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เวิร์กบุ๊กนี้"/>
  <mc:AlternateContent xmlns:mc="http://schemas.openxmlformats.org/markup-compatibility/2006">
    <mc:Choice Requires="x15">
      <x15ac:absPath xmlns:x15ac="http://schemas.microsoft.com/office/spreadsheetml/2010/11/ac" url="D:\ภาระงานสัปดาห์ 1-19\แบบฟอร์ ศธ 02\ศธ02. 1.65\"/>
    </mc:Choice>
  </mc:AlternateContent>
  <bookViews>
    <workbookView xWindow="0" yWindow="0" windowWidth="14370" windowHeight="10650" activeTab="5"/>
  </bookViews>
  <sheets>
    <sheet name="เวลาเรียน" sheetId="1" r:id="rId1"/>
    <sheet name="ทฤษฎี" sheetId="2" r:id="rId2"/>
    <sheet name="ปฏิบัติ" sheetId="3" r:id="rId3"/>
    <sheet name="กิจกรรม" sheetId="4" r:id="rId4"/>
    <sheet name="พฤติกรรม" sheetId="5" r:id="rId5"/>
    <sheet name="ระดับคะแนน" sheetId="6" r:id="rId6"/>
    <sheet name="วัน-เกณฑ์" sheetId="7" state="hidden" r:id="rId7"/>
    <sheet name="หลักสูตร" sheetId="8" state="hidden" r:id="rId8"/>
    <sheet name="Students" sheetId="9" state="hidden" r:id="rId9"/>
    <sheet name="Groups" sheetId="10" state="hidden" r:id="rId10"/>
  </sheets>
  <definedNames>
    <definedName name="_xlnm._FilterDatabase" localSheetId="9" hidden="1">Groups!$B$1:$E$1</definedName>
    <definedName name="_xlnm._FilterDatabase" localSheetId="8" hidden="1">Students!$A$1:$I$1</definedName>
    <definedName name="_xlnm._FilterDatabase" localSheetId="7" hidden="1">หลักสูตร!$A$1:$F$1</definedName>
    <definedName name="gain">'วัน-เกณฑ์'!$B$10:$C$17</definedName>
    <definedName name="groups">Groups!$B$2:$E$208</definedName>
    <definedName name="holiday">'วัน-เกณฑ์'!$E$2:$W$8</definedName>
    <definedName name="plan">หลักสูตร!$A$2:$F$159</definedName>
    <definedName name="_xlnm.Print_Area" localSheetId="3">กิจกรรม!$A$1:$Y$54</definedName>
    <definedName name="_xlnm.Print_Area" localSheetId="1">ทฤษฎี!$A$1:$Y$56</definedName>
    <definedName name="_xlnm.Print_Area" localSheetId="2">ปฏิบัติ!$A$1:$Y$53</definedName>
    <definedName name="_xlnm.Print_Area" localSheetId="4">พฤติกรรม!$A$1:$V$54</definedName>
    <definedName name="_xlnm.Print_Area" localSheetId="5">ระดับคะแนน!$A$1:$L$55</definedName>
    <definedName name="_xlnm.Print_Area" localSheetId="0">เวลาเรียน!$A$12:$AP$58</definedName>
    <definedName name="_xlnm.Print_Titles" localSheetId="0">เวลาเรียน!$3:$11</definedName>
    <definedName name="start">'วัน-เกณฑ์'!$A$2:$C$8</definedName>
    <definedName name="stdcode">Groups!$F$1:$AX$168</definedName>
    <definedName name="students">Students!$B$2:$I$4633</definedName>
    <definedName name="ครู">เวลาเรียน!$CC$6</definedName>
    <definedName name="คาบ">เวลาเรียน!$CC$3</definedName>
    <definedName name="รายวิชา">หลักสูตร!$A$2:$F$600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05" i="9" l="1"/>
  <c r="B3104" i="9"/>
  <c r="B3103" i="9"/>
  <c r="B3102" i="9"/>
  <c r="B3101" i="9"/>
  <c r="B3100" i="9"/>
  <c r="B3099" i="9"/>
  <c r="B3098" i="9"/>
  <c r="B3097" i="9"/>
  <c r="B3096" i="9"/>
  <c r="B3095" i="9"/>
  <c r="B3094" i="9"/>
  <c r="B3093" i="9"/>
  <c r="B3092" i="9"/>
  <c r="B3091" i="9"/>
  <c r="B3090" i="9"/>
  <c r="B3089" i="9"/>
  <c r="B3088" i="9"/>
  <c r="B3087" i="9"/>
  <c r="B3086" i="9"/>
  <c r="B3085" i="9"/>
  <c r="B3084" i="9"/>
  <c r="B3083" i="9"/>
  <c r="B3082" i="9"/>
  <c r="B3081" i="9"/>
  <c r="B3080" i="9"/>
  <c r="B3079" i="9"/>
  <c r="B3078" i="9"/>
  <c r="B3077" i="9"/>
  <c r="B3076" i="9"/>
  <c r="B3075" i="9"/>
  <c r="B3074" i="9"/>
  <c r="B3073" i="9"/>
  <c r="B3072" i="9"/>
  <c r="B3071" i="9"/>
  <c r="B3070" i="9"/>
  <c r="B3069" i="9"/>
  <c r="B3068" i="9"/>
  <c r="B3067" i="9"/>
  <c r="B3066" i="9"/>
  <c r="B3065" i="9"/>
  <c r="B3064" i="9"/>
  <c r="B3063" i="9"/>
  <c r="B3062" i="9"/>
  <c r="B3061" i="9"/>
  <c r="B3060" i="9"/>
  <c r="B3059" i="9"/>
  <c r="B3058" i="9"/>
  <c r="B3057" i="9"/>
  <c r="B3056" i="9"/>
  <c r="B3055" i="9"/>
  <c r="B3054" i="9"/>
  <c r="B3053" i="9"/>
  <c r="B3052" i="9"/>
  <c r="B3051" i="9"/>
  <c r="B3050" i="9"/>
  <c r="B3049" i="9"/>
  <c r="B3048" i="9"/>
  <c r="B3047" i="9"/>
  <c r="B3046" i="9"/>
  <c r="B3045" i="9"/>
  <c r="B3044" i="9"/>
  <c r="B3043" i="9"/>
  <c r="B3042" i="9"/>
  <c r="B3041" i="9"/>
  <c r="B3040" i="9"/>
  <c r="B3039" i="9"/>
  <c r="B3038" i="9"/>
  <c r="B3037" i="9"/>
  <c r="B3036" i="9"/>
  <c r="B3035" i="9"/>
  <c r="B3034" i="9"/>
  <c r="B3033" i="9"/>
  <c r="B3032" i="9"/>
  <c r="B3031" i="9"/>
  <c r="B3030" i="9"/>
  <c r="B3029" i="9"/>
  <c r="B3028" i="9"/>
  <c r="B3027" i="9"/>
  <c r="B3026" i="9"/>
  <c r="B3025" i="9"/>
  <c r="B3024" i="9"/>
  <c r="B3023" i="9"/>
  <c r="B3022" i="9"/>
  <c r="B3021" i="9"/>
  <c r="B3020" i="9"/>
  <c r="B3019" i="9"/>
  <c r="B3018" i="9"/>
  <c r="B3017" i="9"/>
  <c r="B3016" i="9"/>
  <c r="B3015" i="9"/>
  <c r="B3014" i="9"/>
  <c r="B3013" i="9"/>
  <c r="B3012" i="9"/>
  <c r="B3011" i="9"/>
  <c r="B3010" i="9"/>
  <c r="B3009" i="9"/>
  <c r="B3008" i="9"/>
  <c r="B3007" i="9"/>
  <c r="B3006" i="9"/>
  <c r="B3005" i="9"/>
  <c r="B3004" i="9"/>
  <c r="B3003" i="9"/>
  <c r="B3002" i="9"/>
  <c r="B3001" i="9"/>
  <c r="B3000" i="9"/>
  <c r="B2999" i="9"/>
  <c r="B2998" i="9"/>
  <c r="B2997" i="9"/>
  <c r="B2996" i="9"/>
  <c r="B2995" i="9"/>
  <c r="B2994" i="9"/>
  <c r="B2993" i="9"/>
  <c r="B2992" i="9"/>
  <c r="B2991" i="9"/>
  <c r="B2990" i="9"/>
  <c r="B2989" i="9"/>
  <c r="B2988" i="9"/>
  <c r="B2987" i="9"/>
  <c r="B2986" i="9"/>
  <c r="B2985" i="9"/>
  <c r="B2984" i="9"/>
  <c r="B2983" i="9"/>
  <c r="B2982" i="9"/>
  <c r="B2981" i="9"/>
  <c r="B2980" i="9"/>
  <c r="B2979" i="9"/>
  <c r="B2978" i="9"/>
  <c r="B2977" i="9"/>
  <c r="B2976" i="9"/>
  <c r="B2975" i="9"/>
  <c r="B2974" i="9"/>
  <c r="B2973" i="9"/>
  <c r="B2972" i="9"/>
  <c r="B2971" i="9"/>
  <c r="B2970" i="9"/>
  <c r="B2969" i="9"/>
  <c r="B2968" i="9"/>
  <c r="B2967" i="9"/>
  <c r="B2966" i="9"/>
  <c r="B2965" i="9"/>
  <c r="B2964" i="9"/>
  <c r="B2963" i="9"/>
  <c r="B2962" i="9"/>
  <c r="B2961" i="9"/>
  <c r="B2960" i="9"/>
  <c r="B2959" i="9"/>
  <c r="B2958" i="9"/>
  <c r="B2957" i="9"/>
  <c r="B2956" i="9"/>
  <c r="B2955" i="9"/>
  <c r="B2954" i="9"/>
  <c r="B2953" i="9"/>
  <c r="B2952" i="9"/>
  <c r="B2951" i="9"/>
  <c r="B2950" i="9"/>
  <c r="B2949" i="9"/>
  <c r="B2948" i="9"/>
  <c r="B2947" i="9"/>
  <c r="B2946" i="9"/>
  <c r="B2945" i="9"/>
  <c r="B2944" i="9"/>
  <c r="B2943" i="9"/>
  <c r="B2942" i="9"/>
  <c r="B2941" i="9"/>
  <c r="B2940" i="9"/>
  <c r="B2939" i="9"/>
  <c r="B2938" i="9"/>
  <c r="B2937" i="9"/>
  <c r="B2936" i="9"/>
  <c r="B2935" i="9"/>
  <c r="B2934" i="9"/>
  <c r="B2933" i="9"/>
  <c r="B2932" i="9"/>
  <c r="B2931" i="9"/>
  <c r="B2930" i="9"/>
  <c r="B2929" i="9"/>
  <c r="B2928" i="9"/>
  <c r="B2927" i="9"/>
  <c r="B2926" i="9"/>
  <c r="B2925" i="9"/>
  <c r="B2924" i="9"/>
  <c r="B2923" i="9"/>
  <c r="B2922" i="9"/>
  <c r="B2921" i="9"/>
  <c r="B2920" i="9"/>
  <c r="B2919" i="9"/>
  <c r="B2918" i="9"/>
  <c r="B2917" i="9"/>
  <c r="B2916" i="9"/>
  <c r="B2915" i="9"/>
  <c r="B2914" i="9"/>
  <c r="B2913" i="9"/>
  <c r="B2912" i="9"/>
  <c r="B2911" i="9"/>
  <c r="B2910" i="9"/>
  <c r="B2909" i="9"/>
  <c r="B2908" i="9"/>
  <c r="B2907" i="9"/>
  <c r="B2906" i="9"/>
  <c r="B2905" i="9"/>
  <c r="B2904" i="9"/>
  <c r="B2903" i="9"/>
  <c r="B2902" i="9"/>
  <c r="B2901" i="9"/>
  <c r="B2900" i="9"/>
  <c r="B2899" i="9"/>
  <c r="B2898" i="9"/>
  <c r="B2897" i="9"/>
  <c r="B2896" i="9"/>
  <c r="B2895" i="9"/>
  <c r="B2894" i="9"/>
  <c r="B2893" i="9"/>
  <c r="B2892" i="9"/>
  <c r="B2891" i="9"/>
  <c r="B2890" i="9"/>
  <c r="B2889" i="9"/>
  <c r="B2888" i="9"/>
  <c r="B2887" i="9"/>
  <c r="B2886" i="9"/>
  <c r="B2885" i="9"/>
  <c r="B2884" i="9"/>
  <c r="B2883" i="9"/>
  <c r="B2882" i="9"/>
  <c r="B2881" i="9"/>
  <c r="B2880" i="9"/>
  <c r="B2879" i="9"/>
  <c r="B2878" i="9"/>
  <c r="B2877" i="9"/>
  <c r="B2876" i="9"/>
  <c r="B2875" i="9"/>
  <c r="B2874" i="9"/>
  <c r="B2873" i="9"/>
  <c r="B2872" i="9"/>
  <c r="B2871" i="9"/>
  <c r="B2870" i="9"/>
  <c r="B2869" i="9"/>
  <c r="B2868" i="9"/>
  <c r="B2867" i="9"/>
  <c r="B2866" i="9"/>
  <c r="B2865" i="9"/>
  <c r="B2864" i="9"/>
  <c r="B2863" i="9"/>
  <c r="B2862" i="9"/>
  <c r="B2861" i="9"/>
  <c r="B2860" i="9"/>
  <c r="B2859" i="9"/>
  <c r="B2858" i="9"/>
  <c r="B2857" i="9"/>
  <c r="B2856" i="9"/>
  <c r="B2855" i="9"/>
  <c r="B2854" i="9"/>
  <c r="B2853" i="9"/>
  <c r="B2852" i="9"/>
  <c r="B2851" i="9"/>
  <c r="B2850" i="9"/>
  <c r="B2849" i="9"/>
  <c r="B2848" i="9"/>
  <c r="B2847" i="9"/>
  <c r="B2846" i="9"/>
  <c r="B2845" i="9"/>
  <c r="B2844" i="9"/>
  <c r="B2843" i="9"/>
  <c r="B2842" i="9"/>
  <c r="B2841" i="9"/>
  <c r="B2840" i="9"/>
  <c r="B2839" i="9"/>
  <c r="B2838" i="9"/>
  <c r="B2837" i="9"/>
  <c r="B2836" i="9"/>
  <c r="B2835" i="9"/>
  <c r="B2834" i="9"/>
  <c r="B2833" i="9"/>
  <c r="B2832" i="9"/>
  <c r="B2831" i="9"/>
  <c r="B2830" i="9"/>
  <c r="B2829" i="9"/>
  <c r="B2828" i="9"/>
  <c r="B2827" i="9"/>
  <c r="B2826" i="9"/>
  <c r="B2825" i="9"/>
  <c r="B2824" i="9"/>
  <c r="B2823" i="9"/>
  <c r="B2822" i="9"/>
  <c r="B2821" i="9"/>
  <c r="B2820" i="9"/>
  <c r="B2819" i="9"/>
  <c r="B2818" i="9"/>
  <c r="B2817" i="9"/>
  <c r="B2816" i="9"/>
  <c r="B2815" i="9"/>
  <c r="B2814" i="9"/>
  <c r="B2813" i="9"/>
  <c r="B2812" i="9"/>
  <c r="B2811" i="9"/>
  <c r="B2810" i="9"/>
  <c r="B2809" i="9"/>
  <c r="B2808" i="9"/>
  <c r="B2807" i="9"/>
  <c r="B2806" i="9"/>
  <c r="B2805" i="9"/>
  <c r="B2804" i="9"/>
  <c r="B2803" i="9"/>
  <c r="B2802" i="9"/>
  <c r="B2801" i="9"/>
  <c r="B2800" i="9"/>
  <c r="B2799" i="9"/>
  <c r="B2798" i="9"/>
  <c r="B2797" i="9"/>
  <c r="B2796" i="9"/>
  <c r="B2795" i="9"/>
  <c r="B2794" i="9"/>
  <c r="B2793" i="9"/>
  <c r="B2792" i="9"/>
  <c r="B2791" i="9"/>
  <c r="B2790" i="9"/>
  <c r="B2789" i="9"/>
  <c r="B2788" i="9"/>
  <c r="B2787" i="9"/>
  <c r="B2786" i="9"/>
  <c r="B2785" i="9"/>
  <c r="B2784" i="9"/>
  <c r="B2783" i="9"/>
  <c r="B2782" i="9"/>
  <c r="B2781" i="9"/>
  <c r="B2780" i="9"/>
  <c r="B2779" i="9"/>
  <c r="B2778" i="9"/>
  <c r="B2777" i="9"/>
  <c r="B2776" i="9"/>
  <c r="B2775" i="9"/>
  <c r="B2774" i="9"/>
  <c r="B2773" i="9"/>
  <c r="B2772" i="9"/>
  <c r="B2771" i="9"/>
  <c r="B2770" i="9"/>
  <c r="B2769" i="9"/>
  <c r="B2768" i="9"/>
  <c r="B2767" i="9"/>
  <c r="B2766" i="9"/>
  <c r="B2765" i="9"/>
  <c r="B2764" i="9"/>
  <c r="B2763" i="9"/>
  <c r="B2762" i="9"/>
  <c r="B2761" i="9"/>
  <c r="B2760" i="9"/>
  <c r="B2759" i="9"/>
  <c r="B2758" i="9"/>
  <c r="B2757" i="9"/>
  <c r="B2756" i="9"/>
  <c r="B2755" i="9"/>
  <c r="B2754" i="9"/>
  <c r="B2753" i="9"/>
  <c r="B2752" i="9"/>
  <c r="B2751" i="9"/>
  <c r="B2750" i="9"/>
  <c r="B2749" i="9"/>
  <c r="B2748" i="9"/>
  <c r="B2747" i="9"/>
  <c r="B2746" i="9"/>
  <c r="B2745" i="9"/>
  <c r="B2744" i="9"/>
  <c r="B2743" i="9"/>
  <c r="B2742" i="9"/>
  <c r="B2741" i="9"/>
  <c r="B2740" i="9"/>
  <c r="B2739" i="9"/>
  <c r="B2738" i="9"/>
  <c r="B2737" i="9"/>
  <c r="B2736" i="9"/>
  <c r="B2735" i="9"/>
  <c r="B2734" i="9"/>
  <c r="B2733" i="9"/>
  <c r="B2732" i="9"/>
  <c r="B2731" i="9"/>
  <c r="B2730" i="9"/>
  <c r="B2729" i="9"/>
  <c r="B2728" i="9"/>
  <c r="B2727" i="9"/>
  <c r="B2726" i="9"/>
  <c r="B2725" i="9"/>
  <c r="B2724" i="9"/>
  <c r="B2723" i="9"/>
  <c r="B2722" i="9"/>
  <c r="B2721" i="9"/>
  <c r="B2720" i="9"/>
  <c r="B2719" i="9"/>
  <c r="B2718" i="9"/>
  <c r="B2717" i="9"/>
  <c r="B2716" i="9"/>
  <c r="B2715" i="9"/>
  <c r="B2714" i="9"/>
  <c r="B2713" i="9"/>
  <c r="B2712" i="9"/>
  <c r="B2711" i="9"/>
  <c r="B2710" i="9"/>
  <c r="B2709" i="9"/>
  <c r="B2708" i="9"/>
  <c r="B2707" i="9"/>
  <c r="B2706" i="9"/>
  <c r="B2705" i="9"/>
  <c r="B2704" i="9"/>
  <c r="B2703" i="9"/>
  <c r="B2702" i="9"/>
  <c r="B2701" i="9"/>
  <c r="B2700" i="9"/>
  <c r="B2699" i="9"/>
  <c r="B2698" i="9"/>
  <c r="B2697" i="9"/>
  <c r="B2696" i="9"/>
  <c r="B2695" i="9"/>
  <c r="B2694" i="9"/>
  <c r="B2693" i="9"/>
  <c r="B2692" i="9"/>
  <c r="B2691" i="9"/>
  <c r="B2690" i="9"/>
  <c r="B2689" i="9"/>
  <c r="B2688" i="9"/>
  <c r="B2687" i="9"/>
  <c r="B2686" i="9"/>
  <c r="B2685" i="9"/>
  <c r="B2684" i="9"/>
  <c r="B2683" i="9"/>
  <c r="B2682" i="9"/>
  <c r="B2681" i="9"/>
  <c r="B2680" i="9"/>
  <c r="B2679" i="9"/>
  <c r="B2678" i="9"/>
  <c r="B2677" i="9"/>
  <c r="B2676" i="9"/>
  <c r="B2675" i="9"/>
  <c r="B2674" i="9"/>
  <c r="B2673" i="9"/>
  <c r="B2672" i="9"/>
  <c r="B2671" i="9"/>
  <c r="B2670" i="9"/>
  <c r="B2669" i="9"/>
  <c r="B2668" i="9"/>
  <c r="B2667" i="9"/>
  <c r="B2666" i="9"/>
  <c r="B2665" i="9"/>
  <c r="B2664" i="9"/>
  <c r="B2663" i="9"/>
  <c r="B2662" i="9"/>
  <c r="B2661" i="9"/>
  <c r="B2660" i="9"/>
  <c r="B2659" i="9"/>
  <c r="B2658" i="9"/>
  <c r="B2657" i="9"/>
  <c r="B2656" i="9"/>
  <c r="B2655" i="9"/>
  <c r="B2654" i="9"/>
  <c r="B2653" i="9"/>
  <c r="B2652" i="9"/>
  <c r="B2651" i="9"/>
  <c r="B2650" i="9"/>
  <c r="B2649" i="9"/>
  <c r="B2648" i="9"/>
  <c r="B2647" i="9"/>
  <c r="B2646" i="9"/>
  <c r="B2645" i="9"/>
  <c r="B2644" i="9"/>
  <c r="B2643" i="9"/>
  <c r="B2642" i="9"/>
  <c r="B2641" i="9"/>
  <c r="B2640" i="9"/>
  <c r="B2639" i="9"/>
  <c r="B2638" i="9"/>
  <c r="B2637" i="9"/>
  <c r="B2636" i="9"/>
  <c r="B2635" i="9"/>
  <c r="B2634" i="9"/>
  <c r="B2633" i="9"/>
  <c r="B2632" i="9"/>
  <c r="B2631" i="9"/>
  <c r="B2630" i="9"/>
  <c r="B2629" i="9"/>
  <c r="B2628" i="9"/>
  <c r="B2627" i="9"/>
  <c r="B2626" i="9"/>
  <c r="B2625" i="9"/>
  <c r="B2624" i="9"/>
  <c r="B2623" i="9"/>
  <c r="B2622" i="9"/>
  <c r="B2621" i="9"/>
  <c r="B2620" i="9"/>
  <c r="B2619" i="9"/>
  <c r="B2618" i="9"/>
  <c r="B2617" i="9"/>
  <c r="B2616" i="9"/>
  <c r="B2615" i="9"/>
  <c r="B2614" i="9"/>
  <c r="B2613" i="9"/>
  <c r="B2612" i="9"/>
  <c r="B2611" i="9"/>
  <c r="B2610" i="9"/>
  <c r="B2609" i="9"/>
  <c r="B2608" i="9"/>
  <c r="B2607" i="9"/>
  <c r="B2606" i="9"/>
  <c r="B2605" i="9"/>
  <c r="B2604" i="9"/>
  <c r="B2603" i="9"/>
  <c r="B2602" i="9"/>
  <c r="B2601" i="9"/>
  <c r="B2600" i="9"/>
  <c r="B2599" i="9"/>
  <c r="B2598" i="9"/>
  <c r="B2597" i="9"/>
  <c r="B2596" i="9"/>
  <c r="B2595" i="9"/>
  <c r="B2594" i="9"/>
  <c r="B2593" i="9"/>
  <c r="B2592" i="9"/>
  <c r="B2591" i="9"/>
  <c r="B2590" i="9"/>
  <c r="B2589" i="9"/>
  <c r="B2588" i="9"/>
  <c r="B2587" i="9"/>
  <c r="B2586" i="9"/>
  <c r="B2585" i="9"/>
  <c r="B2584" i="9"/>
  <c r="B2583" i="9"/>
  <c r="B2582" i="9"/>
  <c r="B2581" i="9"/>
  <c r="B2580" i="9"/>
  <c r="B2579" i="9"/>
  <c r="B2578" i="9"/>
  <c r="B2577" i="9"/>
  <c r="B2576" i="9"/>
  <c r="B2575" i="9"/>
  <c r="B2574" i="9"/>
  <c r="B2573" i="9"/>
  <c r="B2572" i="9"/>
  <c r="B2571" i="9"/>
  <c r="B2570" i="9"/>
  <c r="B2569" i="9"/>
  <c r="B2568" i="9"/>
  <c r="B2567" i="9"/>
  <c r="B2566" i="9"/>
  <c r="B2565" i="9"/>
  <c r="B2564" i="9"/>
  <c r="B2563" i="9"/>
  <c r="B2562" i="9"/>
  <c r="B2561" i="9"/>
  <c r="B2560" i="9"/>
  <c r="B2559" i="9"/>
  <c r="B2558" i="9"/>
  <c r="B2557" i="9"/>
  <c r="B2556" i="9"/>
  <c r="B2555" i="9"/>
  <c r="B2554" i="9"/>
  <c r="B2553" i="9"/>
  <c r="B2552" i="9"/>
  <c r="B2551" i="9"/>
  <c r="B2550" i="9"/>
  <c r="B2549" i="9"/>
  <c r="B2548" i="9"/>
  <c r="B2547" i="9"/>
  <c r="B2546" i="9"/>
  <c r="B2545" i="9"/>
  <c r="B2544" i="9"/>
  <c r="B2543" i="9"/>
  <c r="B2542" i="9"/>
  <c r="B2541" i="9"/>
  <c r="B2540" i="9"/>
  <c r="B2539" i="9"/>
  <c r="B2538" i="9"/>
  <c r="B2537" i="9"/>
  <c r="B2536" i="9"/>
  <c r="B2535" i="9"/>
  <c r="B2534" i="9"/>
  <c r="B2533" i="9"/>
  <c r="B2532" i="9"/>
  <c r="B2531" i="9"/>
  <c r="B2530" i="9"/>
  <c r="B2529" i="9"/>
  <c r="B2528" i="9"/>
  <c r="B2527" i="9"/>
  <c r="B2526" i="9"/>
  <c r="B2525" i="9"/>
  <c r="B2524" i="9"/>
  <c r="B2523" i="9"/>
  <c r="B2522" i="9"/>
  <c r="B2521" i="9"/>
  <c r="B2520" i="9"/>
  <c r="B2519" i="9"/>
  <c r="B2518" i="9"/>
  <c r="B2517" i="9"/>
  <c r="B2516" i="9"/>
  <c r="B2515" i="9"/>
  <c r="B2514" i="9"/>
  <c r="B2513" i="9"/>
  <c r="B2512" i="9"/>
  <c r="B2511" i="9"/>
  <c r="B2510" i="9"/>
  <c r="B2509" i="9"/>
  <c r="B2508" i="9"/>
  <c r="B2507" i="9"/>
  <c r="B2506" i="9"/>
  <c r="B2505" i="9"/>
  <c r="B2504" i="9"/>
  <c r="B2503" i="9"/>
  <c r="B2502" i="9"/>
  <c r="B2501" i="9"/>
  <c r="B2500" i="9"/>
  <c r="B2499" i="9"/>
  <c r="B2498" i="9"/>
  <c r="B2497" i="9"/>
  <c r="B2496" i="9"/>
  <c r="B2495" i="9"/>
  <c r="B2494" i="9"/>
  <c r="B2493" i="9"/>
  <c r="B2492" i="9"/>
  <c r="B2491" i="9"/>
  <c r="B2490" i="9"/>
  <c r="B2489" i="9"/>
  <c r="B2488" i="9"/>
  <c r="B2487" i="9"/>
  <c r="B2486" i="9"/>
  <c r="B2485" i="9"/>
  <c r="B2484" i="9"/>
  <c r="B2483" i="9"/>
  <c r="B2482" i="9"/>
  <c r="B2481" i="9"/>
  <c r="B2480" i="9"/>
  <c r="B2479" i="9"/>
  <c r="B2478" i="9"/>
  <c r="B2477" i="9"/>
  <c r="B2476" i="9"/>
  <c r="B2475" i="9"/>
  <c r="B2474" i="9"/>
  <c r="B2473" i="9"/>
  <c r="B2472" i="9"/>
  <c r="B2471" i="9"/>
  <c r="B2470" i="9"/>
  <c r="B2469" i="9"/>
  <c r="B2468" i="9"/>
  <c r="B2467" i="9"/>
  <c r="B2466" i="9"/>
  <c r="B2465" i="9"/>
  <c r="B2464" i="9"/>
  <c r="B2463" i="9"/>
  <c r="B2462" i="9"/>
  <c r="B2461" i="9"/>
  <c r="B2460" i="9"/>
  <c r="B2459" i="9"/>
  <c r="B2458" i="9"/>
  <c r="B2457" i="9"/>
  <c r="B2456" i="9"/>
  <c r="B2455" i="9"/>
  <c r="B2454" i="9"/>
  <c r="B2453" i="9"/>
  <c r="B2452" i="9"/>
  <c r="B2451" i="9"/>
  <c r="B2450" i="9"/>
  <c r="B2449" i="9"/>
  <c r="B2448" i="9"/>
  <c r="B2447" i="9"/>
  <c r="B2446" i="9"/>
  <c r="B2445" i="9"/>
  <c r="B2444" i="9"/>
  <c r="B2443" i="9"/>
  <c r="B2442" i="9"/>
  <c r="B2441" i="9"/>
  <c r="B2440" i="9"/>
  <c r="B2439" i="9"/>
  <c r="B2438" i="9"/>
  <c r="B2437" i="9"/>
  <c r="B2436" i="9"/>
  <c r="B2435" i="9"/>
  <c r="B2434" i="9"/>
  <c r="B2433" i="9"/>
  <c r="B2432" i="9"/>
  <c r="B2431" i="9"/>
  <c r="B2430" i="9"/>
  <c r="B2429" i="9"/>
  <c r="B2428" i="9"/>
  <c r="B2427" i="9"/>
  <c r="B2426" i="9"/>
  <c r="B2425" i="9"/>
  <c r="B2424" i="9"/>
  <c r="B2423" i="9"/>
  <c r="B2422" i="9"/>
  <c r="B2421" i="9"/>
  <c r="B2420" i="9"/>
  <c r="B2419" i="9"/>
  <c r="B2418" i="9"/>
  <c r="B2417" i="9"/>
  <c r="B2416" i="9"/>
  <c r="B2415" i="9"/>
  <c r="B2414" i="9"/>
  <c r="B2413" i="9"/>
  <c r="B2412" i="9"/>
  <c r="B2411" i="9"/>
  <c r="B2410" i="9"/>
  <c r="B2409" i="9"/>
  <c r="B2408" i="9"/>
  <c r="B2407" i="9"/>
  <c r="B2406" i="9"/>
  <c r="B2405" i="9"/>
  <c r="B2404" i="9"/>
  <c r="B2403" i="9"/>
  <c r="B2402" i="9"/>
  <c r="B2401" i="9"/>
  <c r="B2400" i="9"/>
  <c r="B2399" i="9"/>
  <c r="B2398" i="9"/>
  <c r="B2397" i="9"/>
  <c r="B2396" i="9"/>
  <c r="B2395" i="9"/>
  <c r="B2394" i="9"/>
  <c r="B2393" i="9"/>
  <c r="B2392" i="9"/>
  <c r="B2391" i="9"/>
  <c r="B2390" i="9"/>
  <c r="B2389" i="9"/>
  <c r="B2388" i="9"/>
  <c r="B2387" i="9"/>
  <c r="B2386" i="9"/>
  <c r="B2385" i="9"/>
  <c r="B2384" i="9"/>
  <c r="B2383" i="9"/>
  <c r="B2382" i="9"/>
  <c r="B2381" i="9"/>
  <c r="B2380" i="9"/>
  <c r="B2379" i="9"/>
  <c r="B2378" i="9"/>
  <c r="B2377" i="9"/>
  <c r="B2376" i="9"/>
  <c r="B2375" i="9"/>
  <c r="B2374" i="9"/>
  <c r="B2373" i="9"/>
  <c r="B2372" i="9"/>
  <c r="B2371" i="9"/>
  <c r="B2370" i="9"/>
  <c r="B2369" i="9"/>
  <c r="B2368" i="9"/>
  <c r="B2367" i="9"/>
  <c r="B2366" i="9"/>
  <c r="B2365" i="9"/>
  <c r="B2364" i="9"/>
  <c r="B2363" i="9"/>
  <c r="B2362" i="9"/>
  <c r="B2361" i="9"/>
  <c r="B2360" i="9"/>
  <c r="B2359" i="9"/>
  <c r="B2358" i="9"/>
  <c r="B2357" i="9"/>
  <c r="B2356" i="9"/>
  <c r="B2355" i="9"/>
  <c r="B2354" i="9"/>
  <c r="B2353" i="9"/>
  <c r="B2352" i="9"/>
  <c r="B2351" i="9"/>
  <c r="B2350" i="9"/>
  <c r="B2349" i="9"/>
  <c r="B2348" i="9"/>
  <c r="B2347" i="9"/>
  <c r="B2346" i="9"/>
  <c r="B2345" i="9"/>
  <c r="B2344" i="9"/>
  <c r="B2343" i="9"/>
  <c r="B2342" i="9"/>
  <c r="B2341" i="9"/>
  <c r="B2340" i="9"/>
  <c r="B2339" i="9"/>
  <c r="B2338" i="9"/>
  <c r="B2337" i="9"/>
  <c r="B2336" i="9"/>
  <c r="B2335" i="9"/>
  <c r="B2334" i="9"/>
  <c r="B2333" i="9"/>
  <c r="B2332" i="9"/>
  <c r="B2331" i="9"/>
  <c r="B2330" i="9"/>
  <c r="B2329" i="9"/>
  <c r="B2328" i="9"/>
  <c r="B2327" i="9"/>
  <c r="B2326" i="9"/>
  <c r="B2325" i="9"/>
  <c r="B2324" i="9"/>
  <c r="B2323" i="9"/>
  <c r="B2322" i="9"/>
  <c r="B2321" i="9"/>
  <c r="B2320" i="9"/>
  <c r="B2319" i="9"/>
  <c r="B2318" i="9"/>
  <c r="B2317" i="9"/>
  <c r="B2316" i="9"/>
  <c r="B2315" i="9"/>
  <c r="B2314" i="9"/>
  <c r="B2313" i="9"/>
  <c r="B2312" i="9"/>
  <c r="B2311" i="9"/>
  <c r="B2310" i="9"/>
  <c r="B2309" i="9"/>
  <c r="B2308" i="9"/>
  <c r="B2307" i="9"/>
  <c r="B2306" i="9"/>
  <c r="B2305" i="9"/>
  <c r="B2304" i="9"/>
  <c r="B2303" i="9"/>
  <c r="B2302" i="9"/>
  <c r="B2301" i="9"/>
  <c r="B2300" i="9"/>
  <c r="B2299" i="9"/>
  <c r="B2298" i="9"/>
  <c r="B2297" i="9"/>
  <c r="B2296" i="9"/>
  <c r="B2295" i="9"/>
  <c r="B2294" i="9"/>
  <c r="B2293" i="9"/>
  <c r="B2292" i="9"/>
  <c r="B2291" i="9"/>
  <c r="B2290" i="9"/>
  <c r="B2289" i="9"/>
  <c r="B2288" i="9"/>
  <c r="B2287" i="9"/>
  <c r="B2286" i="9"/>
  <c r="B2285" i="9"/>
  <c r="B2284" i="9"/>
  <c r="B2283" i="9"/>
  <c r="B2282" i="9"/>
  <c r="B2281" i="9"/>
  <c r="B2280" i="9"/>
  <c r="B2279" i="9"/>
  <c r="B2278" i="9"/>
  <c r="B2277" i="9"/>
  <c r="B2276" i="9"/>
  <c r="B2275" i="9"/>
  <c r="B2274" i="9"/>
  <c r="B2273" i="9"/>
  <c r="B2272" i="9"/>
  <c r="B2271" i="9"/>
  <c r="B2270" i="9"/>
  <c r="B2269" i="9"/>
  <c r="B2268" i="9"/>
  <c r="B2267" i="9"/>
  <c r="B2266" i="9"/>
  <c r="B2265" i="9"/>
  <c r="B2264" i="9"/>
  <c r="B2263" i="9"/>
  <c r="B2262" i="9"/>
  <c r="B2261" i="9"/>
  <c r="B2260" i="9"/>
  <c r="B2259" i="9"/>
  <c r="B2258" i="9"/>
  <c r="B2257" i="9"/>
  <c r="B2256" i="9"/>
  <c r="B2255" i="9"/>
  <c r="B2254" i="9"/>
  <c r="B2253" i="9"/>
  <c r="B2252" i="9"/>
  <c r="B2251" i="9"/>
  <c r="B2250" i="9"/>
  <c r="B2249" i="9"/>
  <c r="B2248" i="9"/>
  <c r="B2247" i="9"/>
  <c r="B2246" i="9"/>
  <c r="B2245" i="9"/>
  <c r="B2244" i="9"/>
  <c r="B2243" i="9"/>
  <c r="B2242" i="9"/>
  <c r="B2241" i="9"/>
  <c r="B2240" i="9"/>
  <c r="B2239" i="9"/>
  <c r="B2238" i="9"/>
  <c r="B2237" i="9"/>
  <c r="B2236" i="9"/>
  <c r="B2235" i="9"/>
  <c r="B2234" i="9"/>
  <c r="B2233" i="9"/>
  <c r="B2232" i="9"/>
  <c r="B2231" i="9"/>
  <c r="B2230" i="9"/>
  <c r="B2229" i="9"/>
  <c r="B2228" i="9"/>
  <c r="B2227" i="9"/>
  <c r="B2226" i="9"/>
  <c r="B2225" i="9"/>
  <c r="B2224" i="9"/>
  <c r="B2223" i="9"/>
  <c r="B2222" i="9"/>
  <c r="B2221" i="9"/>
  <c r="B2220" i="9"/>
  <c r="B2219" i="9"/>
  <c r="B2218" i="9"/>
  <c r="B2217" i="9"/>
  <c r="B2216" i="9"/>
  <c r="B2215" i="9"/>
  <c r="B2214" i="9"/>
  <c r="B2213" i="9"/>
  <c r="B2212" i="9"/>
  <c r="B2211" i="9"/>
  <c r="B2210" i="9"/>
  <c r="B2209" i="9"/>
  <c r="B2208" i="9"/>
  <c r="B2207" i="9"/>
  <c r="B2206" i="9"/>
  <c r="B2205" i="9"/>
  <c r="B2204" i="9"/>
  <c r="B2203" i="9"/>
  <c r="B2202" i="9"/>
  <c r="B2201" i="9"/>
  <c r="B2200" i="9"/>
  <c r="B2199" i="9"/>
  <c r="B2198" i="9"/>
  <c r="B2197" i="9"/>
  <c r="B2196" i="9"/>
  <c r="B2195" i="9"/>
  <c r="B2194" i="9"/>
  <c r="B2193" i="9"/>
  <c r="B2192" i="9"/>
  <c r="B2191" i="9"/>
  <c r="B2190" i="9"/>
  <c r="B2189" i="9"/>
  <c r="B2188" i="9"/>
  <c r="B2187" i="9"/>
  <c r="B2186" i="9"/>
  <c r="B2185" i="9"/>
  <c r="B2184" i="9"/>
  <c r="B2183" i="9"/>
  <c r="B2182" i="9"/>
  <c r="B2181" i="9"/>
  <c r="B2180" i="9"/>
  <c r="B2179" i="9"/>
  <c r="B2178" i="9"/>
  <c r="B2177" i="9"/>
  <c r="B2176" i="9"/>
  <c r="B2175" i="9"/>
  <c r="B2174" i="9"/>
  <c r="B2173" i="9"/>
  <c r="B2172" i="9"/>
  <c r="B2171" i="9"/>
  <c r="B2170" i="9"/>
  <c r="B2169" i="9"/>
  <c r="B2168" i="9"/>
  <c r="B2167" i="9"/>
  <c r="B2166" i="9"/>
  <c r="B2165" i="9"/>
  <c r="B2164" i="9"/>
  <c r="B2163" i="9"/>
  <c r="B2162" i="9"/>
  <c r="B2161" i="9"/>
  <c r="B2160" i="9"/>
  <c r="B2159" i="9"/>
  <c r="B2158" i="9"/>
  <c r="B2157" i="9"/>
  <c r="B2156" i="9"/>
  <c r="B2155" i="9"/>
  <c r="B2154" i="9"/>
  <c r="B2153" i="9"/>
  <c r="B2152" i="9"/>
  <c r="B2151" i="9"/>
  <c r="B2150" i="9"/>
  <c r="B2149" i="9"/>
  <c r="B2148" i="9"/>
  <c r="B2147" i="9"/>
  <c r="B2146" i="9"/>
  <c r="B2145" i="9"/>
  <c r="B2144" i="9"/>
  <c r="B2143" i="9"/>
  <c r="B2142" i="9"/>
  <c r="B2141" i="9"/>
  <c r="B2140" i="9"/>
  <c r="B2139" i="9"/>
  <c r="B2138" i="9"/>
  <c r="B2137" i="9"/>
  <c r="B2136" i="9"/>
  <c r="B2135" i="9"/>
  <c r="B2134" i="9"/>
  <c r="B2133" i="9"/>
  <c r="B2132" i="9"/>
  <c r="B2131" i="9"/>
  <c r="B2130" i="9"/>
  <c r="B2129" i="9"/>
  <c r="B2128" i="9"/>
  <c r="B2127" i="9"/>
  <c r="B2126" i="9"/>
  <c r="B2125" i="9"/>
  <c r="B2124" i="9"/>
  <c r="B2123" i="9"/>
  <c r="B2122" i="9"/>
  <c r="B2121" i="9"/>
  <c r="B2120" i="9"/>
  <c r="B2119" i="9"/>
  <c r="B2118" i="9"/>
  <c r="B2117" i="9"/>
  <c r="B2116" i="9"/>
  <c r="B2115" i="9"/>
  <c r="B2114" i="9"/>
  <c r="B2113" i="9"/>
  <c r="B2112" i="9"/>
  <c r="B2111" i="9"/>
  <c r="B2110" i="9"/>
  <c r="B2109" i="9"/>
  <c r="B2108" i="9"/>
  <c r="B2107" i="9"/>
  <c r="B2106" i="9"/>
  <c r="B2105" i="9"/>
  <c r="B2104" i="9"/>
  <c r="B2103" i="9"/>
  <c r="B2102" i="9"/>
  <c r="B2101" i="9"/>
  <c r="B2100" i="9"/>
  <c r="B2099" i="9"/>
  <c r="B2098" i="9"/>
  <c r="B2097" i="9"/>
  <c r="B2096" i="9"/>
  <c r="B2095" i="9"/>
  <c r="B2094" i="9"/>
  <c r="B2093" i="9"/>
  <c r="B2092" i="9"/>
  <c r="B2091" i="9"/>
  <c r="B2090" i="9"/>
  <c r="B2089" i="9"/>
  <c r="B2088" i="9"/>
  <c r="B2087" i="9"/>
  <c r="B2086" i="9"/>
  <c r="B2085" i="9"/>
  <c r="B2084" i="9"/>
  <c r="B2083" i="9"/>
  <c r="B2082" i="9"/>
  <c r="B2081" i="9"/>
  <c r="B2080" i="9"/>
  <c r="B2079" i="9"/>
  <c r="B2078" i="9"/>
  <c r="B2077" i="9"/>
  <c r="B2076" i="9"/>
  <c r="B2075" i="9"/>
  <c r="B2074" i="9"/>
  <c r="B2073" i="9"/>
  <c r="B2072" i="9"/>
  <c r="B2071" i="9"/>
  <c r="B2070" i="9"/>
  <c r="B2069" i="9"/>
  <c r="B2068" i="9"/>
  <c r="B2067" i="9"/>
  <c r="B2066" i="9"/>
  <c r="B2065" i="9"/>
  <c r="B2064" i="9"/>
  <c r="B2063" i="9"/>
  <c r="B2062" i="9"/>
  <c r="B2061" i="9"/>
  <c r="B2060" i="9"/>
  <c r="B2059" i="9"/>
  <c r="B2058" i="9"/>
  <c r="B2057" i="9"/>
  <c r="B2056" i="9"/>
  <c r="B2055" i="9"/>
  <c r="B2054" i="9"/>
  <c r="B2053" i="9"/>
  <c r="B2052" i="9"/>
  <c r="B2051" i="9"/>
  <c r="B2050" i="9"/>
  <c r="B2049" i="9"/>
  <c r="B2048" i="9"/>
  <c r="B2047" i="9"/>
  <c r="B2046" i="9"/>
  <c r="B2045" i="9"/>
  <c r="B2044" i="9"/>
  <c r="B2043" i="9"/>
  <c r="B2042" i="9"/>
  <c r="B2041" i="9"/>
  <c r="B2040" i="9"/>
  <c r="B2039" i="9"/>
  <c r="B2038" i="9"/>
  <c r="B2037" i="9"/>
  <c r="B2036" i="9"/>
  <c r="B2035" i="9"/>
  <c r="B2034" i="9"/>
  <c r="B2033" i="9"/>
  <c r="B2032" i="9"/>
  <c r="B2031" i="9"/>
  <c r="B2030" i="9"/>
  <c r="B2029" i="9"/>
  <c r="B2028" i="9"/>
  <c r="B2027" i="9"/>
  <c r="B2026" i="9"/>
  <c r="B2025" i="9"/>
  <c r="B2024" i="9"/>
  <c r="B2023" i="9"/>
  <c r="B2022" i="9"/>
  <c r="B2021" i="9"/>
  <c r="B2020" i="9"/>
  <c r="B2019" i="9"/>
  <c r="B2018" i="9"/>
  <c r="B2017" i="9"/>
  <c r="B2016" i="9"/>
  <c r="B2015" i="9"/>
  <c r="B2014" i="9"/>
  <c r="B2013" i="9"/>
  <c r="B2012" i="9"/>
  <c r="B2011" i="9"/>
  <c r="B2010" i="9"/>
  <c r="B2009" i="9"/>
  <c r="B2008" i="9"/>
  <c r="B2007" i="9"/>
  <c r="B2006" i="9"/>
  <c r="B2005" i="9"/>
  <c r="B2004" i="9"/>
  <c r="B2003" i="9"/>
  <c r="B2002" i="9"/>
  <c r="B2001" i="9"/>
  <c r="B2000" i="9"/>
  <c r="B1999" i="9"/>
  <c r="B1998" i="9"/>
  <c r="B1997" i="9"/>
  <c r="B1996" i="9"/>
  <c r="B1995" i="9"/>
  <c r="B1994" i="9"/>
  <c r="B1993" i="9"/>
  <c r="B1992" i="9"/>
  <c r="B1991" i="9"/>
  <c r="B1990" i="9"/>
  <c r="B1989" i="9"/>
  <c r="B1988" i="9"/>
  <c r="B1987" i="9"/>
  <c r="B1986" i="9"/>
  <c r="B1985" i="9"/>
  <c r="B1984" i="9"/>
  <c r="B1983" i="9"/>
  <c r="B1982" i="9"/>
  <c r="B1981" i="9"/>
  <c r="B1980" i="9"/>
  <c r="B1979" i="9"/>
  <c r="B1978" i="9"/>
  <c r="B1977" i="9"/>
  <c r="B1976" i="9"/>
  <c r="B1975" i="9"/>
  <c r="B1974" i="9"/>
  <c r="B1973" i="9"/>
  <c r="B1972" i="9"/>
  <c r="B1971" i="9"/>
  <c r="B1970" i="9"/>
  <c r="B1969" i="9"/>
  <c r="B1968" i="9"/>
  <c r="B1967" i="9"/>
  <c r="B1966" i="9"/>
  <c r="B1965" i="9"/>
  <c r="B1964" i="9"/>
  <c r="B1963" i="9"/>
  <c r="B1962" i="9"/>
  <c r="B1961" i="9"/>
  <c r="B1960" i="9"/>
  <c r="B1959" i="9"/>
  <c r="B1958" i="9"/>
  <c r="B1957" i="9"/>
  <c r="B1956" i="9"/>
  <c r="B1955" i="9"/>
  <c r="B1954" i="9"/>
  <c r="B1953" i="9"/>
  <c r="B1952" i="9"/>
  <c r="B1951" i="9"/>
  <c r="B1950" i="9"/>
  <c r="B1949" i="9"/>
  <c r="B1948" i="9"/>
  <c r="B1947" i="9"/>
  <c r="B1946" i="9"/>
  <c r="B1945" i="9"/>
  <c r="B1944" i="9"/>
  <c r="B1943" i="9"/>
  <c r="B1942" i="9"/>
  <c r="B1941" i="9"/>
  <c r="B1940" i="9"/>
  <c r="B1939" i="9"/>
  <c r="B1938" i="9"/>
  <c r="B1937" i="9"/>
  <c r="B1936" i="9"/>
  <c r="B1935" i="9"/>
  <c r="B1934" i="9"/>
  <c r="B1933" i="9"/>
  <c r="B1932" i="9"/>
  <c r="B1931" i="9"/>
  <c r="B1930" i="9"/>
  <c r="B1929" i="9"/>
  <c r="B1928" i="9"/>
  <c r="B1927" i="9"/>
  <c r="B1926" i="9"/>
  <c r="B1925" i="9"/>
  <c r="B1924" i="9"/>
  <c r="B1923" i="9"/>
  <c r="B1922" i="9"/>
  <c r="B1921" i="9"/>
  <c r="B1920" i="9"/>
  <c r="B1919" i="9"/>
  <c r="B1918" i="9"/>
  <c r="B1917" i="9"/>
  <c r="B1916" i="9"/>
  <c r="B1915" i="9"/>
  <c r="B1914" i="9"/>
  <c r="B1913" i="9"/>
  <c r="B1912" i="9"/>
  <c r="B1911" i="9"/>
  <c r="B1910" i="9"/>
  <c r="B1909" i="9"/>
  <c r="B1908" i="9"/>
  <c r="B1907" i="9"/>
  <c r="B1906" i="9"/>
  <c r="B1905" i="9"/>
  <c r="B1904" i="9"/>
  <c r="B1903" i="9"/>
  <c r="B1902" i="9"/>
  <c r="B1901" i="9"/>
  <c r="B1900" i="9"/>
  <c r="B1899" i="9"/>
  <c r="B1898" i="9"/>
  <c r="B1897" i="9"/>
  <c r="B1896" i="9"/>
  <c r="B1895" i="9"/>
  <c r="B1894" i="9"/>
  <c r="B1893" i="9"/>
  <c r="B1892" i="9"/>
  <c r="B1891" i="9"/>
  <c r="B1890" i="9"/>
  <c r="B1889" i="9"/>
  <c r="B1888" i="9"/>
  <c r="B1887" i="9"/>
  <c r="B1886" i="9"/>
  <c r="B1885" i="9"/>
  <c r="B1884" i="9"/>
  <c r="B1883" i="9"/>
  <c r="B1882" i="9"/>
  <c r="B1881" i="9"/>
  <c r="B1880" i="9"/>
  <c r="B1879" i="9"/>
  <c r="B1878" i="9"/>
  <c r="B1877" i="9"/>
  <c r="B1876" i="9"/>
  <c r="B1875" i="9"/>
  <c r="B1874" i="9"/>
  <c r="B1873" i="9"/>
  <c r="B1872" i="9"/>
  <c r="B1871" i="9"/>
  <c r="B1870" i="9"/>
  <c r="B1869" i="9"/>
  <c r="B1868" i="9"/>
  <c r="B1867" i="9"/>
  <c r="B1866" i="9"/>
  <c r="B1865" i="9"/>
  <c r="B1864" i="9"/>
  <c r="B1863" i="9"/>
  <c r="B1862" i="9"/>
  <c r="B1861" i="9"/>
  <c r="B1860" i="9"/>
  <c r="B1859" i="9"/>
  <c r="B1858" i="9"/>
  <c r="B1857" i="9"/>
  <c r="B1856" i="9"/>
  <c r="B1855" i="9"/>
  <c r="B1854" i="9"/>
  <c r="B1853" i="9"/>
  <c r="B1852" i="9"/>
  <c r="B1851" i="9"/>
  <c r="B1850" i="9"/>
  <c r="B1849" i="9"/>
  <c r="B1848" i="9"/>
  <c r="B1847" i="9"/>
  <c r="B1846" i="9"/>
  <c r="B1845" i="9"/>
  <c r="B1844" i="9"/>
  <c r="B1843" i="9"/>
  <c r="B1842" i="9"/>
  <c r="B1841" i="9"/>
  <c r="B1840" i="9"/>
  <c r="B1839" i="9"/>
  <c r="B1838" i="9"/>
  <c r="B1837" i="9"/>
  <c r="B1836" i="9"/>
  <c r="B1835" i="9"/>
  <c r="B1834" i="9"/>
  <c r="B1833" i="9"/>
  <c r="B1832" i="9"/>
  <c r="B1831" i="9"/>
  <c r="B1830" i="9"/>
  <c r="B1829" i="9"/>
  <c r="B1828" i="9"/>
  <c r="B1827" i="9"/>
  <c r="B1826" i="9"/>
  <c r="B1825" i="9"/>
  <c r="B1824" i="9"/>
  <c r="B1823" i="9"/>
  <c r="B1822" i="9"/>
  <c r="B1821" i="9"/>
  <c r="B1820" i="9"/>
  <c r="B1819" i="9"/>
  <c r="B1818" i="9"/>
  <c r="B1817" i="9"/>
  <c r="B1816" i="9"/>
  <c r="B1815" i="9"/>
  <c r="B1814" i="9"/>
  <c r="B1813" i="9"/>
  <c r="B1812" i="9"/>
  <c r="B1811" i="9"/>
  <c r="B1810" i="9"/>
  <c r="B1809" i="9"/>
  <c r="B1808" i="9"/>
  <c r="B1807" i="9"/>
  <c r="B1806" i="9"/>
  <c r="B1805" i="9"/>
  <c r="B1804" i="9"/>
  <c r="B1803" i="9"/>
  <c r="B1802" i="9"/>
  <c r="B1801" i="9"/>
  <c r="B1800" i="9"/>
  <c r="B1799" i="9"/>
  <c r="B1798" i="9"/>
  <c r="B1797" i="9"/>
  <c r="B1796" i="9"/>
  <c r="B1795" i="9"/>
  <c r="B1794" i="9"/>
  <c r="B1793" i="9"/>
  <c r="B1792" i="9"/>
  <c r="B1791" i="9"/>
  <c r="B1790" i="9"/>
  <c r="B1789" i="9"/>
  <c r="B1788" i="9"/>
  <c r="B1787" i="9"/>
  <c r="B1786" i="9"/>
  <c r="B1785" i="9"/>
  <c r="B1784" i="9"/>
  <c r="B1783" i="9"/>
  <c r="B1782" i="9"/>
  <c r="B1781" i="9"/>
  <c r="B1780" i="9"/>
  <c r="B1779" i="9"/>
  <c r="B1778" i="9"/>
  <c r="B1777" i="9"/>
  <c r="B1776" i="9"/>
  <c r="B1775" i="9"/>
  <c r="B1774" i="9"/>
  <c r="B1773" i="9"/>
  <c r="B1772" i="9"/>
  <c r="B1771" i="9"/>
  <c r="B1770" i="9"/>
  <c r="B1769" i="9"/>
  <c r="B1768" i="9"/>
  <c r="B1767" i="9"/>
  <c r="B1766" i="9"/>
  <c r="B1765" i="9"/>
  <c r="B1764" i="9"/>
  <c r="B1763" i="9"/>
  <c r="B1762" i="9"/>
  <c r="B1761" i="9"/>
  <c r="B1760" i="9"/>
  <c r="B1759" i="9"/>
  <c r="B1758" i="9"/>
  <c r="B1757" i="9"/>
  <c r="B1756" i="9"/>
  <c r="B1755" i="9"/>
  <c r="B1754" i="9"/>
  <c r="B1753" i="9"/>
  <c r="B1752" i="9"/>
  <c r="B1751" i="9"/>
  <c r="B1750" i="9"/>
  <c r="B1749" i="9"/>
  <c r="B1748" i="9"/>
  <c r="B1747" i="9"/>
  <c r="B1746" i="9"/>
  <c r="B1745" i="9"/>
  <c r="B1744" i="9"/>
  <c r="B1743" i="9"/>
  <c r="B1742" i="9"/>
  <c r="B1741" i="9"/>
  <c r="B1740" i="9"/>
  <c r="B1739" i="9"/>
  <c r="B1738" i="9"/>
  <c r="B1737" i="9"/>
  <c r="B1736" i="9"/>
  <c r="B1735" i="9"/>
  <c r="B1734" i="9"/>
  <c r="B1733" i="9"/>
  <c r="B1732" i="9"/>
  <c r="B1731" i="9"/>
  <c r="B1730" i="9"/>
  <c r="B1729" i="9"/>
  <c r="B1728" i="9"/>
  <c r="B1727" i="9"/>
  <c r="B1726" i="9"/>
  <c r="B1725" i="9"/>
  <c r="B1724" i="9"/>
  <c r="B1723" i="9"/>
  <c r="B1722" i="9"/>
  <c r="B1721" i="9"/>
  <c r="B1720" i="9"/>
  <c r="B1719" i="9"/>
  <c r="B1718" i="9"/>
  <c r="B1717" i="9"/>
  <c r="B1716" i="9"/>
  <c r="B1715" i="9"/>
  <c r="B1714" i="9"/>
  <c r="B1713" i="9"/>
  <c r="B1712" i="9"/>
  <c r="B1711" i="9"/>
  <c r="B1710" i="9"/>
  <c r="B1709" i="9"/>
  <c r="B1708" i="9"/>
  <c r="B1707" i="9"/>
  <c r="B1706" i="9"/>
  <c r="B1705" i="9"/>
  <c r="B1704" i="9"/>
  <c r="B1703" i="9"/>
  <c r="B1702" i="9"/>
  <c r="B1701" i="9"/>
  <c r="B1700" i="9"/>
  <c r="B1699" i="9"/>
  <c r="B1698" i="9"/>
  <c r="B1697" i="9"/>
  <c r="B1696" i="9"/>
  <c r="B1695" i="9"/>
  <c r="B1694" i="9"/>
  <c r="B1693" i="9"/>
  <c r="B1692" i="9"/>
  <c r="B1691" i="9"/>
  <c r="B1690" i="9"/>
  <c r="B1689" i="9"/>
  <c r="B1688" i="9"/>
  <c r="B1687" i="9"/>
  <c r="B1686" i="9"/>
  <c r="B1685" i="9"/>
  <c r="B1684" i="9"/>
  <c r="B1683" i="9"/>
  <c r="B1682" i="9"/>
  <c r="B1681" i="9"/>
  <c r="B1680" i="9"/>
  <c r="B1679" i="9"/>
  <c r="B1678" i="9"/>
  <c r="B1677" i="9"/>
  <c r="B1676" i="9"/>
  <c r="B1675" i="9"/>
  <c r="B1674" i="9"/>
  <c r="B1673" i="9"/>
  <c r="B1672" i="9"/>
  <c r="B1671" i="9"/>
  <c r="B1670" i="9"/>
  <c r="B1669" i="9"/>
  <c r="B1668" i="9"/>
  <c r="B1667" i="9"/>
  <c r="B1666" i="9"/>
  <c r="B1665" i="9"/>
  <c r="B1664" i="9"/>
  <c r="B1663" i="9"/>
  <c r="B1662" i="9"/>
  <c r="B1661" i="9"/>
  <c r="B1660" i="9"/>
  <c r="B1659" i="9"/>
  <c r="B1658" i="9"/>
  <c r="B1657" i="9"/>
  <c r="B1656" i="9"/>
  <c r="B1655" i="9"/>
  <c r="B1654" i="9"/>
  <c r="B1653" i="9"/>
  <c r="B1652" i="9"/>
  <c r="B1651" i="9"/>
  <c r="B1650" i="9"/>
  <c r="B1649" i="9"/>
  <c r="B1648" i="9"/>
  <c r="B1647" i="9"/>
  <c r="B1646" i="9"/>
  <c r="B1645" i="9"/>
  <c r="B1644" i="9"/>
  <c r="B1643" i="9"/>
  <c r="B1642" i="9"/>
  <c r="B1641" i="9"/>
  <c r="B1640" i="9"/>
  <c r="B1639" i="9"/>
  <c r="B1638" i="9"/>
  <c r="B1637" i="9"/>
  <c r="B1636" i="9"/>
  <c r="B1635" i="9"/>
  <c r="B1634" i="9"/>
  <c r="B1633" i="9"/>
  <c r="B1632" i="9"/>
  <c r="B1631" i="9"/>
  <c r="B1630" i="9"/>
  <c r="B1629" i="9"/>
  <c r="B1628" i="9"/>
  <c r="B1627" i="9"/>
  <c r="B1626" i="9"/>
  <c r="B1625" i="9"/>
  <c r="B1624" i="9"/>
  <c r="B1623" i="9"/>
  <c r="B1622" i="9"/>
  <c r="B1621" i="9"/>
  <c r="B1620" i="9"/>
  <c r="B1619" i="9"/>
  <c r="B1618" i="9"/>
  <c r="B1617" i="9"/>
  <c r="B1616" i="9"/>
  <c r="B1615" i="9"/>
  <c r="B1614" i="9"/>
  <c r="B1613" i="9"/>
  <c r="B1612" i="9"/>
  <c r="B1611" i="9"/>
  <c r="B1610" i="9"/>
  <c r="B1609" i="9"/>
  <c r="B1608" i="9"/>
  <c r="B1607" i="9"/>
  <c r="B1606" i="9"/>
  <c r="B1605" i="9"/>
  <c r="B1604" i="9"/>
  <c r="B1603" i="9"/>
  <c r="B1602" i="9"/>
  <c r="B1601" i="9"/>
  <c r="B1600" i="9"/>
  <c r="B1599" i="9"/>
  <c r="B1598" i="9"/>
  <c r="B1597" i="9"/>
  <c r="B1596" i="9"/>
  <c r="B1595" i="9"/>
  <c r="B1594" i="9"/>
  <c r="B1593" i="9"/>
  <c r="B1592" i="9"/>
  <c r="B1591" i="9"/>
  <c r="B1590" i="9"/>
  <c r="B1589" i="9"/>
  <c r="B1588" i="9"/>
  <c r="B1587" i="9"/>
  <c r="B1586" i="9"/>
  <c r="B1585" i="9"/>
  <c r="B1584" i="9"/>
  <c r="B1583" i="9"/>
  <c r="B1582" i="9"/>
  <c r="B1581" i="9"/>
  <c r="B1580" i="9"/>
  <c r="B1579" i="9"/>
  <c r="B1578" i="9"/>
  <c r="B1577" i="9"/>
  <c r="B1576" i="9"/>
  <c r="B1575" i="9"/>
  <c r="B1574" i="9"/>
  <c r="B1573" i="9"/>
  <c r="B1572" i="9"/>
  <c r="B1571" i="9"/>
  <c r="B1570" i="9"/>
  <c r="B1569" i="9"/>
  <c r="B1568" i="9"/>
  <c r="B1567" i="9"/>
  <c r="B1566" i="9"/>
  <c r="B1565" i="9"/>
  <c r="B1564" i="9"/>
  <c r="B1563" i="9"/>
  <c r="B1562" i="9"/>
  <c r="B1561" i="9"/>
  <c r="B1560" i="9"/>
  <c r="B1559" i="9"/>
  <c r="B1558" i="9"/>
  <c r="B1557" i="9"/>
  <c r="B1556" i="9"/>
  <c r="B1555" i="9"/>
  <c r="B1554" i="9"/>
  <c r="B1553" i="9"/>
  <c r="B1552" i="9"/>
  <c r="B1551" i="9"/>
  <c r="B1550" i="9"/>
  <c r="B1549" i="9"/>
  <c r="B1548" i="9"/>
  <c r="B1547" i="9"/>
  <c r="B1546" i="9"/>
  <c r="B1545" i="9"/>
  <c r="B1544" i="9"/>
  <c r="B1543" i="9"/>
  <c r="B1542" i="9"/>
  <c r="B1541" i="9"/>
  <c r="B1540" i="9"/>
  <c r="B1539" i="9"/>
  <c r="B1538" i="9"/>
  <c r="B1537" i="9"/>
  <c r="B1536" i="9"/>
  <c r="B1535" i="9"/>
  <c r="B1534" i="9"/>
  <c r="B1533" i="9"/>
  <c r="B1532" i="9"/>
  <c r="B1531" i="9"/>
  <c r="B1530" i="9"/>
  <c r="B1529" i="9"/>
  <c r="B1528" i="9"/>
  <c r="B1527" i="9"/>
  <c r="B1526" i="9"/>
  <c r="B1525" i="9"/>
  <c r="B1524" i="9"/>
  <c r="B1523" i="9"/>
  <c r="B1522" i="9"/>
  <c r="B1521" i="9"/>
  <c r="B1520" i="9"/>
  <c r="B1519" i="9"/>
  <c r="B1518" i="9"/>
  <c r="B1517" i="9"/>
  <c r="B1516" i="9"/>
  <c r="B1515" i="9"/>
  <c r="B1514" i="9"/>
  <c r="B1513" i="9"/>
  <c r="B1512" i="9"/>
  <c r="B1511" i="9"/>
  <c r="B1510" i="9"/>
  <c r="B1509" i="9"/>
  <c r="B1508" i="9"/>
  <c r="B1507" i="9"/>
  <c r="B1506" i="9"/>
  <c r="B1505" i="9"/>
  <c r="B1504" i="9"/>
  <c r="B1503" i="9"/>
  <c r="B1502" i="9"/>
  <c r="B1501" i="9"/>
  <c r="B1500" i="9"/>
  <c r="B1499" i="9"/>
  <c r="B1498" i="9"/>
  <c r="B1497" i="9"/>
  <c r="B1496" i="9"/>
  <c r="B1495" i="9"/>
  <c r="B1494" i="9"/>
  <c r="B1493" i="9"/>
  <c r="B1492" i="9"/>
  <c r="B1491" i="9"/>
  <c r="B1490" i="9"/>
  <c r="B1489" i="9"/>
  <c r="B1488" i="9"/>
  <c r="B1487" i="9"/>
  <c r="B1486" i="9"/>
  <c r="B1485" i="9"/>
  <c r="B1484" i="9"/>
  <c r="B1483" i="9"/>
  <c r="B1482" i="9"/>
  <c r="B1481" i="9"/>
  <c r="B1480" i="9"/>
  <c r="B1479" i="9"/>
  <c r="B1478" i="9"/>
  <c r="B1477" i="9"/>
  <c r="B1476" i="9"/>
  <c r="B1475" i="9"/>
  <c r="B1474" i="9"/>
  <c r="B1473" i="9"/>
  <c r="B1472" i="9"/>
  <c r="B1471" i="9"/>
  <c r="B1470" i="9"/>
  <c r="B1469" i="9"/>
  <c r="B1468" i="9"/>
  <c r="B1467" i="9"/>
  <c r="B1466" i="9"/>
  <c r="B1465" i="9"/>
  <c r="B1464" i="9"/>
  <c r="B1463" i="9"/>
  <c r="B1462" i="9"/>
  <c r="B1461" i="9"/>
  <c r="B1460" i="9"/>
  <c r="B1459" i="9"/>
  <c r="B1458" i="9"/>
  <c r="B1457" i="9"/>
  <c r="B1456" i="9"/>
  <c r="B1455" i="9"/>
  <c r="B1454" i="9"/>
  <c r="B1453" i="9"/>
  <c r="B1452" i="9"/>
  <c r="B1451" i="9"/>
  <c r="B1450" i="9"/>
  <c r="B1449" i="9"/>
  <c r="B1448" i="9"/>
  <c r="B1447" i="9"/>
  <c r="B1446" i="9"/>
  <c r="B1445" i="9"/>
  <c r="B1444" i="9"/>
  <c r="B1443" i="9"/>
  <c r="B1442" i="9"/>
  <c r="B1441" i="9"/>
  <c r="B1440" i="9"/>
  <c r="B1439" i="9"/>
  <c r="B1438" i="9"/>
  <c r="B1437" i="9"/>
  <c r="B1436" i="9"/>
  <c r="B1435" i="9"/>
  <c r="B1434" i="9"/>
  <c r="B1433" i="9"/>
  <c r="B1432" i="9"/>
  <c r="B1431" i="9"/>
  <c r="B1430" i="9"/>
  <c r="B1429" i="9"/>
  <c r="B1428" i="9"/>
  <c r="B1427" i="9"/>
  <c r="B1426" i="9"/>
  <c r="B1425" i="9"/>
  <c r="B1424" i="9"/>
  <c r="B1423" i="9"/>
  <c r="B1422" i="9"/>
  <c r="B1421" i="9"/>
  <c r="B1420" i="9"/>
  <c r="B1419" i="9"/>
  <c r="B1418" i="9"/>
  <c r="B1417" i="9"/>
  <c r="B1416" i="9"/>
  <c r="B1415" i="9"/>
  <c r="B1414" i="9"/>
  <c r="B1413" i="9"/>
  <c r="B1412" i="9"/>
  <c r="B1411" i="9"/>
  <c r="B1410" i="9"/>
  <c r="B1409" i="9"/>
  <c r="B1408" i="9"/>
  <c r="B1407" i="9"/>
  <c r="B1406" i="9"/>
  <c r="B1405" i="9"/>
  <c r="B1404" i="9"/>
  <c r="B1403" i="9"/>
  <c r="B1402" i="9"/>
  <c r="B1401" i="9"/>
  <c r="B1400" i="9"/>
  <c r="B1399" i="9"/>
  <c r="B1398" i="9"/>
  <c r="B1397" i="9"/>
  <c r="B1396" i="9"/>
  <c r="B1395" i="9"/>
  <c r="B1394" i="9"/>
  <c r="B1393" i="9"/>
  <c r="B1392" i="9"/>
  <c r="B1391" i="9"/>
  <c r="B1390" i="9"/>
  <c r="B1389" i="9"/>
  <c r="B1388" i="9"/>
  <c r="B1387" i="9"/>
  <c r="B1386" i="9"/>
  <c r="B1385" i="9"/>
  <c r="B1384" i="9"/>
  <c r="B1383" i="9"/>
  <c r="B1382" i="9"/>
  <c r="B1381" i="9"/>
  <c r="B1380" i="9"/>
  <c r="B1379" i="9"/>
  <c r="B1378" i="9"/>
  <c r="B1377" i="9"/>
  <c r="B1376" i="9"/>
  <c r="B1375" i="9"/>
  <c r="B1374" i="9"/>
  <c r="B1373" i="9"/>
  <c r="B1372" i="9"/>
  <c r="B1371" i="9"/>
  <c r="B1370" i="9"/>
  <c r="B1369" i="9"/>
  <c r="B1368" i="9"/>
  <c r="B1367" i="9"/>
  <c r="B1366" i="9"/>
  <c r="B1365" i="9"/>
  <c r="B1364" i="9"/>
  <c r="B1363" i="9"/>
  <c r="B1362" i="9"/>
  <c r="B1361" i="9"/>
  <c r="B1360" i="9"/>
  <c r="B1359" i="9"/>
  <c r="B1358" i="9"/>
  <c r="B1357" i="9"/>
  <c r="B1356" i="9"/>
  <c r="B1355" i="9"/>
  <c r="B1354" i="9"/>
  <c r="B1353" i="9"/>
  <c r="B1352" i="9"/>
  <c r="B1351" i="9"/>
  <c r="B1350" i="9"/>
  <c r="B1349" i="9"/>
  <c r="B1348" i="9"/>
  <c r="B1347" i="9"/>
  <c r="B1346" i="9"/>
  <c r="B1345" i="9"/>
  <c r="B1344" i="9"/>
  <c r="B1343" i="9"/>
  <c r="B1342" i="9"/>
  <c r="B1341" i="9"/>
  <c r="B1340" i="9"/>
  <c r="B1339" i="9"/>
  <c r="B1338" i="9"/>
  <c r="B1337" i="9"/>
  <c r="B1336" i="9"/>
  <c r="B1335" i="9"/>
  <c r="B1334" i="9"/>
  <c r="B1333" i="9"/>
  <c r="B1332" i="9"/>
  <c r="B1331" i="9"/>
  <c r="B1330" i="9"/>
  <c r="B1329" i="9"/>
  <c r="B1328" i="9"/>
  <c r="B1327" i="9"/>
  <c r="B1326" i="9"/>
  <c r="B1325" i="9"/>
  <c r="B1324" i="9"/>
  <c r="B1323" i="9"/>
  <c r="B1322" i="9"/>
  <c r="B1321" i="9"/>
  <c r="B1320" i="9"/>
  <c r="B1319" i="9"/>
  <c r="B1318" i="9"/>
  <c r="B1317" i="9"/>
  <c r="B1316" i="9"/>
  <c r="B1315" i="9"/>
  <c r="B1314" i="9"/>
  <c r="B1313" i="9"/>
  <c r="B1312" i="9"/>
  <c r="B1311" i="9"/>
  <c r="B1310" i="9"/>
  <c r="B1309" i="9"/>
  <c r="B1308" i="9"/>
  <c r="B1307" i="9"/>
  <c r="B1306" i="9"/>
  <c r="B1305" i="9"/>
  <c r="B1304" i="9"/>
  <c r="B1303" i="9"/>
  <c r="B1302" i="9"/>
  <c r="B1301" i="9"/>
  <c r="B1300" i="9"/>
  <c r="B1299" i="9"/>
  <c r="B1298" i="9"/>
  <c r="B1297" i="9"/>
  <c r="B1296" i="9"/>
  <c r="B1295" i="9"/>
  <c r="B1294" i="9"/>
  <c r="B1293" i="9"/>
  <c r="B1292" i="9"/>
  <c r="B1291" i="9"/>
  <c r="B1290" i="9"/>
  <c r="B1289" i="9"/>
  <c r="B1288" i="9"/>
  <c r="B1287" i="9"/>
  <c r="B1286" i="9"/>
  <c r="B1285" i="9"/>
  <c r="B1284" i="9"/>
  <c r="B1283" i="9"/>
  <c r="B1282" i="9"/>
  <c r="B1281" i="9"/>
  <c r="B1280" i="9"/>
  <c r="B1279" i="9"/>
  <c r="B1278" i="9"/>
  <c r="B1277" i="9"/>
  <c r="B1276" i="9"/>
  <c r="B1275" i="9"/>
  <c r="B1274" i="9"/>
  <c r="B1273" i="9"/>
  <c r="B1272" i="9"/>
  <c r="B1271" i="9"/>
  <c r="B1270" i="9"/>
  <c r="B1269" i="9"/>
  <c r="B1268" i="9"/>
  <c r="B1267" i="9"/>
  <c r="B1266" i="9"/>
  <c r="B1265" i="9"/>
  <c r="B1264" i="9"/>
  <c r="B1263" i="9"/>
  <c r="B1262" i="9"/>
  <c r="B1261" i="9"/>
  <c r="B1260" i="9"/>
  <c r="B1259" i="9"/>
  <c r="B1258" i="9"/>
  <c r="B1257" i="9"/>
  <c r="B1256" i="9"/>
  <c r="B1255" i="9"/>
  <c r="B1254" i="9"/>
  <c r="B1253" i="9"/>
  <c r="B1252" i="9"/>
  <c r="B1251" i="9"/>
  <c r="B1250" i="9"/>
  <c r="B1249" i="9"/>
  <c r="B1248" i="9"/>
  <c r="B1247" i="9"/>
  <c r="B1246" i="9"/>
  <c r="B1245" i="9"/>
  <c r="B1244" i="9"/>
  <c r="B1243" i="9"/>
  <c r="B1242" i="9"/>
  <c r="B1241" i="9"/>
  <c r="B1240" i="9"/>
  <c r="B1239" i="9"/>
  <c r="B1238" i="9"/>
  <c r="B1237" i="9"/>
  <c r="B1236" i="9"/>
  <c r="B1235" i="9"/>
  <c r="B1234" i="9"/>
  <c r="B1233" i="9"/>
  <c r="B1232" i="9"/>
  <c r="B1231" i="9"/>
  <c r="B1230" i="9"/>
  <c r="B1229" i="9"/>
  <c r="B1228" i="9"/>
  <c r="B1227" i="9"/>
  <c r="B1226" i="9"/>
  <c r="B1225" i="9"/>
  <c r="B1224" i="9"/>
  <c r="B1223" i="9"/>
  <c r="B1222" i="9"/>
  <c r="B1221" i="9"/>
  <c r="B1220" i="9"/>
  <c r="B1219" i="9"/>
  <c r="B1218" i="9"/>
  <c r="B1217" i="9"/>
  <c r="B1216" i="9"/>
  <c r="B1215" i="9"/>
  <c r="B1214" i="9"/>
  <c r="B1213" i="9"/>
  <c r="B1212" i="9"/>
  <c r="B1211" i="9"/>
  <c r="B1210" i="9"/>
  <c r="B1209" i="9"/>
  <c r="B1208" i="9"/>
  <c r="B1207" i="9"/>
  <c r="B1206" i="9"/>
  <c r="B1205" i="9"/>
  <c r="B1204" i="9"/>
  <c r="B1203" i="9"/>
  <c r="B1202" i="9"/>
  <c r="B1201" i="9"/>
  <c r="B1200" i="9"/>
  <c r="B1199" i="9"/>
  <c r="B1198" i="9"/>
  <c r="B1197" i="9"/>
  <c r="B1196" i="9"/>
  <c r="B1195" i="9"/>
  <c r="B1194" i="9"/>
  <c r="B1193" i="9"/>
  <c r="B1192" i="9"/>
  <c r="B1191" i="9"/>
  <c r="B1190" i="9"/>
  <c r="B1189" i="9"/>
  <c r="B1188" i="9"/>
  <c r="B1187" i="9"/>
  <c r="B1186" i="9"/>
  <c r="B1185" i="9"/>
  <c r="B1184" i="9"/>
  <c r="B1183" i="9"/>
  <c r="B1182" i="9"/>
  <c r="B1181" i="9"/>
  <c r="B1180" i="9"/>
  <c r="B1179" i="9"/>
  <c r="B1178" i="9"/>
  <c r="B1177" i="9"/>
  <c r="B1176" i="9"/>
  <c r="B1175" i="9"/>
  <c r="B1174" i="9"/>
  <c r="B1173" i="9"/>
  <c r="B1172" i="9"/>
  <c r="B1171" i="9"/>
  <c r="B1170" i="9"/>
  <c r="B1169" i="9"/>
  <c r="B1168" i="9"/>
  <c r="B1167" i="9"/>
  <c r="B1166" i="9"/>
  <c r="B1165" i="9"/>
  <c r="B1164" i="9"/>
  <c r="B1163" i="9"/>
  <c r="B1162" i="9"/>
  <c r="B1161" i="9"/>
  <c r="B1160" i="9"/>
  <c r="B1159" i="9"/>
  <c r="B1158" i="9"/>
  <c r="B1157" i="9"/>
  <c r="B1156" i="9"/>
  <c r="B1155" i="9"/>
  <c r="B1154" i="9"/>
  <c r="B1153" i="9"/>
  <c r="B1152" i="9"/>
  <c r="B1151" i="9"/>
  <c r="B1150" i="9"/>
  <c r="B1149" i="9"/>
  <c r="B1148" i="9"/>
  <c r="B1147" i="9"/>
  <c r="B1146" i="9"/>
  <c r="B1145" i="9"/>
  <c r="B1144" i="9"/>
  <c r="B1143" i="9"/>
  <c r="B1142" i="9"/>
  <c r="B1141" i="9"/>
  <c r="B1140" i="9"/>
  <c r="B1139" i="9"/>
  <c r="B1138" i="9"/>
  <c r="B1137" i="9"/>
  <c r="B1136" i="9"/>
  <c r="B1135" i="9"/>
  <c r="B1134" i="9"/>
  <c r="B1133" i="9"/>
  <c r="B1132" i="9"/>
  <c r="B1131" i="9"/>
  <c r="B1130" i="9"/>
  <c r="B1129" i="9"/>
  <c r="B1128" i="9"/>
  <c r="B1127" i="9"/>
  <c r="B1126" i="9"/>
  <c r="B1125" i="9"/>
  <c r="B1124" i="9"/>
  <c r="B1123" i="9"/>
  <c r="B1122" i="9"/>
  <c r="B1121" i="9"/>
  <c r="B1120" i="9"/>
  <c r="B1119" i="9"/>
  <c r="B1118" i="9"/>
  <c r="B1117" i="9"/>
  <c r="B1116" i="9"/>
  <c r="B1115" i="9"/>
  <c r="B1114" i="9"/>
  <c r="B1113" i="9"/>
  <c r="B1112" i="9"/>
  <c r="B1111" i="9"/>
  <c r="B1110" i="9"/>
  <c r="B1109" i="9"/>
  <c r="B1108" i="9"/>
  <c r="B1107" i="9"/>
  <c r="B1106" i="9"/>
  <c r="B1105" i="9"/>
  <c r="B1104" i="9"/>
  <c r="B1103" i="9"/>
  <c r="B1102" i="9"/>
  <c r="B1101" i="9"/>
  <c r="B1100" i="9"/>
  <c r="B1099" i="9"/>
  <c r="B1098" i="9"/>
  <c r="B1097" i="9"/>
  <c r="B1096" i="9"/>
  <c r="B1095" i="9"/>
  <c r="B1094" i="9"/>
  <c r="B1093" i="9"/>
  <c r="B1092" i="9"/>
  <c r="B1091" i="9"/>
  <c r="B1090" i="9"/>
  <c r="B1089" i="9"/>
  <c r="B1088" i="9"/>
  <c r="B1087" i="9"/>
  <c r="B1086" i="9"/>
  <c r="B1085" i="9"/>
  <c r="B1084" i="9"/>
  <c r="B1083" i="9"/>
  <c r="B1082" i="9"/>
  <c r="B1081" i="9"/>
  <c r="B1080" i="9"/>
  <c r="B1079" i="9"/>
  <c r="B1078" i="9"/>
  <c r="B1077" i="9"/>
  <c r="B1076" i="9"/>
  <c r="B1075" i="9"/>
  <c r="B1074" i="9"/>
  <c r="B1073" i="9"/>
  <c r="B1072" i="9"/>
  <c r="B1071" i="9"/>
  <c r="B1070" i="9"/>
  <c r="B1069" i="9"/>
  <c r="B1068" i="9"/>
  <c r="B1067" i="9"/>
  <c r="B1066" i="9"/>
  <c r="B1065" i="9"/>
  <c r="B1064" i="9"/>
  <c r="B1063" i="9"/>
  <c r="B1062" i="9"/>
  <c r="B1061" i="9"/>
  <c r="B1060" i="9"/>
  <c r="B1059" i="9"/>
  <c r="B1058" i="9"/>
  <c r="B1057" i="9"/>
  <c r="B1056" i="9"/>
  <c r="B1055" i="9"/>
  <c r="B1054" i="9"/>
  <c r="B1053" i="9"/>
  <c r="B1052" i="9"/>
  <c r="B1051" i="9"/>
  <c r="B1050" i="9"/>
  <c r="B1049" i="9"/>
  <c r="B1048" i="9"/>
  <c r="B1047" i="9"/>
  <c r="B1046" i="9"/>
  <c r="B1045" i="9"/>
  <c r="B1044" i="9"/>
  <c r="B1043" i="9"/>
  <c r="B1042" i="9"/>
  <c r="B1041" i="9"/>
  <c r="B1040" i="9"/>
  <c r="B1039" i="9"/>
  <c r="B1038" i="9"/>
  <c r="B1037" i="9"/>
  <c r="B1036" i="9"/>
  <c r="B1035" i="9"/>
  <c r="B1034" i="9"/>
  <c r="B1033" i="9"/>
  <c r="B1032" i="9"/>
  <c r="B1031" i="9"/>
  <c r="B1030" i="9"/>
  <c r="B1029" i="9"/>
  <c r="B1028" i="9"/>
  <c r="B1027" i="9"/>
  <c r="B1026" i="9"/>
  <c r="B1025" i="9"/>
  <c r="B1024" i="9"/>
  <c r="B1023" i="9"/>
  <c r="B1022" i="9"/>
  <c r="B1021" i="9"/>
  <c r="B1020" i="9"/>
  <c r="B1019" i="9"/>
  <c r="B1018" i="9"/>
  <c r="B1017" i="9"/>
  <c r="B1016" i="9"/>
  <c r="B1015" i="9"/>
  <c r="B1014" i="9"/>
  <c r="B1013" i="9"/>
  <c r="B1012" i="9"/>
  <c r="B1011" i="9"/>
  <c r="B1010" i="9"/>
  <c r="B1009" i="9"/>
  <c r="B1008" i="9"/>
  <c r="B1007" i="9"/>
  <c r="B1006" i="9"/>
  <c r="B1005" i="9"/>
  <c r="B1004" i="9"/>
  <c r="B1003" i="9"/>
  <c r="B1002" i="9"/>
  <c r="B1001" i="9"/>
  <c r="B1000" i="9"/>
  <c r="B999" i="9"/>
  <c r="B998" i="9"/>
  <c r="B997" i="9"/>
  <c r="B996" i="9"/>
  <c r="B995" i="9"/>
  <c r="B994" i="9"/>
  <c r="B993" i="9"/>
  <c r="B992" i="9"/>
  <c r="B991" i="9"/>
  <c r="B990" i="9"/>
  <c r="B989" i="9"/>
  <c r="B988" i="9"/>
  <c r="B987" i="9"/>
  <c r="B986" i="9"/>
  <c r="B985" i="9"/>
  <c r="B984" i="9"/>
  <c r="B983" i="9"/>
  <c r="B982" i="9"/>
  <c r="B981" i="9"/>
  <c r="B980" i="9"/>
  <c r="B979" i="9"/>
  <c r="B978" i="9"/>
  <c r="B977" i="9"/>
  <c r="B976" i="9"/>
  <c r="B975" i="9"/>
  <c r="B974" i="9"/>
  <c r="B973" i="9"/>
  <c r="B972" i="9"/>
  <c r="B971" i="9"/>
  <c r="B970" i="9"/>
  <c r="B969" i="9"/>
  <c r="B968" i="9"/>
  <c r="B967" i="9"/>
  <c r="B966" i="9"/>
  <c r="B965" i="9"/>
  <c r="B964" i="9"/>
  <c r="B963" i="9"/>
  <c r="B962" i="9"/>
  <c r="B961" i="9"/>
  <c r="B960" i="9"/>
  <c r="B959" i="9"/>
  <c r="B958" i="9"/>
  <c r="B957" i="9"/>
  <c r="B956" i="9"/>
  <c r="B955" i="9"/>
  <c r="B954" i="9"/>
  <c r="B953" i="9"/>
  <c r="B952" i="9"/>
  <c r="B951" i="9"/>
  <c r="B950" i="9"/>
  <c r="B949" i="9"/>
  <c r="B948" i="9"/>
  <c r="B947" i="9"/>
  <c r="B946" i="9"/>
  <c r="B945" i="9"/>
  <c r="B944" i="9"/>
  <c r="B943" i="9"/>
  <c r="B942" i="9"/>
  <c r="B941" i="9"/>
  <c r="B940" i="9"/>
  <c r="B939" i="9"/>
  <c r="B938" i="9"/>
  <c r="B937" i="9"/>
  <c r="B936" i="9"/>
  <c r="B935" i="9"/>
  <c r="B934" i="9"/>
  <c r="B933" i="9"/>
  <c r="B932" i="9"/>
  <c r="B931" i="9"/>
  <c r="B930" i="9"/>
  <c r="B929" i="9"/>
  <c r="B928" i="9"/>
  <c r="B927" i="9"/>
  <c r="B926" i="9"/>
  <c r="B925" i="9"/>
  <c r="B924" i="9"/>
  <c r="B923" i="9"/>
  <c r="B922" i="9"/>
  <c r="B921" i="9"/>
  <c r="B920" i="9"/>
  <c r="B919" i="9"/>
  <c r="B918" i="9"/>
  <c r="B917" i="9"/>
  <c r="B916" i="9"/>
  <c r="B915" i="9"/>
  <c r="B914" i="9"/>
  <c r="B913" i="9"/>
  <c r="B912" i="9"/>
  <c r="B911" i="9"/>
  <c r="B910" i="9"/>
  <c r="B909" i="9"/>
  <c r="B908" i="9"/>
  <c r="B907" i="9"/>
  <c r="B906" i="9"/>
  <c r="B905" i="9"/>
  <c r="B904" i="9"/>
  <c r="B903" i="9"/>
  <c r="B902" i="9"/>
  <c r="B901" i="9"/>
  <c r="B900" i="9"/>
  <c r="B899" i="9"/>
  <c r="B898" i="9"/>
  <c r="B897" i="9"/>
  <c r="B896" i="9"/>
  <c r="B895" i="9"/>
  <c r="B894" i="9"/>
  <c r="B893" i="9"/>
  <c r="B892" i="9"/>
  <c r="B891" i="9"/>
  <c r="B890" i="9"/>
  <c r="B889" i="9"/>
  <c r="B888" i="9"/>
  <c r="B887" i="9"/>
  <c r="B886" i="9"/>
  <c r="B885" i="9"/>
  <c r="B884" i="9"/>
  <c r="B883" i="9"/>
  <c r="B882" i="9"/>
  <c r="B881" i="9"/>
  <c r="B880" i="9"/>
  <c r="B879" i="9"/>
  <c r="B878" i="9"/>
  <c r="B877" i="9"/>
  <c r="B876" i="9"/>
  <c r="B875" i="9"/>
  <c r="B874" i="9"/>
  <c r="B873" i="9"/>
  <c r="B872" i="9"/>
  <c r="B871" i="9"/>
  <c r="B870" i="9"/>
  <c r="B869" i="9"/>
  <c r="B868" i="9"/>
  <c r="B867" i="9"/>
  <c r="B866" i="9"/>
  <c r="B865" i="9"/>
  <c r="B864" i="9"/>
  <c r="B863" i="9"/>
  <c r="B862" i="9"/>
  <c r="B861" i="9"/>
  <c r="B860" i="9"/>
  <c r="B859" i="9"/>
  <c r="B858" i="9"/>
  <c r="B857" i="9"/>
  <c r="B856" i="9"/>
  <c r="B855" i="9"/>
  <c r="B854" i="9"/>
  <c r="B853" i="9"/>
  <c r="B852" i="9"/>
  <c r="B851" i="9"/>
  <c r="B850" i="9"/>
  <c r="B849" i="9"/>
  <c r="B848" i="9"/>
  <c r="B847" i="9"/>
  <c r="B846" i="9"/>
  <c r="B845" i="9"/>
  <c r="B844" i="9"/>
  <c r="B843" i="9"/>
  <c r="B842" i="9"/>
  <c r="B841" i="9"/>
  <c r="B840" i="9"/>
  <c r="B839" i="9"/>
  <c r="B838" i="9"/>
  <c r="B837" i="9"/>
  <c r="B836" i="9"/>
  <c r="B835" i="9"/>
  <c r="B834" i="9"/>
  <c r="B833" i="9"/>
  <c r="B832" i="9"/>
  <c r="B831" i="9"/>
  <c r="B830" i="9"/>
  <c r="B829" i="9"/>
  <c r="B828" i="9"/>
  <c r="B827" i="9"/>
  <c r="B826" i="9"/>
  <c r="B825" i="9"/>
  <c r="B824" i="9"/>
  <c r="B823" i="9"/>
  <c r="B822" i="9"/>
  <c r="B821" i="9"/>
  <c r="B820" i="9"/>
  <c r="B819" i="9"/>
  <c r="B818" i="9"/>
  <c r="B817" i="9"/>
  <c r="B816" i="9"/>
  <c r="B815" i="9"/>
  <c r="B814" i="9"/>
  <c r="B813" i="9"/>
  <c r="B812" i="9"/>
  <c r="B811" i="9"/>
  <c r="B810" i="9"/>
  <c r="B809" i="9"/>
  <c r="B808" i="9"/>
  <c r="B807" i="9"/>
  <c r="B806" i="9"/>
  <c r="B805" i="9"/>
  <c r="B804" i="9"/>
  <c r="B803" i="9"/>
  <c r="B802" i="9"/>
  <c r="B801" i="9"/>
  <c r="B800" i="9"/>
  <c r="B799" i="9"/>
  <c r="B798" i="9"/>
  <c r="B797" i="9"/>
  <c r="B796" i="9"/>
  <c r="B795" i="9"/>
  <c r="B794" i="9"/>
  <c r="B793" i="9"/>
  <c r="B792" i="9"/>
  <c r="B791" i="9"/>
  <c r="B790" i="9"/>
  <c r="B789" i="9"/>
  <c r="B788" i="9"/>
  <c r="B787" i="9"/>
  <c r="B786" i="9"/>
  <c r="B785" i="9"/>
  <c r="B784" i="9"/>
  <c r="B783" i="9"/>
  <c r="B782" i="9"/>
  <c r="B781" i="9"/>
  <c r="B780" i="9"/>
  <c r="B779" i="9"/>
  <c r="B778" i="9"/>
  <c r="B777" i="9"/>
  <c r="B776" i="9"/>
  <c r="B775" i="9"/>
  <c r="B774" i="9"/>
  <c r="B773" i="9"/>
  <c r="B772" i="9"/>
  <c r="B771" i="9"/>
  <c r="B770" i="9"/>
  <c r="B769" i="9"/>
  <c r="B768" i="9"/>
  <c r="B767" i="9"/>
  <c r="B766" i="9"/>
  <c r="B765" i="9"/>
  <c r="B764" i="9"/>
  <c r="B763" i="9"/>
  <c r="B762" i="9"/>
  <c r="B761" i="9"/>
  <c r="B760" i="9"/>
  <c r="B759" i="9"/>
  <c r="B758" i="9"/>
  <c r="B757" i="9"/>
  <c r="B756" i="9"/>
  <c r="B755" i="9"/>
  <c r="B754" i="9"/>
  <c r="B753" i="9"/>
  <c r="B752" i="9"/>
  <c r="B751" i="9"/>
  <c r="B750" i="9"/>
  <c r="B749" i="9"/>
  <c r="B748" i="9"/>
  <c r="B747" i="9"/>
  <c r="B746" i="9"/>
  <c r="B745" i="9"/>
  <c r="B744" i="9"/>
  <c r="B743" i="9"/>
  <c r="B742" i="9"/>
  <c r="B741" i="9"/>
  <c r="B740" i="9"/>
  <c r="B739" i="9"/>
  <c r="B738" i="9"/>
  <c r="B737" i="9"/>
  <c r="B736" i="9"/>
  <c r="B735" i="9"/>
  <c r="B734" i="9"/>
  <c r="B733" i="9"/>
  <c r="B732" i="9"/>
  <c r="B731" i="9"/>
  <c r="B730" i="9"/>
  <c r="B729" i="9"/>
  <c r="B728" i="9"/>
  <c r="B727" i="9"/>
  <c r="B726" i="9"/>
  <c r="B725" i="9"/>
  <c r="B724" i="9"/>
  <c r="B723" i="9"/>
  <c r="B722" i="9"/>
  <c r="B721" i="9"/>
  <c r="B720" i="9"/>
  <c r="B719" i="9"/>
  <c r="B718" i="9"/>
  <c r="B717" i="9"/>
  <c r="B716" i="9"/>
  <c r="B715" i="9"/>
  <c r="B714" i="9"/>
  <c r="B713" i="9"/>
  <c r="B712" i="9"/>
  <c r="B711" i="9"/>
  <c r="B710" i="9"/>
  <c r="B709" i="9"/>
  <c r="B708" i="9"/>
  <c r="B707" i="9"/>
  <c r="B706" i="9"/>
  <c r="B705" i="9"/>
  <c r="B704" i="9"/>
  <c r="B703" i="9"/>
  <c r="B702" i="9"/>
  <c r="B701" i="9"/>
  <c r="B700" i="9"/>
  <c r="B699" i="9"/>
  <c r="B698" i="9"/>
  <c r="B697" i="9"/>
  <c r="B696" i="9"/>
  <c r="B695" i="9"/>
  <c r="B694" i="9"/>
  <c r="B693" i="9"/>
  <c r="B692" i="9"/>
  <c r="B691" i="9"/>
  <c r="B690" i="9"/>
  <c r="B689" i="9"/>
  <c r="B688" i="9"/>
  <c r="B687" i="9"/>
  <c r="B686" i="9"/>
  <c r="B685" i="9"/>
  <c r="B684" i="9"/>
  <c r="B683" i="9"/>
  <c r="B682" i="9"/>
  <c r="B681" i="9"/>
  <c r="B680" i="9"/>
  <c r="B679" i="9"/>
  <c r="B678" i="9"/>
  <c r="B677" i="9"/>
  <c r="B676" i="9"/>
  <c r="B675" i="9"/>
  <c r="B674" i="9"/>
  <c r="B673" i="9"/>
  <c r="B672" i="9"/>
  <c r="B671" i="9"/>
  <c r="B670" i="9"/>
  <c r="B669" i="9"/>
  <c r="B668" i="9"/>
  <c r="B667" i="9"/>
  <c r="B666" i="9"/>
  <c r="B665" i="9"/>
  <c r="B664" i="9"/>
  <c r="B663" i="9"/>
  <c r="B662" i="9"/>
  <c r="B661" i="9"/>
  <c r="B660" i="9"/>
  <c r="B659" i="9"/>
  <c r="B658" i="9"/>
  <c r="B657" i="9"/>
  <c r="B656" i="9"/>
  <c r="B655" i="9"/>
  <c r="B654" i="9"/>
  <c r="B653" i="9"/>
  <c r="B652" i="9"/>
  <c r="B651" i="9"/>
  <c r="B650" i="9"/>
  <c r="B649" i="9"/>
  <c r="B648" i="9"/>
  <c r="B647" i="9"/>
  <c r="B646" i="9"/>
  <c r="B645" i="9"/>
  <c r="B644" i="9"/>
  <c r="B643" i="9"/>
  <c r="B642" i="9"/>
  <c r="B641" i="9"/>
  <c r="B640" i="9"/>
  <c r="B639" i="9"/>
  <c r="B638" i="9"/>
  <c r="B637" i="9"/>
  <c r="B636" i="9"/>
  <c r="B635" i="9"/>
  <c r="B634" i="9"/>
  <c r="B633" i="9"/>
  <c r="B632" i="9"/>
  <c r="B631" i="9"/>
  <c r="B630" i="9"/>
  <c r="B629" i="9"/>
  <c r="B628" i="9"/>
  <c r="B627" i="9"/>
  <c r="B626" i="9"/>
  <c r="B625" i="9"/>
  <c r="B624" i="9"/>
  <c r="B623" i="9"/>
  <c r="B622" i="9"/>
  <c r="B621" i="9"/>
  <c r="B620" i="9"/>
  <c r="B619" i="9"/>
  <c r="B618" i="9"/>
  <c r="B617" i="9"/>
  <c r="B616" i="9"/>
  <c r="B615" i="9"/>
  <c r="B614" i="9"/>
  <c r="B613" i="9"/>
  <c r="B612" i="9"/>
  <c r="B611" i="9"/>
  <c r="B610" i="9"/>
  <c r="B609" i="9"/>
  <c r="B608" i="9"/>
  <c r="B607" i="9"/>
  <c r="B606" i="9"/>
  <c r="B605" i="9"/>
  <c r="B604" i="9"/>
  <c r="B603" i="9"/>
  <c r="B602" i="9"/>
  <c r="B601" i="9"/>
  <c r="B600" i="9"/>
  <c r="B599" i="9"/>
  <c r="B598" i="9"/>
  <c r="B597" i="9"/>
  <c r="B596" i="9"/>
  <c r="B595" i="9"/>
  <c r="B594" i="9"/>
  <c r="B593" i="9"/>
  <c r="B592" i="9"/>
  <c r="B591" i="9"/>
  <c r="B590" i="9"/>
  <c r="B589" i="9"/>
  <c r="B588" i="9"/>
  <c r="B587" i="9"/>
  <c r="B586" i="9"/>
  <c r="B585" i="9"/>
  <c r="B584" i="9"/>
  <c r="B583" i="9"/>
  <c r="B582" i="9"/>
  <c r="B581" i="9"/>
  <c r="B580" i="9"/>
  <c r="B579" i="9"/>
  <c r="B578" i="9"/>
  <c r="B577" i="9"/>
  <c r="B576" i="9"/>
  <c r="B575" i="9"/>
  <c r="B574" i="9"/>
  <c r="B573" i="9"/>
  <c r="B572" i="9"/>
  <c r="B571" i="9"/>
  <c r="B570" i="9"/>
  <c r="B569" i="9"/>
  <c r="B568" i="9"/>
  <c r="B567" i="9"/>
  <c r="B566" i="9"/>
  <c r="B565" i="9"/>
  <c r="B564" i="9"/>
  <c r="B563" i="9"/>
  <c r="B562" i="9"/>
  <c r="B561" i="9"/>
  <c r="B560" i="9"/>
  <c r="B559" i="9"/>
  <c r="B558" i="9"/>
  <c r="B557" i="9"/>
  <c r="B556" i="9"/>
  <c r="B555" i="9"/>
  <c r="B554" i="9"/>
  <c r="B553" i="9"/>
  <c r="B552" i="9"/>
  <c r="B551" i="9"/>
  <c r="B550" i="9"/>
  <c r="B549" i="9"/>
  <c r="B548" i="9"/>
  <c r="B547" i="9"/>
  <c r="B546" i="9"/>
  <c r="B545" i="9"/>
  <c r="B544" i="9"/>
  <c r="B543" i="9"/>
  <c r="B542" i="9"/>
  <c r="B541" i="9"/>
  <c r="B540" i="9"/>
  <c r="B539" i="9"/>
  <c r="B538" i="9"/>
  <c r="B537" i="9"/>
  <c r="B536" i="9"/>
  <c r="B535" i="9"/>
  <c r="B534" i="9"/>
  <c r="B533" i="9"/>
  <c r="B532" i="9"/>
  <c r="B531" i="9"/>
  <c r="B530" i="9"/>
  <c r="B529" i="9"/>
  <c r="B528" i="9"/>
  <c r="B527" i="9"/>
  <c r="B526" i="9"/>
  <c r="B525" i="9"/>
  <c r="B524" i="9"/>
  <c r="B523" i="9"/>
  <c r="B522" i="9"/>
  <c r="B521" i="9"/>
  <c r="B520" i="9"/>
  <c r="B519" i="9"/>
  <c r="B518" i="9"/>
  <c r="B517" i="9"/>
  <c r="B516" i="9"/>
  <c r="B515" i="9"/>
  <c r="B514" i="9"/>
  <c r="B513" i="9"/>
  <c r="B512" i="9"/>
  <c r="B511" i="9"/>
  <c r="B510" i="9"/>
  <c r="B509" i="9"/>
  <c r="B508" i="9"/>
  <c r="B507" i="9"/>
  <c r="B506" i="9"/>
  <c r="B505" i="9"/>
  <c r="B504" i="9"/>
  <c r="B503" i="9"/>
  <c r="B502" i="9"/>
  <c r="B501" i="9"/>
  <c r="B500" i="9"/>
  <c r="B499" i="9"/>
  <c r="B498" i="9"/>
  <c r="B497" i="9"/>
  <c r="B496" i="9"/>
  <c r="B495" i="9"/>
  <c r="B494" i="9"/>
  <c r="B493" i="9"/>
  <c r="B492" i="9"/>
  <c r="B491" i="9"/>
  <c r="B490" i="9"/>
  <c r="B489" i="9"/>
  <c r="B488" i="9"/>
  <c r="B487" i="9"/>
  <c r="B486" i="9"/>
  <c r="B485" i="9"/>
  <c r="B484" i="9"/>
  <c r="B483" i="9"/>
  <c r="B482" i="9"/>
  <c r="B481" i="9"/>
  <c r="B480" i="9"/>
  <c r="B479" i="9"/>
  <c r="B478" i="9"/>
  <c r="B477" i="9"/>
  <c r="B476" i="9"/>
  <c r="B475" i="9"/>
  <c r="B474" i="9"/>
  <c r="B473" i="9"/>
  <c r="B472" i="9"/>
  <c r="B471" i="9"/>
  <c r="B470" i="9"/>
  <c r="B469" i="9"/>
  <c r="B468" i="9"/>
  <c r="B467" i="9"/>
  <c r="B466" i="9"/>
  <c r="B465" i="9"/>
  <c r="B464" i="9"/>
  <c r="B463" i="9"/>
  <c r="B462" i="9"/>
  <c r="B461" i="9"/>
  <c r="B460" i="9"/>
  <c r="B459" i="9"/>
  <c r="B458" i="9"/>
  <c r="B457" i="9"/>
  <c r="B456" i="9"/>
  <c r="B455" i="9"/>
  <c r="B454" i="9"/>
  <c r="B453" i="9"/>
  <c r="B452" i="9"/>
  <c r="B451" i="9"/>
  <c r="B450" i="9"/>
  <c r="B449" i="9"/>
  <c r="B448" i="9"/>
  <c r="B447" i="9"/>
  <c r="B446" i="9"/>
  <c r="B445" i="9"/>
  <c r="B444" i="9"/>
  <c r="B443" i="9"/>
  <c r="B442" i="9"/>
  <c r="B441" i="9"/>
  <c r="B440" i="9"/>
  <c r="B439" i="9"/>
  <c r="B438" i="9"/>
  <c r="B437" i="9"/>
  <c r="B436" i="9"/>
  <c r="B435" i="9"/>
  <c r="B434" i="9"/>
  <c r="B433" i="9"/>
  <c r="B432" i="9"/>
  <c r="B431" i="9"/>
  <c r="B430" i="9"/>
  <c r="B429" i="9"/>
  <c r="B428" i="9"/>
  <c r="B427" i="9"/>
  <c r="B426" i="9"/>
  <c r="B425" i="9"/>
  <c r="B424" i="9"/>
  <c r="B423" i="9"/>
  <c r="B422" i="9"/>
  <c r="B421" i="9"/>
  <c r="B420" i="9"/>
  <c r="B419" i="9"/>
  <c r="B418" i="9"/>
  <c r="B417" i="9"/>
  <c r="B416" i="9"/>
  <c r="B415" i="9"/>
  <c r="B414" i="9"/>
  <c r="B413" i="9"/>
  <c r="B412" i="9"/>
  <c r="B411" i="9"/>
  <c r="B410" i="9"/>
  <c r="B409" i="9"/>
  <c r="B408" i="9"/>
  <c r="B407" i="9"/>
  <c r="B406" i="9"/>
  <c r="B405" i="9"/>
  <c r="B404" i="9"/>
  <c r="B403" i="9"/>
  <c r="B402" i="9"/>
  <c r="B401" i="9"/>
  <c r="B400" i="9"/>
  <c r="B399" i="9"/>
  <c r="B398" i="9"/>
  <c r="B397" i="9"/>
  <c r="B396" i="9"/>
  <c r="B395" i="9"/>
  <c r="B394" i="9"/>
  <c r="B393" i="9"/>
  <c r="B392" i="9"/>
  <c r="B391" i="9"/>
  <c r="B390" i="9"/>
  <c r="B389" i="9"/>
  <c r="B388" i="9"/>
  <c r="B387" i="9"/>
  <c r="B386" i="9"/>
  <c r="B385" i="9"/>
  <c r="B384" i="9"/>
  <c r="B383" i="9"/>
  <c r="B382" i="9"/>
  <c r="B381" i="9"/>
  <c r="B380" i="9"/>
  <c r="B379" i="9"/>
  <c r="B378" i="9"/>
  <c r="B377" i="9"/>
  <c r="B376" i="9"/>
  <c r="B375" i="9"/>
  <c r="B374" i="9"/>
  <c r="B373" i="9"/>
  <c r="B372" i="9"/>
  <c r="B371" i="9"/>
  <c r="B370" i="9"/>
  <c r="B369" i="9"/>
  <c r="B368" i="9"/>
  <c r="B367" i="9"/>
  <c r="B366" i="9"/>
  <c r="B365" i="9"/>
  <c r="B364" i="9"/>
  <c r="B363" i="9"/>
  <c r="B362" i="9"/>
  <c r="B361" i="9"/>
  <c r="B360" i="9"/>
  <c r="B359" i="9"/>
  <c r="B358" i="9"/>
  <c r="B357" i="9"/>
  <c r="B356" i="9"/>
  <c r="B355" i="9"/>
  <c r="B354" i="9"/>
  <c r="B353" i="9"/>
  <c r="B352" i="9"/>
  <c r="B351" i="9"/>
  <c r="B350" i="9"/>
  <c r="B349" i="9"/>
  <c r="B348" i="9"/>
  <c r="B347" i="9"/>
  <c r="B346" i="9"/>
  <c r="B345" i="9"/>
  <c r="B344" i="9"/>
  <c r="B343" i="9"/>
  <c r="B342" i="9"/>
  <c r="B341" i="9"/>
  <c r="B340" i="9"/>
  <c r="B339" i="9"/>
  <c r="B338" i="9"/>
  <c r="B337" i="9"/>
  <c r="B336" i="9"/>
  <c r="B335" i="9"/>
  <c r="B334" i="9"/>
  <c r="B333" i="9"/>
  <c r="B332" i="9"/>
  <c r="B331" i="9"/>
  <c r="B330" i="9"/>
  <c r="B329" i="9"/>
  <c r="B328" i="9"/>
  <c r="B326" i="9"/>
  <c r="B325" i="9"/>
  <c r="B324" i="9"/>
  <c r="B323" i="9"/>
  <c r="B322" i="9"/>
  <c r="B321" i="9"/>
  <c r="B320" i="9"/>
  <c r="B319" i="9"/>
  <c r="B318" i="9"/>
  <c r="B317" i="9"/>
  <c r="B316" i="9"/>
  <c r="B315" i="9"/>
  <c r="B314" i="9"/>
  <c r="B313" i="9"/>
  <c r="B312" i="9"/>
  <c r="B311" i="9"/>
  <c r="B310" i="9"/>
  <c r="B309" i="9"/>
  <c r="B308" i="9"/>
  <c r="B307" i="9"/>
  <c r="B306" i="9"/>
  <c r="B305" i="9"/>
  <c r="B304" i="9"/>
  <c r="B303" i="9"/>
  <c r="B302" i="9"/>
  <c r="B301" i="9"/>
  <c r="B300" i="9"/>
  <c r="B299" i="9"/>
  <c r="B298" i="9"/>
  <c r="B297" i="9"/>
  <c r="B296" i="9"/>
  <c r="B295" i="9"/>
  <c r="B294" i="9"/>
  <c r="B293" i="9"/>
  <c r="B292" i="9"/>
  <c r="B291" i="9"/>
  <c r="B290" i="9"/>
  <c r="B289" i="9"/>
  <c r="B288" i="9"/>
  <c r="B287" i="9"/>
  <c r="B286" i="9"/>
  <c r="B285" i="9"/>
  <c r="B284" i="9"/>
  <c r="B283" i="9"/>
  <c r="B282" i="9"/>
  <c r="B281" i="9"/>
  <c r="B280" i="9"/>
  <c r="B279" i="9"/>
  <c r="B278" i="9"/>
  <c r="B277" i="9"/>
  <c r="B276" i="9"/>
  <c r="B275" i="9"/>
  <c r="B274" i="9"/>
  <c r="B273" i="9"/>
  <c r="B272" i="9"/>
  <c r="B271" i="9"/>
  <c r="B270" i="9"/>
  <c r="B269" i="9"/>
  <c r="B268" i="9"/>
  <c r="B267" i="9"/>
  <c r="B266" i="9"/>
  <c r="B265" i="9"/>
  <c r="B264" i="9"/>
  <c r="B263" i="9"/>
  <c r="B262" i="9"/>
  <c r="B261" i="9"/>
  <c r="B260" i="9"/>
  <c r="B259" i="9"/>
  <c r="B258" i="9"/>
  <c r="B257" i="9"/>
  <c r="B256" i="9"/>
  <c r="B255" i="9"/>
  <c r="B254" i="9"/>
  <c r="B253" i="9"/>
  <c r="B252" i="9"/>
  <c r="B251" i="9"/>
  <c r="B250" i="9"/>
  <c r="B249" i="9"/>
  <c r="B248" i="9"/>
  <c r="B247" i="9"/>
  <c r="B246" i="9"/>
  <c r="B245" i="9"/>
  <c r="B244" i="9"/>
  <c r="B243" i="9"/>
  <c r="B242" i="9"/>
  <c r="B241" i="9"/>
  <c r="B240" i="9"/>
  <c r="B239" i="9"/>
  <c r="B238" i="9"/>
  <c r="B237" i="9"/>
  <c r="B236" i="9"/>
  <c r="B235" i="9"/>
  <c r="B234" i="9"/>
  <c r="B233" i="9"/>
  <c r="B232" i="9"/>
  <c r="B231" i="9"/>
  <c r="B230" i="9"/>
  <c r="B229" i="9"/>
  <c r="B228" i="9"/>
  <c r="B227" i="9"/>
  <c r="B226" i="9"/>
  <c r="B225" i="9"/>
  <c r="B224" i="9"/>
  <c r="B223" i="9"/>
  <c r="B222" i="9"/>
  <c r="B221" i="9"/>
  <c r="B220" i="9"/>
  <c r="B219" i="9"/>
  <c r="B218" i="9"/>
  <c r="B217" i="9"/>
  <c r="B216" i="9"/>
  <c r="B215" i="9"/>
  <c r="B214" i="9"/>
  <c r="B213" i="9"/>
  <c r="B212" i="9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F8" i="1" l="1"/>
  <c r="F9" i="1" s="1"/>
  <c r="CC2" i="1" l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U12" i="1"/>
  <c r="AT12" i="1"/>
  <c r="AS12" i="1"/>
  <c r="AQ12" i="1"/>
  <c r="H11" i="1"/>
  <c r="J11" i="1" s="1"/>
  <c r="H5" i="6"/>
  <c r="A4" i="6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U3" i="5"/>
  <c r="C3" i="5"/>
  <c r="B3" i="5"/>
  <c r="A3" i="5"/>
  <c r="X49" i="4"/>
  <c r="A49" i="4"/>
  <c r="X48" i="4"/>
  <c r="A48" i="4"/>
  <c r="X47" i="4"/>
  <c r="A47" i="4"/>
  <c r="X46" i="4"/>
  <c r="Y46" i="4" s="1"/>
  <c r="A46" i="4"/>
  <c r="X45" i="4"/>
  <c r="A45" i="4"/>
  <c r="X44" i="4"/>
  <c r="A44" i="4"/>
  <c r="X43" i="4"/>
  <c r="A43" i="4"/>
  <c r="X42" i="4"/>
  <c r="A42" i="4"/>
  <c r="X41" i="4"/>
  <c r="A41" i="4"/>
  <c r="X40" i="4"/>
  <c r="A40" i="4"/>
  <c r="X39" i="4"/>
  <c r="A39" i="4"/>
  <c r="X38" i="4"/>
  <c r="Y38" i="4" s="1"/>
  <c r="A38" i="4"/>
  <c r="X37" i="4"/>
  <c r="A37" i="4"/>
  <c r="X36" i="4"/>
  <c r="A36" i="4"/>
  <c r="X35" i="4"/>
  <c r="A35" i="4"/>
  <c r="X34" i="4"/>
  <c r="A34" i="4"/>
  <c r="X33" i="4"/>
  <c r="A33" i="4"/>
  <c r="X32" i="4"/>
  <c r="A32" i="4"/>
  <c r="X31" i="4"/>
  <c r="A31" i="4"/>
  <c r="X30" i="4"/>
  <c r="A30" i="4"/>
  <c r="X29" i="4"/>
  <c r="A29" i="4"/>
  <c r="X28" i="4"/>
  <c r="A28" i="4"/>
  <c r="X27" i="4"/>
  <c r="A27" i="4"/>
  <c r="X26" i="4"/>
  <c r="Y26" i="4" s="1"/>
  <c r="A26" i="4"/>
  <c r="X25" i="4"/>
  <c r="A25" i="4"/>
  <c r="X24" i="4"/>
  <c r="A24" i="4"/>
  <c r="X23" i="4"/>
  <c r="A23" i="4"/>
  <c r="X22" i="4"/>
  <c r="A22" i="4"/>
  <c r="X21" i="4"/>
  <c r="A21" i="4"/>
  <c r="X20" i="4"/>
  <c r="A20" i="4"/>
  <c r="X19" i="4"/>
  <c r="A19" i="4"/>
  <c r="X18" i="4"/>
  <c r="A18" i="4"/>
  <c r="X17" i="4"/>
  <c r="A17" i="4"/>
  <c r="X16" i="4"/>
  <c r="A16" i="4"/>
  <c r="X15" i="4"/>
  <c r="A15" i="4"/>
  <c r="X14" i="4"/>
  <c r="A14" i="4"/>
  <c r="X13" i="4"/>
  <c r="A13" i="4"/>
  <c r="X12" i="4"/>
  <c r="A12" i="4"/>
  <c r="X11" i="4"/>
  <c r="A11" i="4"/>
  <c r="X10" i="4"/>
  <c r="A10" i="4"/>
  <c r="X9" i="4"/>
  <c r="A9" i="4"/>
  <c r="X8" i="4"/>
  <c r="A8" i="4"/>
  <c r="X7" i="4"/>
  <c r="A7" i="4"/>
  <c r="X6" i="4"/>
  <c r="A6" i="4"/>
  <c r="X5" i="4"/>
  <c r="A5" i="4"/>
  <c r="X4" i="4"/>
  <c r="C4" i="4"/>
  <c r="B4" i="4"/>
  <c r="A4" i="4"/>
  <c r="X49" i="3"/>
  <c r="A49" i="3"/>
  <c r="X48" i="3"/>
  <c r="A48" i="3"/>
  <c r="X47" i="3"/>
  <c r="A47" i="3"/>
  <c r="X46" i="3"/>
  <c r="A46" i="3"/>
  <c r="X45" i="3"/>
  <c r="A45" i="3"/>
  <c r="X44" i="3"/>
  <c r="A44" i="3"/>
  <c r="X43" i="3"/>
  <c r="A43" i="3"/>
  <c r="X42" i="3"/>
  <c r="A42" i="3"/>
  <c r="X41" i="3"/>
  <c r="A41" i="3"/>
  <c r="X40" i="3"/>
  <c r="A40" i="3"/>
  <c r="X39" i="3"/>
  <c r="A39" i="3"/>
  <c r="X38" i="3"/>
  <c r="A38" i="3"/>
  <c r="X37" i="3"/>
  <c r="A37" i="3"/>
  <c r="X36" i="3"/>
  <c r="A36" i="3"/>
  <c r="X35" i="3"/>
  <c r="A35" i="3"/>
  <c r="X34" i="3"/>
  <c r="A34" i="3"/>
  <c r="X33" i="3"/>
  <c r="A33" i="3"/>
  <c r="X32" i="3"/>
  <c r="A32" i="3"/>
  <c r="X31" i="3"/>
  <c r="A31" i="3"/>
  <c r="X30" i="3"/>
  <c r="A30" i="3"/>
  <c r="X29" i="3"/>
  <c r="A29" i="3"/>
  <c r="X28" i="3"/>
  <c r="A28" i="3"/>
  <c r="X27" i="3"/>
  <c r="A27" i="3"/>
  <c r="X26" i="3"/>
  <c r="A26" i="3"/>
  <c r="X25" i="3"/>
  <c r="A25" i="3"/>
  <c r="X24" i="3"/>
  <c r="A24" i="3"/>
  <c r="X23" i="3"/>
  <c r="A23" i="3"/>
  <c r="X22" i="3"/>
  <c r="A22" i="3"/>
  <c r="X21" i="3"/>
  <c r="A21" i="3"/>
  <c r="X20" i="3"/>
  <c r="A20" i="3"/>
  <c r="X19" i="3"/>
  <c r="A19" i="3"/>
  <c r="X18" i="3"/>
  <c r="A18" i="3"/>
  <c r="X17" i="3"/>
  <c r="A17" i="3"/>
  <c r="X16" i="3"/>
  <c r="A16" i="3"/>
  <c r="X15" i="3"/>
  <c r="A15" i="3"/>
  <c r="X14" i="3"/>
  <c r="A14" i="3"/>
  <c r="X13" i="3"/>
  <c r="A13" i="3"/>
  <c r="X12" i="3"/>
  <c r="A12" i="3"/>
  <c r="X11" i="3"/>
  <c r="A11" i="3"/>
  <c r="X10" i="3"/>
  <c r="A10" i="3"/>
  <c r="X9" i="3"/>
  <c r="A9" i="3"/>
  <c r="X8" i="3"/>
  <c r="A8" i="3"/>
  <c r="X7" i="3"/>
  <c r="A7" i="3"/>
  <c r="X6" i="3"/>
  <c r="A6" i="3"/>
  <c r="X5" i="3"/>
  <c r="A5" i="3"/>
  <c r="X4" i="3"/>
  <c r="C4" i="3"/>
  <c r="B4" i="3"/>
  <c r="A4" i="3"/>
  <c r="X52" i="2"/>
  <c r="A52" i="2"/>
  <c r="X51" i="2"/>
  <c r="A51" i="2"/>
  <c r="X50" i="2"/>
  <c r="A50" i="2"/>
  <c r="X49" i="2"/>
  <c r="A49" i="2"/>
  <c r="X48" i="2"/>
  <c r="A48" i="2"/>
  <c r="X47" i="2"/>
  <c r="A47" i="2"/>
  <c r="X46" i="2"/>
  <c r="A46" i="2"/>
  <c r="X45" i="2"/>
  <c r="A45" i="2"/>
  <c r="X44" i="2"/>
  <c r="A44" i="2"/>
  <c r="X43" i="2"/>
  <c r="A43" i="2"/>
  <c r="X42" i="2"/>
  <c r="A42" i="2"/>
  <c r="X41" i="2"/>
  <c r="A41" i="2"/>
  <c r="X40" i="2"/>
  <c r="A40" i="2"/>
  <c r="X39" i="2"/>
  <c r="A39" i="2"/>
  <c r="X38" i="2"/>
  <c r="A38" i="2"/>
  <c r="X37" i="2"/>
  <c r="A37" i="2"/>
  <c r="X36" i="2"/>
  <c r="A36" i="2"/>
  <c r="X35" i="2"/>
  <c r="A35" i="2"/>
  <c r="X34" i="2"/>
  <c r="A34" i="2"/>
  <c r="X33" i="2"/>
  <c r="A33" i="2"/>
  <c r="X32" i="2"/>
  <c r="A32" i="2"/>
  <c r="X31" i="2"/>
  <c r="A31" i="2"/>
  <c r="X30" i="2"/>
  <c r="A30" i="2"/>
  <c r="X29" i="2"/>
  <c r="A29" i="2"/>
  <c r="X28" i="2"/>
  <c r="A28" i="2"/>
  <c r="X27" i="2"/>
  <c r="A27" i="2"/>
  <c r="X26" i="2"/>
  <c r="A26" i="2"/>
  <c r="X25" i="2"/>
  <c r="A25" i="2"/>
  <c r="X24" i="2"/>
  <c r="A24" i="2"/>
  <c r="X23" i="2"/>
  <c r="A23" i="2"/>
  <c r="X22" i="2"/>
  <c r="A22" i="2"/>
  <c r="X21" i="2"/>
  <c r="A21" i="2"/>
  <c r="X20" i="2"/>
  <c r="A20" i="2"/>
  <c r="X19" i="2"/>
  <c r="A19" i="2"/>
  <c r="X18" i="2"/>
  <c r="A18" i="2"/>
  <c r="X17" i="2"/>
  <c r="A17" i="2"/>
  <c r="X16" i="2"/>
  <c r="A16" i="2"/>
  <c r="X15" i="2"/>
  <c r="A15" i="2"/>
  <c r="X14" i="2"/>
  <c r="A14" i="2"/>
  <c r="X13" i="2"/>
  <c r="A13" i="2"/>
  <c r="X12" i="2"/>
  <c r="A12" i="2"/>
  <c r="X11" i="2"/>
  <c r="A11" i="2"/>
  <c r="X10" i="2"/>
  <c r="A10" i="2"/>
  <c r="X9" i="2"/>
  <c r="A9" i="2"/>
  <c r="X8" i="2"/>
  <c r="A8" i="2"/>
  <c r="X7" i="2"/>
  <c r="C7" i="2"/>
  <c r="B7" i="2"/>
  <c r="A7" i="2"/>
  <c r="K3" i="2"/>
  <c r="G2" i="2"/>
  <c r="A2" i="6" s="1"/>
  <c r="P58" i="1"/>
  <c r="CA51" i="1"/>
  <c r="CA50" i="1"/>
  <c r="CA49" i="1"/>
  <c r="CA48" i="1"/>
  <c r="CA47" i="1"/>
  <c r="CA46" i="1"/>
  <c r="CA45" i="1"/>
  <c r="CA44" i="1"/>
  <c r="CA43" i="1"/>
  <c r="CA42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D11" i="1"/>
  <c r="CC11" i="1"/>
  <c r="CA10" i="1"/>
  <c r="B51" i="1" s="1"/>
  <c r="B44" i="3" s="1"/>
  <c r="R2" i="2"/>
  <c r="A3" i="6" s="1"/>
  <c r="F10" i="1"/>
  <c r="CF2" i="1"/>
  <c r="AV12" i="1" s="1"/>
  <c r="CC1" i="1"/>
  <c r="AR12" i="1" l="1"/>
  <c r="Y42" i="4"/>
  <c r="Y49" i="3"/>
  <c r="Y16" i="4"/>
  <c r="Y32" i="4"/>
  <c r="Y39" i="4"/>
  <c r="AP16" i="1"/>
  <c r="Y8" i="4"/>
  <c r="Y35" i="2"/>
  <c r="Y6" i="4"/>
  <c r="Y10" i="4"/>
  <c r="Y14" i="4"/>
  <c r="Y18" i="4"/>
  <c r="Y36" i="4"/>
  <c r="Y43" i="4"/>
  <c r="Y12" i="4"/>
  <c r="Y13" i="4"/>
  <c r="Y22" i="4"/>
  <c r="Y40" i="4"/>
  <c r="Y47" i="4"/>
  <c r="Y27" i="4"/>
  <c r="Y7" i="4"/>
  <c r="Y11" i="4"/>
  <c r="Y15" i="4"/>
  <c r="Y19" i="4"/>
  <c r="Y44" i="4"/>
  <c r="Y34" i="4"/>
  <c r="Y9" i="4"/>
  <c r="Y35" i="4"/>
  <c r="Y23" i="4"/>
  <c r="Y30" i="4"/>
  <c r="Y48" i="4"/>
  <c r="Y20" i="4"/>
  <c r="Y24" i="4"/>
  <c r="Y31" i="4"/>
  <c r="Y5" i="4"/>
  <c r="Y17" i="4"/>
  <c r="Y28" i="4"/>
  <c r="G8" i="1"/>
  <c r="B25" i="1"/>
  <c r="B48" i="1"/>
  <c r="B41" i="4" s="1"/>
  <c r="Y9" i="2"/>
  <c r="Y13" i="2"/>
  <c r="Y17" i="2"/>
  <c r="Y21" i="2"/>
  <c r="Y25" i="2"/>
  <c r="Y29" i="2"/>
  <c r="Y33" i="2"/>
  <c r="Y39" i="2"/>
  <c r="Y41" i="2"/>
  <c r="Y45" i="2"/>
  <c r="Y47" i="2"/>
  <c r="Y49" i="2"/>
  <c r="Y51" i="2"/>
  <c r="Y11" i="2"/>
  <c r="Y15" i="2"/>
  <c r="Y19" i="2"/>
  <c r="Y23" i="2"/>
  <c r="Y27" i="2"/>
  <c r="Y31" i="2"/>
  <c r="Y37" i="2"/>
  <c r="Y43" i="2"/>
  <c r="Y8" i="2"/>
  <c r="Y10" i="2"/>
  <c r="Y12" i="2"/>
  <c r="Y14" i="2"/>
  <c r="Y16" i="2"/>
  <c r="Y18" i="2"/>
  <c r="Y20" i="2"/>
  <c r="Y22" i="2"/>
  <c r="Y24" i="2"/>
  <c r="Y26" i="2"/>
  <c r="Y28" i="2"/>
  <c r="Y30" i="2"/>
  <c r="Y32" i="2"/>
  <c r="Y34" i="2"/>
  <c r="Y36" i="2"/>
  <c r="Y38" i="2"/>
  <c r="Y40" i="2"/>
  <c r="Y42" i="2"/>
  <c r="Y44" i="2"/>
  <c r="Y46" i="2"/>
  <c r="Y48" i="2"/>
  <c r="Y50" i="2"/>
  <c r="Y52" i="2"/>
  <c r="AP36" i="1"/>
  <c r="AP56" i="1"/>
  <c r="AP52" i="1"/>
  <c r="AP48" i="1"/>
  <c r="AP44" i="1"/>
  <c r="AP40" i="1"/>
  <c r="AP32" i="1"/>
  <c r="AP28" i="1"/>
  <c r="AP24" i="1"/>
  <c r="AP20" i="1"/>
  <c r="AP12" i="1"/>
  <c r="AP29" i="1"/>
  <c r="AP22" i="1"/>
  <c r="AP18" i="1"/>
  <c r="AP17" i="1"/>
  <c r="AP15" i="1"/>
  <c r="AP14" i="1"/>
  <c r="AP13" i="1"/>
  <c r="AP53" i="1"/>
  <c r="AP47" i="1"/>
  <c r="AP42" i="1"/>
  <c r="AP39" i="1"/>
  <c r="AP34" i="1"/>
  <c r="AP33" i="1"/>
  <c r="AP31" i="1"/>
  <c r="AP27" i="1"/>
  <c r="AP26" i="1"/>
  <c r="AP25" i="1"/>
  <c r="AP54" i="1"/>
  <c r="AP51" i="1"/>
  <c r="AP50" i="1"/>
  <c r="AP49" i="1"/>
  <c r="AP46" i="1"/>
  <c r="AP45" i="1"/>
  <c r="AP43" i="1"/>
  <c r="AP41" i="1"/>
  <c r="AP38" i="1"/>
  <c r="AP37" i="1"/>
  <c r="AP35" i="1"/>
  <c r="AP30" i="1"/>
  <c r="AP23" i="1"/>
  <c r="AP21" i="1"/>
  <c r="AP19" i="1"/>
  <c r="AP55" i="1"/>
  <c r="L11" i="1"/>
  <c r="B18" i="1"/>
  <c r="B10" i="5" s="1"/>
  <c r="B28" i="1"/>
  <c r="B21" i="4" s="1"/>
  <c r="B44" i="1"/>
  <c r="B36" i="5" s="1"/>
  <c r="B54" i="1"/>
  <c r="B47" i="3" s="1"/>
  <c r="B16" i="1"/>
  <c r="B12" i="2" s="1"/>
  <c r="B24" i="1"/>
  <c r="B32" i="1"/>
  <c r="B25" i="4" s="1"/>
  <c r="B55" i="1"/>
  <c r="B49" i="6" s="1"/>
  <c r="B26" i="1"/>
  <c r="D26" i="1" s="1"/>
  <c r="B14" i="1"/>
  <c r="B7" i="4" s="1"/>
  <c r="B22" i="1"/>
  <c r="B18" i="2" s="1"/>
  <c r="B36" i="1"/>
  <c r="B28" i="5" s="1"/>
  <c r="B52" i="1"/>
  <c r="B45" i="4" s="1"/>
  <c r="B56" i="1"/>
  <c r="B49" i="4" s="1"/>
  <c r="B12" i="1"/>
  <c r="B4" i="5" s="1"/>
  <c r="B20" i="1"/>
  <c r="B14" i="6" s="1"/>
  <c r="B40" i="1"/>
  <c r="B32" i="5" s="1"/>
  <c r="B53" i="1"/>
  <c r="B45" i="5" s="1"/>
  <c r="G3" i="2"/>
  <c r="C2" i="6" s="1"/>
  <c r="R3" i="2"/>
  <c r="Y8" i="3"/>
  <c r="Y16" i="3"/>
  <c r="Y21" i="3"/>
  <c r="Y37" i="3"/>
  <c r="Y6" i="3"/>
  <c r="Y14" i="3"/>
  <c r="Y33" i="3"/>
  <c r="C52" i="6"/>
  <c r="R51" i="3"/>
  <c r="O51" i="5"/>
  <c r="Q51" i="4"/>
  <c r="R54" i="2"/>
  <c r="Y48" i="3"/>
  <c r="Y44" i="3"/>
  <c r="Y40" i="3"/>
  <c r="Y36" i="3"/>
  <c r="Y32" i="3"/>
  <c r="Y28" i="3"/>
  <c r="Y24" i="3"/>
  <c r="Y20" i="3"/>
  <c r="Y47" i="3"/>
  <c r="Y43" i="3"/>
  <c r="Y39" i="3"/>
  <c r="Y35" i="3"/>
  <c r="Y31" i="3"/>
  <c r="Y27" i="3"/>
  <c r="Y23" i="3"/>
  <c r="Y19" i="3"/>
  <c r="Y17" i="3"/>
  <c r="Y15" i="3"/>
  <c r="Y13" i="3"/>
  <c r="Y11" i="3"/>
  <c r="Y9" i="3"/>
  <c r="Y7" i="3"/>
  <c r="Y5" i="3"/>
  <c r="Y46" i="3"/>
  <c r="Y42" i="3"/>
  <c r="Y38" i="3"/>
  <c r="Y34" i="3"/>
  <c r="Y30" i="3"/>
  <c r="Y26" i="3"/>
  <c r="Y22" i="3"/>
  <c r="Y12" i="3"/>
  <c r="Y29" i="3"/>
  <c r="Y45" i="3"/>
  <c r="H8" i="1"/>
  <c r="B45" i="6"/>
  <c r="F45" i="6" s="1"/>
  <c r="B43" i="5"/>
  <c r="B44" i="4"/>
  <c r="B47" i="2"/>
  <c r="D51" i="1"/>
  <c r="D44" i="3" s="1"/>
  <c r="C51" i="1"/>
  <c r="C44" i="3" s="1"/>
  <c r="Y10" i="3"/>
  <c r="Y18" i="3"/>
  <c r="Y25" i="3"/>
  <c r="Y41" i="3"/>
  <c r="B13" i="1"/>
  <c r="B17" i="1"/>
  <c r="B21" i="1"/>
  <c r="B29" i="1"/>
  <c r="B33" i="1"/>
  <c r="B37" i="1"/>
  <c r="B41" i="1"/>
  <c r="B45" i="1"/>
  <c r="B49" i="1"/>
  <c r="B30" i="1"/>
  <c r="B34" i="1"/>
  <c r="B38" i="1"/>
  <c r="B42" i="1"/>
  <c r="B46" i="1"/>
  <c r="B50" i="1"/>
  <c r="B15" i="1"/>
  <c r="B19" i="1"/>
  <c r="B23" i="1"/>
  <c r="B27" i="1"/>
  <c r="B31" i="1"/>
  <c r="B35" i="1"/>
  <c r="B39" i="1"/>
  <c r="B43" i="1"/>
  <c r="B47" i="1"/>
  <c r="Y21" i="4"/>
  <c r="Y29" i="4"/>
  <c r="Y37" i="4"/>
  <c r="Y45" i="4"/>
  <c r="Y25" i="4"/>
  <c r="Y33" i="4"/>
  <c r="Y41" i="4"/>
  <c r="Y49" i="4"/>
  <c r="F14" i="6" l="1"/>
  <c r="F49" i="6"/>
  <c r="I8" i="1"/>
  <c r="G10" i="1"/>
  <c r="G9" i="1"/>
  <c r="D20" i="1"/>
  <c r="D14" i="6" s="1"/>
  <c r="B47" i="5"/>
  <c r="B12" i="5"/>
  <c r="U12" i="5" s="1"/>
  <c r="V12" i="5" s="1"/>
  <c r="E14" i="6" s="1"/>
  <c r="B29" i="3"/>
  <c r="B29" i="4"/>
  <c r="C16" i="1"/>
  <c r="C12" i="2" s="1"/>
  <c r="B11" i="3"/>
  <c r="C20" i="1"/>
  <c r="B9" i="4"/>
  <c r="B30" i="6"/>
  <c r="F30" i="6" s="1"/>
  <c r="C55" i="1"/>
  <c r="C49" i="6" s="1"/>
  <c r="B14" i="2"/>
  <c r="B13" i="4"/>
  <c r="B8" i="5"/>
  <c r="U8" i="5" s="1"/>
  <c r="V8" i="5" s="1"/>
  <c r="C36" i="1"/>
  <c r="D18" i="1"/>
  <c r="D10" i="5" s="1"/>
  <c r="B51" i="2"/>
  <c r="N11" i="1"/>
  <c r="C24" i="1"/>
  <c r="D16" i="1"/>
  <c r="B13" i="3"/>
  <c r="B11" i="4"/>
  <c r="C26" i="1"/>
  <c r="B16" i="2"/>
  <c r="B9" i="3"/>
  <c r="B10" i="6"/>
  <c r="F10" i="6" s="1"/>
  <c r="D40" i="1"/>
  <c r="D32" i="5" s="1"/>
  <c r="B32" i="2"/>
  <c r="B48" i="4"/>
  <c r="B12" i="6"/>
  <c r="F12" i="6" s="1"/>
  <c r="B22" i="6"/>
  <c r="F22" i="6" s="1"/>
  <c r="B48" i="3"/>
  <c r="B40" i="2"/>
  <c r="D36" i="1"/>
  <c r="D55" i="1"/>
  <c r="C18" i="1"/>
  <c r="B17" i="3"/>
  <c r="D52" i="1"/>
  <c r="D45" i="4" s="1"/>
  <c r="B34" i="6"/>
  <c r="F34" i="6" s="1"/>
  <c r="B18" i="6"/>
  <c r="F18" i="6" s="1"/>
  <c r="B24" i="2"/>
  <c r="B19" i="3"/>
  <c r="B28" i="2"/>
  <c r="B20" i="2"/>
  <c r="B48" i="2"/>
  <c r="D28" i="1"/>
  <c r="D21" i="4" s="1"/>
  <c r="B19" i="4"/>
  <c r="D19" i="4" s="1"/>
  <c r="B46" i="3"/>
  <c r="B17" i="4"/>
  <c r="B46" i="6"/>
  <c r="B36" i="2"/>
  <c r="B20" i="6"/>
  <c r="B8" i="6"/>
  <c r="F8" i="6" s="1"/>
  <c r="B50" i="6"/>
  <c r="F50" i="6" s="1"/>
  <c r="B38" i="6"/>
  <c r="F38" i="6" s="1"/>
  <c r="B26" i="6"/>
  <c r="F26" i="6" s="1"/>
  <c r="D24" i="1"/>
  <c r="C53" i="1"/>
  <c r="C45" i="5" s="1"/>
  <c r="B16" i="5"/>
  <c r="U16" i="5" s="1"/>
  <c r="V16" i="5" s="1"/>
  <c r="C52" i="1"/>
  <c r="B44" i="5"/>
  <c r="C40" i="1"/>
  <c r="C32" i="5" s="1"/>
  <c r="B33" i="4"/>
  <c r="C28" i="1"/>
  <c r="B20" i="5"/>
  <c r="B18" i="5"/>
  <c r="U18" i="5" s="1"/>
  <c r="V18" i="5" s="1"/>
  <c r="D54" i="1"/>
  <c r="C56" i="1"/>
  <c r="C32" i="1"/>
  <c r="C14" i="1"/>
  <c r="C44" i="1"/>
  <c r="B47" i="6"/>
  <c r="D56" i="1"/>
  <c r="B45" i="3"/>
  <c r="B33" i="3"/>
  <c r="B21" i="3"/>
  <c r="B22" i="2"/>
  <c r="D22" i="2" s="1"/>
  <c r="B10" i="2"/>
  <c r="B46" i="5"/>
  <c r="U46" i="5" s="1"/>
  <c r="B6" i="6"/>
  <c r="F6" i="6" s="1"/>
  <c r="B15" i="4"/>
  <c r="B42" i="6"/>
  <c r="F42" i="6" s="1"/>
  <c r="B47" i="4"/>
  <c r="D47" i="4" s="1"/>
  <c r="D22" i="1"/>
  <c r="D18" i="2" s="1"/>
  <c r="B15" i="3"/>
  <c r="B14" i="5"/>
  <c r="U14" i="5" s="1"/>
  <c r="V14" i="5" s="1"/>
  <c r="B46" i="4"/>
  <c r="C12" i="1"/>
  <c r="C4" i="5" s="1"/>
  <c r="B5" i="4"/>
  <c r="B49" i="3"/>
  <c r="C49" i="3" s="1"/>
  <c r="B52" i="2"/>
  <c r="D52" i="2" s="1"/>
  <c r="B41" i="3"/>
  <c r="B40" i="5"/>
  <c r="B37" i="3"/>
  <c r="B37" i="4"/>
  <c r="B25" i="3"/>
  <c r="B24" i="5"/>
  <c r="C22" i="1"/>
  <c r="C18" i="2" s="1"/>
  <c r="B16" i="6"/>
  <c r="F16" i="6" s="1"/>
  <c r="B6" i="5"/>
  <c r="B8" i="2"/>
  <c r="C48" i="1"/>
  <c r="B44" i="2"/>
  <c r="B50" i="2"/>
  <c r="B48" i="6"/>
  <c r="B49" i="2"/>
  <c r="C54" i="1"/>
  <c r="D12" i="1"/>
  <c r="D53" i="1"/>
  <c r="B5" i="3"/>
  <c r="B48" i="5"/>
  <c r="C48" i="5" s="1"/>
  <c r="D48" i="1"/>
  <c r="D41" i="4" s="1"/>
  <c r="D44" i="1"/>
  <c r="D32" i="1"/>
  <c r="D14" i="1"/>
  <c r="D7" i="4" s="1"/>
  <c r="B7" i="3"/>
  <c r="B40" i="6"/>
  <c r="F40" i="6" s="1"/>
  <c r="B39" i="4"/>
  <c r="B39" i="3"/>
  <c r="B42" i="2"/>
  <c r="C46" i="1"/>
  <c r="B38" i="5"/>
  <c r="D46" i="1"/>
  <c r="B15" i="6"/>
  <c r="F15" i="6" s="1"/>
  <c r="B13" i="5"/>
  <c r="B14" i="4"/>
  <c r="D21" i="1"/>
  <c r="B17" i="2"/>
  <c r="B14" i="3"/>
  <c r="C21" i="1"/>
  <c r="C43" i="5"/>
  <c r="D43" i="5"/>
  <c r="U43" i="5"/>
  <c r="V43" i="5" s="1"/>
  <c r="E45" i="6" s="1"/>
  <c r="H45" i="6" s="1"/>
  <c r="D49" i="6"/>
  <c r="B24" i="6"/>
  <c r="F24" i="6" s="1"/>
  <c r="B23" i="4"/>
  <c r="B22" i="5"/>
  <c r="B23" i="3"/>
  <c r="B26" i="2"/>
  <c r="C30" i="1"/>
  <c r="D30" i="1"/>
  <c r="B13" i="6"/>
  <c r="F13" i="6" s="1"/>
  <c r="B11" i="5"/>
  <c r="B12" i="4"/>
  <c r="B15" i="2"/>
  <c r="D19" i="1"/>
  <c r="C19" i="1"/>
  <c r="B12" i="3"/>
  <c r="B27" i="6"/>
  <c r="F27" i="6" s="1"/>
  <c r="B25" i="5"/>
  <c r="B26" i="4"/>
  <c r="D33" i="1"/>
  <c r="B26" i="3"/>
  <c r="C33" i="1"/>
  <c r="B29" i="2"/>
  <c r="B9" i="5"/>
  <c r="B10" i="4"/>
  <c r="B11" i="6"/>
  <c r="F11" i="6" s="1"/>
  <c r="D17" i="1"/>
  <c r="B13" i="2"/>
  <c r="B10" i="3"/>
  <c r="C17" i="1"/>
  <c r="D47" i="2"/>
  <c r="C47" i="2"/>
  <c r="D45" i="6"/>
  <c r="C45" i="6"/>
  <c r="U10" i="5"/>
  <c r="V10" i="5" s="1"/>
  <c r="B17" i="6"/>
  <c r="F17" i="6" s="1"/>
  <c r="B15" i="5"/>
  <c r="B16" i="4"/>
  <c r="B19" i="2"/>
  <c r="D23" i="1"/>
  <c r="C23" i="1"/>
  <c r="B16" i="3"/>
  <c r="B29" i="6"/>
  <c r="F29" i="6" s="1"/>
  <c r="B27" i="5"/>
  <c r="B28" i="4"/>
  <c r="B31" i="2"/>
  <c r="D35" i="1"/>
  <c r="C35" i="1"/>
  <c r="B28" i="3"/>
  <c r="B43" i="6"/>
  <c r="F43" i="6" s="1"/>
  <c r="B41" i="5"/>
  <c r="B42" i="4"/>
  <c r="D49" i="1"/>
  <c r="B42" i="3"/>
  <c r="C49" i="1"/>
  <c r="B45" i="2"/>
  <c r="B25" i="6"/>
  <c r="F25" i="6" s="1"/>
  <c r="B23" i="5"/>
  <c r="B27" i="2"/>
  <c r="D31" i="1"/>
  <c r="B24" i="3"/>
  <c r="C31" i="1"/>
  <c r="B24" i="4"/>
  <c r="B9" i="6"/>
  <c r="F9" i="6" s="1"/>
  <c r="B7" i="5"/>
  <c r="B8" i="4"/>
  <c r="B11" i="2"/>
  <c r="D15" i="1"/>
  <c r="C15" i="1"/>
  <c r="B8" i="3"/>
  <c r="B32" i="6"/>
  <c r="F32" i="6" s="1"/>
  <c r="B31" i="4"/>
  <c r="B30" i="5"/>
  <c r="B31" i="3"/>
  <c r="B34" i="2"/>
  <c r="C38" i="1"/>
  <c r="D38" i="1"/>
  <c r="B39" i="6"/>
  <c r="F39" i="6" s="1"/>
  <c r="B37" i="5"/>
  <c r="B38" i="4"/>
  <c r="D45" i="1"/>
  <c r="B38" i="3"/>
  <c r="C45" i="1"/>
  <c r="B41" i="2"/>
  <c r="B23" i="6"/>
  <c r="F23" i="6" s="1"/>
  <c r="B21" i="5"/>
  <c r="B22" i="4"/>
  <c r="D29" i="1"/>
  <c r="B22" i="3"/>
  <c r="C29" i="1"/>
  <c r="B25" i="2"/>
  <c r="B5" i="5"/>
  <c r="B6" i="4"/>
  <c r="D13" i="1"/>
  <c r="B9" i="2"/>
  <c r="B7" i="6"/>
  <c r="F7" i="6" s="1"/>
  <c r="B6" i="3"/>
  <c r="C13" i="1"/>
  <c r="D44" i="4"/>
  <c r="C44" i="4"/>
  <c r="H10" i="1"/>
  <c r="H9" i="1"/>
  <c r="J8" i="1"/>
  <c r="L8" i="1" s="1"/>
  <c r="C45" i="4"/>
  <c r="U32" i="5"/>
  <c r="V32" i="5" s="1"/>
  <c r="B33" i="6"/>
  <c r="F33" i="6" s="1"/>
  <c r="B31" i="5"/>
  <c r="B32" i="4"/>
  <c r="B35" i="2"/>
  <c r="D39" i="1"/>
  <c r="C39" i="1"/>
  <c r="B32" i="3"/>
  <c r="B31" i="6"/>
  <c r="F31" i="6" s="1"/>
  <c r="B29" i="5"/>
  <c r="B30" i="4"/>
  <c r="D37" i="1"/>
  <c r="B30" i="3"/>
  <c r="C37" i="1"/>
  <c r="B33" i="2"/>
  <c r="B36" i="6"/>
  <c r="F36" i="6" s="1"/>
  <c r="B35" i="4"/>
  <c r="B34" i="5"/>
  <c r="B35" i="3"/>
  <c r="B38" i="2"/>
  <c r="C42" i="1"/>
  <c r="D42" i="1"/>
  <c r="B41" i="6"/>
  <c r="F41" i="6" s="1"/>
  <c r="B39" i="5"/>
  <c r="B43" i="2"/>
  <c r="D47" i="1"/>
  <c r="B40" i="3"/>
  <c r="C47" i="1"/>
  <c r="B40" i="4"/>
  <c r="B37" i="6"/>
  <c r="F37" i="6" s="1"/>
  <c r="B35" i="5"/>
  <c r="B36" i="4"/>
  <c r="B39" i="2"/>
  <c r="D43" i="1"/>
  <c r="C43" i="1"/>
  <c r="B36" i="3"/>
  <c r="B21" i="6"/>
  <c r="F21" i="6" s="1"/>
  <c r="B19" i="5"/>
  <c r="B20" i="4"/>
  <c r="B23" i="2"/>
  <c r="D27" i="1"/>
  <c r="C27" i="1"/>
  <c r="B20" i="3"/>
  <c r="B44" i="6"/>
  <c r="F44" i="6" s="1"/>
  <c r="B43" i="4"/>
  <c r="B42" i="5"/>
  <c r="B43" i="3"/>
  <c r="B46" i="2"/>
  <c r="C50" i="1"/>
  <c r="D50" i="1"/>
  <c r="B28" i="6"/>
  <c r="F28" i="6" s="1"/>
  <c r="B27" i="4"/>
  <c r="B26" i="5"/>
  <c r="B27" i="3"/>
  <c r="B30" i="2"/>
  <c r="C34" i="1"/>
  <c r="D34" i="1"/>
  <c r="B35" i="6"/>
  <c r="F35" i="6" s="1"/>
  <c r="B33" i="5"/>
  <c r="B34" i="4"/>
  <c r="D41" i="1"/>
  <c r="B34" i="3"/>
  <c r="C41" i="1"/>
  <c r="B37" i="2"/>
  <c r="B19" i="6"/>
  <c r="F19" i="6" s="1"/>
  <c r="B17" i="5"/>
  <c r="B18" i="4"/>
  <c r="D25" i="1"/>
  <c r="B21" i="2"/>
  <c r="B18" i="3"/>
  <c r="C25" i="1"/>
  <c r="C47" i="3"/>
  <c r="D47" i="3"/>
  <c r="D45" i="5"/>
  <c r="U45" i="5"/>
  <c r="V45" i="5" s="1"/>
  <c r="U4" i="5"/>
  <c r="V4" i="5" s="1"/>
  <c r="D49" i="4"/>
  <c r="C49" i="4"/>
  <c r="C41" i="4"/>
  <c r="U36" i="5"/>
  <c r="V36" i="5" s="1"/>
  <c r="U28" i="5"/>
  <c r="V28" i="5" s="1"/>
  <c r="C44" i="5" l="1"/>
  <c r="C48" i="2"/>
  <c r="C47" i="5"/>
  <c r="C48" i="3"/>
  <c r="D50" i="2"/>
  <c r="D51" i="2"/>
  <c r="D48" i="4"/>
  <c r="D49" i="2"/>
  <c r="D45" i="3"/>
  <c r="D46" i="3"/>
  <c r="D46" i="4"/>
  <c r="C41" i="3"/>
  <c r="C37" i="3"/>
  <c r="D20" i="6"/>
  <c r="F20" i="6"/>
  <c r="D48" i="6"/>
  <c r="F48" i="6"/>
  <c r="F46" i="6"/>
  <c r="F47" i="6"/>
  <c r="C20" i="2"/>
  <c r="C17" i="4"/>
  <c r="D13" i="4"/>
  <c r="C51" i="2"/>
  <c r="E30" i="6"/>
  <c r="H30" i="6" s="1"/>
  <c r="C8" i="5"/>
  <c r="C9" i="3"/>
  <c r="U47" i="5"/>
  <c r="V47" i="5" s="1"/>
  <c r="E49" i="6" s="1"/>
  <c r="H49" i="6" s="1"/>
  <c r="C12" i="5"/>
  <c r="D47" i="5"/>
  <c r="D37" i="3"/>
  <c r="D17" i="3"/>
  <c r="C7" i="3"/>
  <c r="D6" i="6"/>
  <c r="C6" i="5"/>
  <c r="I10" i="1"/>
  <c r="K8" i="1"/>
  <c r="I9" i="1"/>
  <c r="C13" i="3"/>
  <c r="D44" i="2"/>
  <c r="D42" i="6"/>
  <c r="D29" i="3"/>
  <c r="C9" i="4"/>
  <c r="D8" i="5"/>
  <c r="C25" i="3"/>
  <c r="D11" i="4"/>
  <c r="C29" i="4"/>
  <c r="C8" i="6"/>
  <c r="D36" i="2"/>
  <c r="D29" i="4"/>
  <c r="D16" i="2"/>
  <c r="C46" i="3"/>
  <c r="C17" i="3"/>
  <c r="D11" i="3"/>
  <c r="C16" i="2"/>
  <c r="D12" i="2"/>
  <c r="D12" i="5"/>
  <c r="D14" i="2"/>
  <c r="C14" i="6"/>
  <c r="C29" i="3"/>
  <c r="C28" i="5"/>
  <c r="D48" i="3"/>
  <c r="C30" i="6"/>
  <c r="C13" i="4"/>
  <c r="C28" i="2"/>
  <c r="D9" i="4"/>
  <c r="C45" i="3"/>
  <c r="L10" i="1"/>
  <c r="L9" i="1"/>
  <c r="N8" i="1"/>
  <c r="P11" i="1"/>
  <c r="D40" i="5"/>
  <c r="E6" i="6"/>
  <c r="C19" i="4"/>
  <c r="C10" i="6"/>
  <c r="D13" i="3"/>
  <c r="D12" i="6"/>
  <c r="C46" i="6"/>
  <c r="C40" i="2"/>
  <c r="D32" i="2"/>
  <c r="D50" i="6"/>
  <c r="C22" i="6"/>
  <c r="C12" i="6"/>
  <c r="D28" i="5"/>
  <c r="C48" i="6"/>
  <c r="D30" i="6"/>
  <c r="C32" i="2"/>
  <c r="D46" i="6"/>
  <c r="H50" i="6"/>
  <c r="E12" i="6"/>
  <c r="C33" i="3"/>
  <c r="C18" i="5"/>
  <c r="D33" i="4"/>
  <c r="C38" i="6"/>
  <c r="C19" i="3"/>
  <c r="D10" i="6"/>
  <c r="E10" i="6"/>
  <c r="C11" i="4"/>
  <c r="C48" i="4"/>
  <c r="D9" i="3"/>
  <c r="C18" i="6"/>
  <c r="D40" i="2"/>
  <c r="I50" i="6"/>
  <c r="E20" i="6"/>
  <c r="D19" i="3"/>
  <c r="C11" i="3"/>
  <c r="C14" i="2"/>
  <c r="C21" i="4"/>
  <c r="D33" i="3"/>
  <c r="C10" i="5"/>
  <c r="D48" i="2"/>
  <c r="C50" i="6"/>
  <c r="C24" i="2"/>
  <c r="D34" i="6"/>
  <c r="C20" i="6"/>
  <c r="D22" i="6"/>
  <c r="E18" i="6"/>
  <c r="D20" i="5"/>
  <c r="C33" i="4"/>
  <c r="C16" i="5"/>
  <c r="C34" i="6"/>
  <c r="C36" i="2"/>
  <c r="D24" i="2"/>
  <c r="V46" i="5"/>
  <c r="E48" i="6" s="1"/>
  <c r="H48" i="6" s="1"/>
  <c r="C44" i="2"/>
  <c r="C46" i="5"/>
  <c r="C15" i="4"/>
  <c r="E38" i="6"/>
  <c r="D18" i="5"/>
  <c r="E34" i="6"/>
  <c r="C24" i="5"/>
  <c r="C21" i="3"/>
  <c r="C20" i="5"/>
  <c r="C47" i="6"/>
  <c r="V48" i="5"/>
  <c r="C46" i="4"/>
  <c r="C47" i="4"/>
  <c r="D8" i="6"/>
  <c r="E50" i="6"/>
  <c r="C5" i="4"/>
  <c r="C26" i="6"/>
  <c r="D21" i="3"/>
  <c r="C42" i="6"/>
  <c r="C7" i="4"/>
  <c r="C25" i="4"/>
  <c r="U44" i="5"/>
  <c r="V44" i="5" s="1"/>
  <c r="E46" i="6" s="1"/>
  <c r="H46" i="6" s="1"/>
  <c r="D48" i="5"/>
  <c r="D17" i="4"/>
  <c r="D46" i="5"/>
  <c r="D26" i="6"/>
  <c r="D37" i="4"/>
  <c r="D10" i="2"/>
  <c r="U20" i="5"/>
  <c r="V20" i="5" s="1"/>
  <c r="E22" i="6" s="1"/>
  <c r="H22" i="6" s="1"/>
  <c r="D44" i="5"/>
  <c r="D18" i="6"/>
  <c r="D20" i="2"/>
  <c r="D7" i="3"/>
  <c r="D16" i="5"/>
  <c r="D6" i="5"/>
  <c r="D24" i="5"/>
  <c r="D8" i="2"/>
  <c r="C10" i="2"/>
  <c r="E47" i="6"/>
  <c r="H47" i="6" s="1"/>
  <c r="C36" i="5"/>
  <c r="C16" i="6"/>
  <c r="C37" i="4"/>
  <c r="D49" i="3"/>
  <c r="C14" i="5"/>
  <c r="C22" i="2"/>
  <c r="D47" i="6"/>
  <c r="C52" i="2"/>
  <c r="D25" i="4"/>
  <c r="D36" i="5"/>
  <c r="D38" i="6"/>
  <c r="C49" i="2"/>
  <c r="E16" i="6"/>
  <c r="D28" i="2"/>
  <c r="D5" i="4"/>
  <c r="D15" i="3"/>
  <c r="C8" i="2"/>
  <c r="D14" i="5"/>
  <c r="U6" i="5"/>
  <c r="V6" i="5" s="1"/>
  <c r="E8" i="6" s="1"/>
  <c r="C50" i="2"/>
  <c r="U48" i="5"/>
  <c r="D5" i="3"/>
  <c r="D25" i="3"/>
  <c r="C40" i="5"/>
  <c r="D41" i="3"/>
  <c r="C15" i="3"/>
  <c r="D15" i="4"/>
  <c r="C6" i="6"/>
  <c r="U24" i="5"/>
  <c r="V24" i="5" s="1"/>
  <c r="E26" i="6" s="1"/>
  <c r="U40" i="5"/>
  <c r="V40" i="5" s="1"/>
  <c r="E42" i="6" s="1"/>
  <c r="H14" i="6"/>
  <c r="D4" i="5"/>
  <c r="C5" i="3"/>
  <c r="D16" i="6"/>
  <c r="C33" i="5"/>
  <c r="U33" i="5"/>
  <c r="V33" i="5" s="1"/>
  <c r="E35" i="6" s="1"/>
  <c r="D33" i="5"/>
  <c r="C19" i="5"/>
  <c r="U19" i="5"/>
  <c r="V19" i="5" s="1"/>
  <c r="E21" i="6" s="1"/>
  <c r="D19" i="5"/>
  <c r="C35" i="5"/>
  <c r="U35" i="5"/>
  <c r="V35" i="5" s="1"/>
  <c r="E37" i="6" s="1"/>
  <c r="D35" i="5"/>
  <c r="C39" i="5"/>
  <c r="U39" i="5"/>
  <c r="V39" i="5" s="1"/>
  <c r="E41" i="6" s="1"/>
  <c r="D39" i="5"/>
  <c r="D35" i="4"/>
  <c r="C35" i="4"/>
  <c r="C43" i="3"/>
  <c r="D43" i="3"/>
  <c r="C20" i="3"/>
  <c r="D20" i="3"/>
  <c r="C36" i="3"/>
  <c r="D36" i="3"/>
  <c r="D18" i="3"/>
  <c r="C18" i="3"/>
  <c r="D18" i="4"/>
  <c r="C18" i="4"/>
  <c r="D37" i="2"/>
  <c r="C37" i="2"/>
  <c r="D34" i="4"/>
  <c r="C34" i="4"/>
  <c r="U26" i="5"/>
  <c r="V26" i="5" s="1"/>
  <c r="E28" i="6" s="1"/>
  <c r="D26" i="5"/>
  <c r="C26" i="5"/>
  <c r="U42" i="5"/>
  <c r="V42" i="5" s="1"/>
  <c r="E44" i="6" s="1"/>
  <c r="H44" i="6" s="1"/>
  <c r="D42" i="5"/>
  <c r="C42" i="5"/>
  <c r="D20" i="4"/>
  <c r="C20" i="4"/>
  <c r="D36" i="4"/>
  <c r="C36" i="4"/>
  <c r="U34" i="5"/>
  <c r="V34" i="5" s="1"/>
  <c r="E36" i="6" s="1"/>
  <c r="D34" i="5"/>
  <c r="C34" i="5"/>
  <c r="D33" i="2"/>
  <c r="C33" i="2"/>
  <c r="D30" i="4"/>
  <c r="C30" i="4"/>
  <c r="D32" i="4"/>
  <c r="C32" i="4"/>
  <c r="D7" i="6"/>
  <c r="C7" i="6"/>
  <c r="C5" i="5"/>
  <c r="D5" i="5"/>
  <c r="U5" i="5"/>
  <c r="V5" i="5" s="1"/>
  <c r="E7" i="6" s="1"/>
  <c r="C22" i="3"/>
  <c r="D22" i="3"/>
  <c r="D23" i="6"/>
  <c r="C23" i="6"/>
  <c r="C38" i="3"/>
  <c r="D38" i="3"/>
  <c r="D39" i="6"/>
  <c r="C39" i="6"/>
  <c r="D34" i="2"/>
  <c r="C34" i="2"/>
  <c r="D32" i="6"/>
  <c r="C32" i="6"/>
  <c r="C9" i="6"/>
  <c r="D9" i="6"/>
  <c r="D25" i="6"/>
  <c r="C25" i="6"/>
  <c r="C42" i="3"/>
  <c r="D42" i="3"/>
  <c r="D43" i="6"/>
  <c r="C43" i="6"/>
  <c r="D31" i="2"/>
  <c r="C31" i="2"/>
  <c r="D29" i="6"/>
  <c r="C29" i="6"/>
  <c r="D17" i="6"/>
  <c r="C17" i="6"/>
  <c r="D13" i="2"/>
  <c r="C13" i="2"/>
  <c r="C9" i="5"/>
  <c r="U9" i="5"/>
  <c r="V9" i="5" s="1"/>
  <c r="E11" i="6" s="1"/>
  <c r="D9" i="5"/>
  <c r="C26" i="3"/>
  <c r="D26" i="3"/>
  <c r="D27" i="6"/>
  <c r="C27" i="6"/>
  <c r="C13" i="6"/>
  <c r="D13" i="6"/>
  <c r="D26" i="2"/>
  <c r="C26" i="2"/>
  <c r="D24" i="6"/>
  <c r="C24" i="6"/>
  <c r="D42" i="2"/>
  <c r="C42" i="2"/>
  <c r="C31" i="3"/>
  <c r="D31" i="3"/>
  <c r="D11" i="2"/>
  <c r="C11" i="2"/>
  <c r="D24" i="4"/>
  <c r="C24" i="4"/>
  <c r="D27" i="2"/>
  <c r="C27" i="2"/>
  <c r="C28" i="3"/>
  <c r="D28" i="3"/>
  <c r="D28" i="4"/>
  <c r="C28" i="4"/>
  <c r="D19" i="2"/>
  <c r="C19" i="2"/>
  <c r="D15" i="2"/>
  <c r="C15" i="2"/>
  <c r="C23" i="3"/>
  <c r="D23" i="3"/>
  <c r="D14" i="4"/>
  <c r="C14" i="4"/>
  <c r="C39" i="3"/>
  <c r="D39" i="3"/>
  <c r="D43" i="4"/>
  <c r="C43" i="4"/>
  <c r="C40" i="3"/>
  <c r="D40" i="3"/>
  <c r="C29" i="5"/>
  <c r="D29" i="5"/>
  <c r="U29" i="5"/>
  <c r="V29" i="5" s="1"/>
  <c r="E31" i="6" s="1"/>
  <c r="C31" i="5"/>
  <c r="U31" i="5"/>
  <c r="V31" i="5" s="1"/>
  <c r="E33" i="6" s="1"/>
  <c r="D31" i="5"/>
  <c r="D9" i="2"/>
  <c r="C9" i="2"/>
  <c r="D21" i="2"/>
  <c r="C21" i="2"/>
  <c r="D19" i="6"/>
  <c r="C19" i="6"/>
  <c r="C34" i="3"/>
  <c r="D34" i="3"/>
  <c r="D35" i="6"/>
  <c r="C35" i="6"/>
  <c r="D30" i="2"/>
  <c r="C30" i="2"/>
  <c r="D28" i="6"/>
  <c r="C28" i="6"/>
  <c r="D46" i="2"/>
  <c r="C46" i="2"/>
  <c r="D44" i="6"/>
  <c r="C44" i="6"/>
  <c r="D23" i="2"/>
  <c r="C23" i="2"/>
  <c r="D21" i="6"/>
  <c r="C21" i="6"/>
  <c r="D39" i="2"/>
  <c r="C39" i="2"/>
  <c r="D37" i="6"/>
  <c r="C37" i="6"/>
  <c r="D41" i="6"/>
  <c r="C41" i="6"/>
  <c r="D38" i="2"/>
  <c r="C38" i="2"/>
  <c r="D36" i="6"/>
  <c r="C36" i="6"/>
  <c r="C30" i="3"/>
  <c r="D30" i="3"/>
  <c r="D31" i="6"/>
  <c r="C31" i="6"/>
  <c r="D35" i="2"/>
  <c r="C35" i="2"/>
  <c r="D33" i="6"/>
  <c r="C33" i="6"/>
  <c r="D25" i="2"/>
  <c r="C25" i="2"/>
  <c r="D22" i="4"/>
  <c r="C22" i="4"/>
  <c r="D41" i="2"/>
  <c r="C41" i="2"/>
  <c r="D38" i="4"/>
  <c r="C38" i="4"/>
  <c r="U30" i="5"/>
  <c r="V30" i="5" s="1"/>
  <c r="E32" i="6" s="1"/>
  <c r="D30" i="5"/>
  <c r="C30" i="5"/>
  <c r="D8" i="3"/>
  <c r="C8" i="3"/>
  <c r="D8" i="4"/>
  <c r="C8" i="4"/>
  <c r="D45" i="2"/>
  <c r="C45" i="2"/>
  <c r="D42" i="4"/>
  <c r="C42" i="4"/>
  <c r="D16" i="3"/>
  <c r="C16" i="3"/>
  <c r="D16" i="4"/>
  <c r="C16" i="4"/>
  <c r="D10" i="3"/>
  <c r="C10" i="3"/>
  <c r="D11" i="6"/>
  <c r="C11" i="6"/>
  <c r="D29" i="2"/>
  <c r="C29" i="2"/>
  <c r="D26" i="4"/>
  <c r="C26" i="4"/>
  <c r="D12" i="3"/>
  <c r="C12" i="3"/>
  <c r="D12" i="4"/>
  <c r="C12" i="4"/>
  <c r="U22" i="5"/>
  <c r="V22" i="5" s="1"/>
  <c r="E24" i="6" s="1"/>
  <c r="D22" i="5"/>
  <c r="C22" i="5"/>
  <c r="D14" i="3"/>
  <c r="C14" i="3"/>
  <c r="C13" i="5"/>
  <c r="D13" i="5"/>
  <c r="U13" i="5"/>
  <c r="V13" i="5" s="1"/>
  <c r="E15" i="6" s="1"/>
  <c r="U38" i="5"/>
  <c r="V38" i="5" s="1"/>
  <c r="E40" i="6" s="1"/>
  <c r="D38" i="5"/>
  <c r="C38" i="5"/>
  <c r="D39" i="4"/>
  <c r="C39" i="4"/>
  <c r="C17" i="5"/>
  <c r="D17" i="5"/>
  <c r="U17" i="5"/>
  <c r="V17" i="5" s="1"/>
  <c r="E19" i="6" s="1"/>
  <c r="D27" i="4"/>
  <c r="C27" i="4"/>
  <c r="C27" i="3"/>
  <c r="D27" i="3"/>
  <c r="D40" i="4"/>
  <c r="C40" i="4"/>
  <c r="D43" i="2"/>
  <c r="C43" i="2"/>
  <c r="C35" i="3"/>
  <c r="D35" i="3"/>
  <c r="C32" i="3"/>
  <c r="D32" i="3"/>
  <c r="J10" i="1"/>
  <c r="J9" i="1"/>
  <c r="D6" i="3"/>
  <c r="C6" i="3"/>
  <c r="D6" i="4"/>
  <c r="C6" i="4"/>
  <c r="C21" i="5"/>
  <c r="D21" i="5"/>
  <c r="U21" i="5"/>
  <c r="V21" i="5" s="1"/>
  <c r="E23" i="6" s="1"/>
  <c r="C37" i="5"/>
  <c r="D37" i="5"/>
  <c r="U37" i="5"/>
  <c r="V37" i="5" s="1"/>
  <c r="E39" i="6" s="1"/>
  <c r="D31" i="4"/>
  <c r="C31" i="4"/>
  <c r="C7" i="5"/>
  <c r="U7" i="5"/>
  <c r="V7" i="5" s="1"/>
  <c r="E9" i="6" s="1"/>
  <c r="D7" i="5"/>
  <c r="C24" i="3"/>
  <c r="D24" i="3"/>
  <c r="C23" i="5"/>
  <c r="U23" i="5"/>
  <c r="V23" i="5" s="1"/>
  <c r="E25" i="6" s="1"/>
  <c r="D23" i="5"/>
  <c r="C41" i="5"/>
  <c r="U41" i="5"/>
  <c r="V41" i="5" s="1"/>
  <c r="E43" i="6" s="1"/>
  <c r="H43" i="6" s="1"/>
  <c r="D41" i="5"/>
  <c r="C27" i="5"/>
  <c r="U27" i="5"/>
  <c r="V27" i="5" s="1"/>
  <c r="E29" i="6" s="1"/>
  <c r="D27" i="5"/>
  <c r="C15" i="5"/>
  <c r="U15" i="5"/>
  <c r="V15" i="5" s="1"/>
  <c r="E17" i="6" s="1"/>
  <c r="D15" i="5"/>
  <c r="D10" i="4"/>
  <c r="C10" i="4"/>
  <c r="C25" i="5"/>
  <c r="U25" i="5"/>
  <c r="V25" i="5" s="1"/>
  <c r="E27" i="6" s="1"/>
  <c r="D25" i="5"/>
  <c r="C11" i="5"/>
  <c r="D11" i="5"/>
  <c r="U11" i="5"/>
  <c r="V11" i="5" s="1"/>
  <c r="E13" i="6" s="1"/>
  <c r="D23" i="4"/>
  <c r="C23" i="4"/>
  <c r="D17" i="2"/>
  <c r="C17" i="2"/>
  <c r="D15" i="6"/>
  <c r="C15" i="6"/>
  <c r="D40" i="6"/>
  <c r="C40" i="6"/>
  <c r="H42" i="6" l="1"/>
  <c r="H12" i="6"/>
  <c r="K10" i="1"/>
  <c r="K9" i="1"/>
  <c r="M8" i="1"/>
  <c r="H34" i="6"/>
  <c r="H6" i="6"/>
  <c r="H10" i="6"/>
  <c r="N9" i="1"/>
  <c r="P8" i="1"/>
  <c r="N10" i="1"/>
  <c r="R11" i="1"/>
  <c r="H8" i="6"/>
  <c r="H26" i="6"/>
  <c r="H20" i="6"/>
  <c r="H16" i="6"/>
  <c r="H18" i="6"/>
  <c r="H38" i="6"/>
  <c r="H32" i="6"/>
  <c r="H13" i="6"/>
  <c r="H27" i="6"/>
  <c r="H39" i="6"/>
  <c r="H24" i="6"/>
  <c r="H7" i="6"/>
  <c r="H36" i="6"/>
  <c r="H23" i="6"/>
  <c r="H9" i="6"/>
  <c r="H19" i="6"/>
  <c r="H15" i="6"/>
  <c r="H33" i="6"/>
  <c r="H28" i="6"/>
  <c r="H37" i="6"/>
  <c r="H11" i="6"/>
  <c r="H41" i="6"/>
  <c r="H21" i="6"/>
  <c r="H17" i="6"/>
  <c r="H29" i="6"/>
  <c r="H25" i="6"/>
  <c r="H40" i="6"/>
  <c r="H31" i="6"/>
  <c r="H35" i="6"/>
  <c r="M10" i="1" l="1"/>
  <c r="O8" i="1"/>
  <c r="M9" i="1"/>
  <c r="P9" i="1"/>
  <c r="R8" i="1"/>
  <c r="P10" i="1"/>
  <c r="T11" i="1"/>
  <c r="Q8" i="1" l="1"/>
  <c r="O10" i="1"/>
  <c r="O9" i="1"/>
  <c r="R10" i="1"/>
  <c r="R9" i="1"/>
  <c r="T8" i="1"/>
  <c r="V11" i="1"/>
  <c r="S8" i="1" l="1"/>
  <c r="Q10" i="1"/>
  <c r="Q9" i="1"/>
  <c r="T10" i="1"/>
  <c r="T9" i="1"/>
  <c r="V8" i="1"/>
  <c r="X11" i="1"/>
  <c r="S10" i="1" l="1"/>
  <c r="S9" i="1"/>
  <c r="U8" i="1"/>
  <c r="V10" i="1"/>
  <c r="V9" i="1"/>
  <c r="X8" i="1"/>
  <c r="Z11" i="1"/>
  <c r="W8" i="1" l="1"/>
  <c r="U10" i="1"/>
  <c r="U9" i="1"/>
  <c r="X9" i="1"/>
  <c r="Z8" i="1"/>
  <c r="X10" i="1"/>
  <c r="AB11" i="1"/>
  <c r="Y8" i="1" l="1"/>
  <c r="W10" i="1"/>
  <c r="W9" i="1"/>
  <c r="Z10" i="1"/>
  <c r="Z9" i="1"/>
  <c r="AB8" i="1"/>
  <c r="AD11" i="1"/>
  <c r="Y9" i="1" l="1"/>
  <c r="AA8" i="1"/>
  <c r="Y10" i="1"/>
  <c r="AB10" i="1"/>
  <c r="AB9" i="1"/>
  <c r="AD8" i="1"/>
  <c r="AF11" i="1"/>
  <c r="AC8" i="1" l="1"/>
  <c r="AA9" i="1"/>
  <c r="AA10" i="1"/>
  <c r="AD10" i="1"/>
  <c r="AD9" i="1"/>
  <c r="AF8" i="1"/>
  <c r="AH11" i="1"/>
  <c r="AE8" i="1" l="1"/>
  <c r="AC9" i="1"/>
  <c r="AC10" i="1"/>
  <c r="AF9" i="1"/>
  <c r="AH8" i="1"/>
  <c r="AF10" i="1"/>
  <c r="AJ11" i="1"/>
  <c r="AE10" i="1" l="1"/>
  <c r="AE9" i="1"/>
  <c r="AG8" i="1"/>
  <c r="AH9" i="1"/>
  <c r="AJ8" i="1"/>
  <c r="AH10" i="1"/>
  <c r="AL11" i="1"/>
  <c r="AI8" i="1" l="1"/>
  <c r="AG9" i="1"/>
  <c r="AG10" i="1"/>
  <c r="AJ9" i="1"/>
  <c r="AL8" i="1"/>
  <c r="AJ10" i="1"/>
  <c r="AN11" i="1"/>
  <c r="AK8" i="1" l="1"/>
  <c r="AI10" i="1"/>
  <c r="AI9" i="1"/>
  <c r="CC5" i="1"/>
  <c r="AJ5" i="1" s="1"/>
  <c r="AJ6" i="1" s="1"/>
  <c r="AL9" i="1"/>
  <c r="AN8" i="1"/>
  <c r="AL10" i="1"/>
  <c r="I25" i="6" l="1"/>
  <c r="I49" i="6"/>
  <c r="I45" i="6"/>
  <c r="I47" i="6"/>
  <c r="I46" i="6"/>
  <c r="I42" i="6"/>
  <c r="I48" i="6"/>
  <c r="I43" i="6"/>
  <c r="I44" i="6"/>
  <c r="AM8" i="1"/>
  <c r="AK10" i="1"/>
  <c r="AK9" i="1"/>
  <c r="I14" i="6"/>
  <c r="I27" i="6"/>
  <c r="I21" i="6"/>
  <c r="I35" i="6"/>
  <c r="I34" i="6"/>
  <c r="I19" i="6"/>
  <c r="I32" i="6"/>
  <c r="I40" i="6"/>
  <c r="I36" i="6"/>
  <c r="I16" i="6"/>
  <c r="I10" i="6"/>
  <c r="I29" i="6"/>
  <c r="I11" i="6"/>
  <c r="I7" i="6"/>
  <c r="I33" i="6"/>
  <c r="I24" i="6"/>
  <c r="I38" i="6"/>
  <c r="I23" i="6"/>
  <c r="I41" i="6"/>
  <c r="I22" i="6"/>
  <c r="I18" i="6"/>
  <c r="I13" i="6"/>
  <c r="I26" i="6"/>
  <c r="I31" i="6"/>
  <c r="I20" i="6"/>
  <c r="I39" i="6"/>
  <c r="I28" i="6"/>
  <c r="I8" i="6"/>
  <c r="I9" i="6"/>
  <c r="I37" i="6"/>
  <c r="I17" i="6"/>
  <c r="I30" i="6"/>
  <c r="I15" i="6"/>
  <c r="AN9" i="1"/>
  <c r="AN10" i="1"/>
  <c r="L16" i="6" l="1"/>
  <c r="L14" i="6"/>
  <c r="AM9" i="1"/>
  <c r="AO8" i="1"/>
  <c r="AM10" i="1"/>
  <c r="L7" i="6"/>
  <c r="L15" i="6"/>
  <c r="L6" i="6"/>
  <c r="L10" i="6"/>
  <c r="L9" i="6"/>
  <c r="L17" i="6"/>
  <c r="L8" i="6"/>
  <c r="L11" i="6"/>
  <c r="L13" i="6"/>
  <c r="L12" i="6"/>
  <c r="AO9" i="1" l="1"/>
  <c r="AO10" i="1"/>
  <c r="L18" i="6"/>
</calcChain>
</file>

<file path=xl/comments1.xml><?xml version="1.0" encoding="utf-8"?>
<comments xmlns="http://schemas.openxmlformats.org/spreadsheetml/2006/main">
  <authors>
    <author/>
  </authors>
  <commentList>
    <comment ref="CD1" authorId="0" shapeId="0">
      <text>
        <r>
          <rPr>
            <sz val="10"/>
            <color rgb="FF000000"/>
            <rFont val="Arial"/>
            <family val="2"/>
          </rPr>
          <t xml:space="preserve">คลิกปุ่มเพื่อเลือกวัน
2 = จันทร์
3 = อังคาร
4 = พุธ
5 = พฤหัสฯ
6 = ศุกร์
</t>
        </r>
      </text>
    </comment>
  </commentList>
</comments>
</file>

<file path=xl/sharedStrings.xml><?xml version="1.0" encoding="utf-8"?>
<sst xmlns="http://schemas.openxmlformats.org/spreadsheetml/2006/main" count="25275" uniqueCount="8083">
  <si>
    <t>วัน</t>
  </si>
  <si>
    <t>&lt;-คลิ๊กที่ปุ่มลูกศร เพื่อเปลี่ยนวัน</t>
  </si>
  <si>
    <t>จำนวนคาบต่อสัปดาห์</t>
  </si>
  <si>
    <t>แบบบันทึกเวลาเรียนและการประเมินผลการเรียน</t>
  </si>
  <si>
    <t xml:space="preserve">รวมเวลาเรียนต่อภาคเรียน  = </t>
  </si>
  <si>
    <t>ชั่วโมง</t>
  </si>
  <si>
    <t>จำนวนวันที่เรียน</t>
  </si>
  <si>
    <t xml:space="preserve">ร้อยละ 80 ของเวลาเรียน   =  </t>
  </si>
  <si>
    <t>ชื่อครูผู้สอน</t>
  </si>
  <si>
    <t>&lt;-- เปลี่ยนค่าในช่องสีเหลือง</t>
  </si>
  <si>
    <t>นายณันท์ชยธรณ์</t>
  </si>
  <si>
    <t>ฉัตรสุวรรณ</t>
  </si>
  <si>
    <t>สัญลักษณ์การบันทึกเวลาเรียน</t>
  </si>
  <si>
    <t>วันที่</t>
  </si>
  <si>
    <t>รวมเวลาเรียน</t>
  </si>
  <si>
    <t>รหัสวิขา</t>
  </si>
  <si>
    <t>20204-2105</t>
  </si>
  <si>
    <t xml:space="preserve">        มา               ขาด                          </t>
  </si>
  <si>
    <t xml:space="preserve">   ลา</t>
  </si>
  <si>
    <t>เดือน</t>
  </si>
  <si>
    <t>ชื่อวิชา</t>
  </si>
  <si>
    <t xml:space="preserve">       สาย              ป่วย</t>
  </si>
  <si>
    <t>พ.ศ.</t>
  </si>
  <si>
    <t>กลุ่ม</t>
  </si>
  <si>
    <t>1คธ1</t>
  </si>
  <si>
    <t>&lt;- คลิ๊กที่ปุ่มลูกศร แล้วเลือกกลุ่ม</t>
  </si>
  <si>
    <t>ลำดับที่</t>
  </si>
  <si>
    <t>รหัสประจำตัว</t>
  </si>
  <si>
    <t>ชื่อ - สกุล</t>
  </si>
  <si>
    <t>สป.ที่</t>
  </si>
  <si>
    <t>ชม.</t>
  </si>
  <si>
    <t>พัฒนาโปรแกรมโดย</t>
  </si>
  <si>
    <t>การใช้งานโปรแกรม</t>
  </si>
  <si>
    <t>Version 1.1</t>
  </si>
  <si>
    <t>ให้เลือกและป้อนข้อมูลในช่องสีเหลือง</t>
  </si>
  <si>
    <t>copy®2020</t>
  </si>
  <si>
    <t xml:space="preserve">   1 อาทิตย์, 2 จันทร์, 3. อังคาร, 4. พุธ, 5. พฤหัสบดี, 6. ศุกร์ และ 7. เสาร์</t>
  </si>
  <si>
    <t>โปรแกรมนี้ยังขาด ข้อมูล รหัสวิชา และข้อมูลรายวิชา นะครับ</t>
  </si>
  <si>
    <t>ถ้าจะให้สมบูรณ์ ช่วยให้ จนท. งานวัดผลฯ หรืองานหลักสูตรฯ ป้อนข้อมูลใน Sheet หลักสูตรให้ครบ</t>
  </si>
  <si>
    <t>แล้วจัดเรียงข้อมูลตามรหัสวิชา</t>
  </si>
  <si>
    <t xml:space="preserve"> </t>
  </si>
  <si>
    <t xml:space="preserve">ภาคเรียนที่ </t>
  </si>
  <si>
    <t>รหัสวิชา</t>
  </si>
  <si>
    <t>ระดับชั้นปี</t>
  </si>
  <si>
    <t>สาขางาน</t>
  </si>
  <si>
    <t xml:space="preserve">บันทึกคะแนนทดสอบย่อยทฤษฎี </t>
  </si>
  <si>
    <t>ครั้งที่</t>
  </si>
  <si>
    <t>รวมคะแนน</t>
  </si>
  <si>
    <t>เฉลี่ยคะแนน</t>
  </si>
  <si>
    <t>เรื่องที่ทดสอบ</t>
  </si>
  <si>
    <t>คะแนน</t>
  </si>
  <si>
    <t xml:space="preserve">บันทึกคะแนนทดสอบย่อยปฏิบัติ </t>
  </si>
  <si>
    <t>บันทึกคะแนนกิจกรรมการเรียนการสอน</t>
  </si>
  <si>
    <t>แบบประเมินด้านคุณธรรม จริยธรรม ค่านิยมและคุณลักษณะอันพึงประสงค์</t>
  </si>
  <si>
    <t>พฤติกรรม</t>
  </si>
  <si>
    <t>1. มีมนุษยสัมพันธ์</t>
  </si>
  <si>
    <t>2. ความมีวินัย</t>
  </si>
  <si>
    <t>3. มีความรับผิดขอบ</t>
  </si>
  <si>
    <t>4. มีความซื่อสัตย์</t>
  </si>
  <si>
    <t>5. มีความเชื่อมั่นในตนเอง</t>
  </si>
  <si>
    <t>6. มีความประหยัด</t>
  </si>
  <si>
    <t>7. มีความสนใจใฝ่รู้</t>
  </si>
  <si>
    <t>8. มีการละเว้นซึ่งสิ่งเสพติด</t>
  </si>
  <si>
    <t>9. มีความรักสามัคคี</t>
  </si>
  <si>
    <t>10. มีความกตัญญู</t>
  </si>
  <si>
    <t>11. มีความคิดริเริ่มสร้างสรรค์</t>
  </si>
  <si>
    <t>12. มีการพึ่งตนเอง</t>
  </si>
  <si>
    <t>13. มีความปลอดภัย</t>
  </si>
  <si>
    <t>14. มีความอดทนอดกลั้น</t>
  </si>
  <si>
    <t xml:space="preserve">     อื่น ๆ</t>
  </si>
  <si>
    <t>รวมคะแนน
คุณธรรมฯ</t>
  </si>
  <si>
    <t>รวมคะแนน
ระหว่างภาค</t>
  </si>
  <si>
    <t>คะแนน
สรุปผลการเรียน</t>
  </si>
  <si>
    <t>รวมทั้งสิ้น</t>
  </si>
  <si>
    <t>ระดับคะแนน</t>
  </si>
  <si>
    <t>ที่</t>
  </si>
  <si>
    <t>รหัสผู้เรียน</t>
  </si>
  <si>
    <t>ชื่อ -นามสกุล</t>
  </si>
  <si>
    <t>จำนวนคน</t>
  </si>
  <si>
    <t>ข.ร.</t>
  </si>
  <si>
    <t>ม.ส.</t>
  </si>
  <si>
    <t>ข.ส.</t>
  </si>
  <si>
    <t>รวม</t>
  </si>
  <si>
    <t>รีเกรด / เรียนเพิ่ม</t>
  </si>
  <si>
    <t>อาทิตย์</t>
  </si>
  <si>
    <t>จันทร์</t>
  </si>
  <si>
    <t>-</t>
  </si>
  <si>
    <t>อังคาร</t>
  </si>
  <si>
    <t>พุธ</t>
  </si>
  <si>
    <t>พฤหัสบดี</t>
  </si>
  <si>
    <t>ศุกร์</t>
  </si>
  <si>
    <t>เสาร์</t>
  </si>
  <si>
    <t>กำหนดวันหยุด โดยพิมพ์ขีด - ลงในช่องตารางที่กำหนดเป็นวันหยุด</t>
  </si>
  <si>
    <t>ท</t>
  </si>
  <si>
    <t>ป</t>
  </si>
  <si>
    <t>น</t>
  </si>
  <si>
    <t>19-4204-2001</t>
  </si>
  <si>
    <t>การพัฒนาเว็บไซต์เพื่องานธุรกิจ</t>
  </si>
  <si>
    <t>19-4204-2002</t>
  </si>
  <si>
    <t>การบริหารจัดการเครือข่ายอินเทอร์เน็ต</t>
  </si>
  <si>
    <t>19-4204-2003</t>
  </si>
  <si>
    <t>การประยุกต์ใช้ซอฟต์แวร์สำเร็จรูปในงานธุรกิจ</t>
  </si>
  <si>
    <t>19-4204-2006</t>
  </si>
  <si>
    <t>ความปลอดภัยและการบริหารความเสี่ยง</t>
  </si>
  <si>
    <t>19-4204-2007</t>
  </si>
  <si>
    <t>เทคโนโลยีสำหรับการบริหาร</t>
  </si>
  <si>
    <t>19-4204-2008</t>
  </si>
  <si>
    <t>การสื่อสารและแลกเปลี่ยนข้อมูลสารสนเทศ</t>
  </si>
  <si>
    <t>19-4204-2010</t>
  </si>
  <si>
    <t>19-4204-2011</t>
  </si>
  <si>
    <t>19-4204-2012</t>
  </si>
  <si>
    <t>19-4204-2102</t>
  </si>
  <si>
    <t>ระบบสารสนเทศเพื่อการจัดการข้อมูลลูกค้า</t>
  </si>
  <si>
    <t>19-4204-2112</t>
  </si>
  <si>
    <t>ออกแบบและพัฒนาส่วนต่อประสาน</t>
  </si>
  <si>
    <t>19-4204-8501</t>
  </si>
  <si>
    <t>โครงการวิชาชีพคอมพิวเตอร์ธุรกิจ</t>
  </si>
  <si>
    <t>20000-1101</t>
  </si>
  <si>
    <t>ภาษาไทยพื้นฐาน</t>
  </si>
  <si>
    <t>20000-1102</t>
  </si>
  <si>
    <t>ภาษาไทยอาชีพ</t>
  </si>
  <si>
    <t>20000-1103</t>
  </si>
  <si>
    <t>ภาษาไทยธุรกิจ</t>
  </si>
  <si>
    <t>2000-2001</t>
  </si>
  <si>
    <t>กิจกรรมลูกเสือวิสามัญ 1</t>
  </si>
  <si>
    <t>2000-2002</t>
  </si>
  <si>
    <t>กิจกรรมลูกเสือวิสามัญ 2</t>
  </si>
  <si>
    <t>2000-2003</t>
  </si>
  <si>
    <t>กิจกรรมองค์การวิชาชีพ 1</t>
  </si>
  <si>
    <t>2000-2004</t>
  </si>
  <si>
    <t>กิจกรรมองค์การวิชาชีพ 2</t>
  </si>
  <si>
    <t>2000-2005</t>
  </si>
  <si>
    <t>กิจกรรมองค์การวิชาชีพ 3</t>
  </si>
  <si>
    <t>2000-2006</t>
  </si>
  <si>
    <t>กิจกรรมองค์การวิชาชีพ 4</t>
  </si>
  <si>
    <t>2000-200x</t>
  </si>
  <si>
    <t>กิจกรรมนักศึกษาวิชาทหารฯ</t>
  </si>
  <si>
    <t>2001-0001</t>
  </si>
  <si>
    <t>คอมพิวเตอร์เพื่องานอาชีพ</t>
  </si>
  <si>
    <t>2001-1001</t>
  </si>
  <si>
    <t>ความรู้เกี่ยวกับงานอาชีพ</t>
  </si>
  <si>
    <t>2001-1002</t>
  </si>
  <si>
    <t>การเป็นผู้ประกอบการ</t>
  </si>
  <si>
    <t>2001-1003</t>
  </si>
  <si>
    <t>พลังงานและสิ่งแวดล้อม</t>
  </si>
  <si>
    <t>2001-1004</t>
  </si>
  <si>
    <t>อาชีวอนามัยและความปลอดภัย</t>
  </si>
  <si>
    <t>2001-1005</t>
  </si>
  <si>
    <t>2001-1006</t>
  </si>
  <si>
    <t>กฎหมายแรงงาน</t>
  </si>
  <si>
    <t>2001-2001</t>
  </si>
  <si>
    <t>คอมพิวเตอร์และสารสนเทศเพื่องานอาชีพ</t>
  </si>
  <si>
    <t>2002-0001</t>
  </si>
  <si>
    <t>2002-0002</t>
  </si>
  <si>
    <t>2002-0003</t>
  </si>
  <si>
    <t>2002-0004</t>
  </si>
  <si>
    <t>2002-0005</t>
  </si>
  <si>
    <t>2002-0006</t>
  </si>
  <si>
    <t>กิจกรรมองค์การวิชาชีพ4</t>
  </si>
  <si>
    <t>20204-2005</t>
  </si>
  <si>
    <t>เครือข่ายคอมพิวเตอร์เบื้องต้น</t>
  </si>
  <si>
    <t>โปรแกรมฐานข้อมูล</t>
  </si>
  <si>
    <t>2200-1001</t>
  </si>
  <si>
    <t>เศรษฐศาสตร์เบื้องต้น</t>
  </si>
  <si>
    <t>2200-1002</t>
  </si>
  <si>
    <t>การบัญชีเบื้องต้น 1</t>
  </si>
  <si>
    <t>2200-1003</t>
  </si>
  <si>
    <t>การบัญชีเบื้องต้น 2</t>
  </si>
  <si>
    <t>2200-1004</t>
  </si>
  <si>
    <t>การขายเบื้องต้น 1</t>
  </si>
  <si>
    <t>2200-1005</t>
  </si>
  <si>
    <t>การขายเบื้องต้น 2</t>
  </si>
  <si>
    <t>2200-1006</t>
  </si>
  <si>
    <t>พิมพ์ดีดไทยเบื้องต้น</t>
  </si>
  <si>
    <t>2200-1007</t>
  </si>
  <si>
    <t>พิมพ์ดีดอังกฤษเบื้องต้น</t>
  </si>
  <si>
    <t>2200-1008</t>
  </si>
  <si>
    <t>กฎหมายพาณิชย์</t>
  </si>
  <si>
    <t>2201-1001</t>
  </si>
  <si>
    <t>การใช้โปรแกรมประมวลผลคำ</t>
  </si>
  <si>
    <t>2201-1019</t>
  </si>
  <si>
    <t>มารยาทและการสมาคม</t>
  </si>
  <si>
    <t>2201-2103</t>
  </si>
  <si>
    <t>การประยุกต์โปรแกรมตารางงานเพื่องานบัญชี</t>
  </si>
  <si>
    <t>2201-2401</t>
  </si>
  <si>
    <t>คอมพิวเตอร์และระบบปฏิบัติการเบื้องต้น</t>
  </si>
  <si>
    <t>2201-2403</t>
  </si>
  <si>
    <t>จริยธรรมในอาชีพคอมพิวเตอร์</t>
  </si>
  <si>
    <t>2201-2404</t>
  </si>
  <si>
    <t>การใช้โปรแกรมตารางงาน</t>
  </si>
  <si>
    <t>2201-2405</t>
  </si>
  <si>
    <t>การใช้โปรแกรมฐานข้อมูล</t>
  </si>
  <si>
    <t>2201-2406</t>
  </si>
  <si>
    <t>การใช้โปรแกรมนำเสนอข้อมูล</t>
  </si>
  <si>
    <t>2201-2407</t>
  </si>
  <si>
    <t>โปรแกรมประมวลผลคำประยุกต์</t>
  </si>
  <si>
    <t>2201-2408</t>
  </si>
  <si>
    <t>การผลิตสื่อสิ่งพิมพ์</t>
  </si>
  <si>
    <t>2201-2410</t>
  </si>
  <si>
    <t>หลักการเขียนโปรแกรม</t>
  </si>
  <si>
    <t>2201-2411</t>
  </si>
  <si>
    <t>การเขียนโปรแกรมบนระบบปฏิบัติการเท็กซ์โหมด</t>
  </si>
  <si>
    <t>2201-2412</t>
  </si>
  <si>
    <t>การเขียนโปรแกรมบนระบบปฏิบัติการ GUI</t>
  </si>
  <si>
    <t>2201-2413</t>
  </si>
  <si>
    <t>การประยุกต์คอมพิวเตอร์กับงานสถิติ</t>
  </si>
  <si>
    <t>2201-2414</t>
  </si>
  <si>
    <t>การสร้างเว็บเพจ</t>
  </si>
  <si>
    <t>2201-2415</t>
  </si>
  <si>
    <t>ระบบเครือข่ายเบื้องต้น</t>
  </si>
  <si>
    <t>2201-2416</t>
  </si>
  <si>
    <t>ฮาร์ดแวร์และยูทิลิตี้เบื้องต้น</t>
  </si>
  <si>
    <t>2201-2417</t>
  </si>
  <si>
    <t>ปฏิบัติงานบริการคอมพิวเตอร์</t>
  </si>
  <si>
    <t>2201-2418</t>
  </si>
  <si>
    <t>เทคโนโลยีสำนักงาน</t>
  </si>
  <si>
    <t>2201-2419</t>
  </si>
  <si>
    <t>การใช้โปรแกรมกราฟิกส์</t>
  </si>
  <si>
    <t>2201-2825</t>
  </si>
  <si>
    <t>ภาษาอังกฤษเพื่องานคอมพิวเตอร์</t>
  </si>
  <si>
    <t>2201-5001</t>
  </si>
  <si>
    <t>โครงการ</t>
  </si>
  <si>
    <t>2202-2103</t>
  </si>
  <si>
    <t>การค้าปลีกและการค้าส่ง</t>
  </si>
  <si>
    <t>2203-2107</t>
  </si>
  <si>
    <t>ชวเลขไทยประยุกต์</t>
  </si>
  <si>
    <t>2204-2001</t>
  </si>
  <si>
    <t>คอมพิวเตอร์ในงานธุรกิจ</t>
  </si>
  <si>
    <t>2204-2002</t>
  </si>
  <si>
    <t>ระบบปฏิบัติการเบื้องต้น</t>
  </si>
  <si>
    <t>2204-2003</t>
  </si>
  <si>
    <t>2204-2004</t>
  </si>
  <si>
    <t>คณิตศาสตร์คอมพิวเตอร์</t>
  </si>
  <si>
    <t>2204-2005</t>
  </si>
  <si>
    <t>คอมพิวเตอร์และการบำรุงรักษา</t>
  </si>
  <si>
    <t>2204-2006</t>
  </si>
  <si>
    <t>พื้นฐานการเขียนโปรแกรมคอมพิวเตอร์</t>
  </si>
  <si>
    <t>2204-2007</t>
  </si>
  <si>
    <t>การเขียนโปรแกรมบนมาตรฐานเปิด</t>
  </si>
  <si>
    <t>2204-2008</t>
  </si>
  <si>
    <t>โปรแกรมจัดการฐานข้อมูล</t>
  </si>
  <si>
    <t>2204-2009</t>
  </si>
  <si>
    <t>การสร้างเว็บไซต์</t>
  </si>
  <si>
    <t>2204-2101</t>
  </si>
  <si>
    <t>องค์ประกอบศิลป์สำหรับงานคอมพิวเตอร์</t>
  </si>
  <si>
    <t>2204-2102</t>
  </si>
  <si>
    <t>ภาษาอังกฤษปฎิบัติการคอมพิวเตอร์</t>
  </si>
  <si>
    <t>2204-2103</t>
  </si>
  <si>
    <t>โปรแกรมตารางคำนวณ</t>
  </si>
  <si>
    <t>2204-2104</t>
  </si>
  <si>
    <t>2204-2105</t>
  </si>
  <si>
    <t>โปรแกรมกราฟิก</t>
  </si>
  <si>
    <t>2204-2106</t>
  </si>
  <si>
    <t>โปรแกรมมัลติมีเดียเพื่อการนำเสนอ</t>
  </si>
  <si>
    <t>2204-2107</t>
  </si>
  <si>
    <t>การเขียนโปรแกรมโดยใช้เครื่องมือกราฟิกโหมด</t>
  </si>
  <si>
    <t>2204-2108</t>
  </si>
  <si>
    <t>โปรแกรมประมวลผลคำ</t>
  </si>
  <si>
    <t>2204-2109</t>
  </si>
  <si>
    <t>โปรแกรมสำเร็จรูปทางสถิติ</t>
  </si>
  <si>
    <t>2204-2110</t>
  </si>
  <si>
    <t>ธรรมาภิบาลเทคโนโลยีสารสนเทศในองค์กร</t>
  </si>
  <si>
    <t>2204-2111</t>
  </si>
  <si>
    <t>อินเทอร์เน็ตเพื่องานธุรกิจ</t>
  </si>
  <si>
    <t>2204-2112</t>
  </si>
  <si>
    <t>กฎหมายคอมพิวเตอร์</t>
  </si>
  <si>
    <t>2204-8001</t>
  </si>
  <si>
    <t>ฝึกงาน</t>
  </si>
  <si>
    <t>2204-8002</t>
  </si>
  <si>
    <t>ฝึกงาน 1</t>
  </si>
  <si>
    <t>2204-8003</t>
  </si>
  <si>
    <t>ฝึกงาน 2</t>
  </si>
  <si>
    <t>2204-8501</t>
  </si>
  <si>
    <t>2204-8502</t>
  </si>
  <si>
    <t>โครงการ 1</t>
  </si>
  <si>
    <t>2204-8503</t>
  </si>
  <si>
    <t>โครงการ 2</t>
  </si>
  <si>
    <t>2301-2227</t>
  </si>
  <si>
    <t>การออกแบบบรรจุภัณฑ์</t>
  </si>
  <si>
    <t>2301-3106</t>
  </si>
  <si>
    <t xml:space="preserve">การสร้างภาพกราฟิกส์ </t>
  </si>
  <si>
    <t>2302-2009</t>
  </si>
  <si>
    <t>การถ่ายภาพดิจิตอล</t>
  </si>
  <si>
    <t>2302-9002</t>
  </si>
  <si>
    <t>เทคนิคการพิมพ์สกรีนสร้างสรรค์</t>
  </si>
  <si>
    <t>2319-2103</t>
  </si>
  <si>
    <t>สร้างบทวีดีทัศน์</t>
  </si>
  <si>
    <t>3000-0201</t>
  </si>
  <si>
    <t>โปรแกรมสำเร็จรูปในงานอาชีพ</t>
  </si>
  <si>
    <t>3000-0203</t>
  </si>
  <si>
    <t>เทคโนโลยีสารสนเทศเบื้องต้น</t>
  </si>
  <si>
    <t>3000-0205</t>
  </si>
  <si>
    <t>คอมพิวเตอร์กราฟิกส์</t>
  </si>
  <si>
    <t>3000-2001</t>
  </si>
  <si>
    <t>3000-2002</t>
  </si>
  <si>
    <t>3000-2003</t>
  </si>
  <si>
    <t>3000-2004</t>
  </si>
  <si>
    <t>3001-1001</t>
  </si>
  <si>
    <t>การบริหารงานคุณภาพในองค์กร</t>
  </si>
  <si>
    <t>3001-1002</t>
  </si>
  <si>
    <t>กฎหมายทั่วไปเกี่ยวกับงานอาชีพ</t>
  </si>
  <si>
    <t>3001-2001</t>
  </si>
  <si>
    <t>เทคโนโลยีสารสนเทศเพื่อการจัดการอาชีพ</t>
  </si>
  <si>
    <t>3101-8501</t>
  </si>
  <si>
    <t>3200-0002</t>
  </si>
  <si>
    <t>หลักการขาย</t>
  </si>
  <si>
    <t>3200-0010</t>
  </si>
  <si>
    <t>3200-0011</t>
  </si>
  <si>
    <t>คอมพิวเตอร์และสารสนเทศในงานธุรกิจ</t>
  </si>
  <si>
    <t>3200-1001</t>
  </si>
  <si>
    <t>หลักเศรษฐศาสตร์</t>
  </si>
  <si>
    <t>3200-1002</t>
  </si>
  <si>
    <t>หลักการจัดการ</t>
  </si>
  <si>
    <t>3200-1003</t>
  </si>
  <si>
    <t>หลักการตลาด</t>
  </si>
  <si>
    <t>3202-2006</t>
  </si>
  <si>
    <t>กลยุทธทางการตลาด</t>
  </si>
  <si>
    <t>3204-2001</t>
  </si>
  <si>
    <t>การประกอบเครื่องคอมพิวเตอร์และติดตั้งซอฟต์แวร์</t>
  </si>
  <si>
    <t>3204-2002</t>
  </si>
  <si>
    <t>การใช้โปรแกรมสำนักงานขั้นสูง</t>
  </si>
  <si>
    <t>3204-2003</t>
  </si>
  <si>
    <t>การสื่อสารข้อมูลและเครือข่าย</t>
  </si>
  <si>
    <t>3204-2004</t>
  </si>
  <si>
    <t>ระบบจัดการฐานข้อมูล</t>
  </si>
  <si>
    <t>3204-2005</t>
  </si>
  <si>
    <t>การออกแบบและพัฒนาเว็บไซต์</t>
  </si>
  <si>
    <t>3204-2006</t>
  </si>
  <si>
    <t>การวิเคราะห์และออกแบบระบบ</t>
  </si>
  <si>
    <t>3204-2007</t>
  </si>
  <si>
    <t>การเขียนโปรแกรมคอมพิวเตอร์</t>
  </si>
  <si>
    <t>3204-2008</t>
  </si>
  <si>
    <t>การเขียนโปรแกรมภาษาซี</t>
  </si>
  <si>
    <t>3204-2009</t>
  </si>
  <si>
    <t>3204-2010</t>
  </si>
  <si>
    <t>3204-2011</t>
  </si>
  <si>
    <t>3204-2012</t>
  </si>
  <si>
    <t>3204-2013</t>
  </si>
  <si>
    <t>3204-2014</t>
  </si>
  <si>
    <t>ปฏิบัติการประกอบเครื่องคอมพิวเตอร์</t>
  </si>
  <si>
    <t>3204-2101</t>
  </si>
  <si>
    <t>การออกแบบและพัฒนาโปรแกรม</t>
  </si>
  <si>
    <t>3204-2102</t>
  </si>
  <si>
    <t>เทคนิคการสร้างภาพเคลื่อนไหวคอมพิวเตอร์</t>
  </si>
  <si>
    <t>3204-2103</t>
  </si>
  <si>
    <t>การประยุกต์ใช้โปรแกรมสื่อประสม</t>
  </si>
  <si>
    <t>3204-2104</t>
  </si>
  <si>
    <t>โปรแกรมสำเร็จรูปทางสถิติเพื่อการวิจัย</t>
  </si>
  <si>
    <t>3204-2105</t>
  </si>
  <si>
    <t>การพัฒนาซอฟต์แวร์ด้วยโปรแกรมสำเร็จรูป</t>
  </si>
  <si>
    <t>3204-2106</t>
  </si>
  <si>
    <t>การพัฒนาเว็บไซต์ในงานธุรกิจ</t>
  </si>
  <si>
    <t>3204-2110</t>
  </si>
  <si>
    <t>การใช้โปรแกรมบริหารงานทรัพยากรมนุษย์</t>
  </si>
  <si>
    <t>3204-2111</t>
  </si>
  <si>
    <t>การใช้โปรแกรมบริหารสินค้าคงคลัง</t>
  </si>
  <si>
    <t>3204-2202</t>
  </si>
  <si>
    <t>การพัฒนาเว็บเพจด้วยโปรแกรมสำเร็จรูป</t>
  </si>
  <si>
    <t>3204-2203</t>
  </si>
  <si>
    <t>3204-2204</t>
  </si>
  <si>
    <t>การพัฒนาเว็บเพจชั้นสูง</t>
  </si>
  <si>
    <t>3204-2304</t>
  </si>
  <si>
    <t>การผลิตสื่อสิ่งพิมพ์ด้วยคอมพิวเตอร์</t>
  </si>
  <si>
    <t>3204-2306</t>
  </si>
  <si>
    <t>การใช้โปรแกรมเพื่องานคำนวณ</t>
  </si>
  <si>
    <t>3204-2401</t>
  </si>
  <si>
    <t>หลักการและการปฏิบัติงานโปรแกรมคอมพิวเตอร์กราฟิก</t>
  </si>
  <si>
    <t>3204-2402</t>
  </si>
  <si>
    <t>3204-2403</t>
  </si>
  <si>
    <t>การใช้โปรแกรมสื่อประสม</t>
  </si>
  <si>
    <t>3204-2404</t>
  </si>
  <si>
    <t>หลักการคอมพิวเตอร์กราฟิก</t>
  </si>
  <si>
    <t>3204-2405</t>
  </si>
  <si>
    <t>การใช้โปรแกรมกราฟิก 2 มิติ</t>
  </si>
  <si>
    <t>3204-2406</t>
  </si>
  <si>
    <t>การใช้โปรแกรมกราฟิก 3 มิติ</t>
  </si>
  <si>
    <t>3204-6001</t>
  </si>
  <si>
    <t>3204-8001</t>
  </si>
  <si>
    <t>3204-8501</t>
  </si>
  <si>
    <t>3216-2003</t>
  </si>
  <si>
    <t>การใช้โปรแกรมสำเร็จรูปในงานสำนักงาน</t>
  </si>
  <si>
    <t>3216-2007</t>
  </si>
  <si>
    <t>การใช้โปรแกรมชุดในงานสำนักงาน</t>
  </si>
  <si>
    <t>3216-2104</t>
  </si>
  <si>
    <t>การประชาสัมพันธ์เพื่อสำนักงาน</t>
  </si>
  <si>
    <t>3901-2107</t>
  </si>
  <si>
    <t>การพัฒนาเว็บไซต์ด้วยภาษา PHP</t>
  </si>
  <si>
    <t>ลำดับ</t>
  </si>
  <si>
    <t>Code</t>
  </si>
  <si>
    <t>กลุ่มเรียน</t>
  </si>
  <si>
    <t>คำนำหน้า</t>
  </si>
  <si>
    <t>ชื่อ</t>
  </si>
  <si>
    <t>นามสกุล</t>
  </si>
  <si>
    <t>สาขาวิชา</t>
  </si>
  <si>
    <t>3ชย1ก1</t>
  </si>
  <si>
    <t>นาย</t>
  </si>
  <si>
    <t>เกษมศักดิ์</t>
  </si>
  <si>
    <t>ช่างยนต์</t>
  </si>
  <si>
    <t>ยานยนต์</t>
  </si>
  <si>
    <t>เกียรติศักดิ์</t>
  </si>
  <si>
    <t>ทองรวม</t>
  </si>
  <si>
    <t>ชัยวัฒน์</t>
  </si>
  <si>
    <t>สุขจิต</t>
  </si>
  <si>
    <t>ณภัทร</t>
  </si>
  <si>
    <t>ณัฐภัทร</t>
  </si>
  <si>
    <t>ศรีเมือง</t>
  </si>
  <si>
    <t>แสงวิภาค</t>
  </si>
  <si>
    <t>พงศธร</t>
  </si>
  <si>
    <t>นกน้อย</t>
  </si>
  <si>
    <t>เกิดศรี</t>
  </si>
  <si>
    <t>วรุตม์</t>
  </si>
  <si>
    <t>วีรภัทร</t>
  </si>
  <si>
    <t>ปิ่นแก้ว</t>
  </si>
  <si>
    <t>สหรัฐ</t>
  </si>
  <si>
    <t>สิรภพ</t>
  </si>
  <si>
    <t>3ชย1ก2</t>
  </si>
  <si>
    <t>สำราญรื่น</t>
  </si>
  <si>
    <t>สุรชัย</t>
  </si>
  <si>
    <t>นันตสุคนธ์</t>
  </si>
  <si>
    <t>อรรถกร</t>
  </si>
  <si>
    <t>เข็มทอง</t>
  </si>
  <si>
    <t>กัมปนาท</t>
  </si>
  <si>
    <t>จักรี</t>
  </si>
  <si>
    <t>เนตรสกุลณี</t>
  </si>
  <si>
    <t>เดชาวัต</t>
  </si>
  <si>
    <t>จีนเล็ก</t>
  </si>
  <si>
    <t>ทศพร</t>
  </si>
  <si>
    <t>ทศพล</t>
  </si>
  <si>
    <t>นุชประเสริฐ</t>
  </si>
  <si>
    <t>เทพพิทักษ์</t>
  </si>
  <si>
    <t>แสงศรีจันทร์</t>
  </si>
  <si>
    <t>ธนวัฒน์</t>
  </si>
  <si>
    <t>ธนากร</t>
  </si>
  <si>
    <t>ธราดล</t>
  </si>
  <si>
    <t>บุญจันทร์</t>
  </si>
  <si>
    <t>นนทพัทธ์</t>
  </si>
  <si>
    <t>อมศิริ</t>
  </si>
  <si>
    <t>ปราโมทย์</t>
  </si>
  <si>
    <t>ทองสุข</t>
  </si>
  <si>
    <t>วงศธร</t>
  </si>
  <si>
    <t>น่วมศิริ</t>
  </si>
  <si>
    <t>สิริชัย</t>
  </si>
  <si>
    <t>อนันต์</t>
  </si>
  <si>
    <t>อลงกรณ์</t>
  </si>
  <si>
    <t>นางสาว</t>
  </si>
  <si>
    <t>คามิน</t>
  </si>
  <si>
    <t>ศิริธรรม</t>
  </si>
  <si>
    <t>ทิมทอง</t>
  </si>
  <si>
    <t>จิรพัฒน์</t>
  </si>
  <si>
    <t>โพธิ์จันทร์</t>
  </si>
  <si>
    <t>พลวัฒน์</t>
  </si>
  <si>
    <t>รักษาศิล</t>
  </si>
  <si>
    <t>เต็มเปี่ยม</t>
  </si>
  <si>
    <t>รุ่งโรจน์</t>
  </si>
  <si>
    <t>กันต์กวี</t>
  </si>
  <si>
    <t>ช่างกลโรงงาน</t>
  </si>
  <si>
    <t>เครื่องมือกล</t>
  </si>
  <si>
    <t>กิตติศักดิ์</t>
  </si>
  <si>
    <t>เกรียงไกร</t>
  </si>
  <si>
    <t>แดงพยนต์</t>
  </si>
  <si>
    <t>เจษฎาพร</t>
  </si>
  <si>
    <t>ทักษิณ</t>
  </si>
  <si>
    <t>ทรัพย์แต้ม</t>
  </si>
  <si>
    <t>ธีรเมธ</t>
  </si>
  <si>
    <t>ปัญญา</t>
  </si>
  <si>
    <t>กลิ่นศิริมงคล</t>
  </si>
  <si>
    <t>พงศกร</t>
  </si>
  <si>
    <t>วิศรุต</t>
  </si>
  <si>
    <t>บุญเทียม</t>
  </si>
  <si>
    <t>3มล1</t>
  </si>
  <si>
    <t>ฉัตรพล</t>
  </si>
  <si>
    <t>ไข่เพ็ชร</t>
  </si>
  <si>
    <t>แม่พิมพ์โลหะ</t>
  </si>
  <si>
    <t>มั่นสั้น</t>
  </si>
  <si>
    <t>ช้างดำ</t>
  </si>
  <si>
    <t>อภิวัฒน์</t>
  </si>
  <si>
    <t>สะทองแก้ว</t>
  </si>
  <si>
    <t>3มพ1</t>
  </si>
  <si>
    <t>ธรรมสวัสดิ์</t>
  </si>
  <si>
    <t>แม่พิมพ์พลาสติก</t>
  </si>
  <si>
    <t>อินทร์พันธ์</t>
  </si>
  <si>
    <t>วัชรพงศ์</t>
  </si>
  <si>
    <t>ศรัณย์</t>
  </si>
  <si>
    <t>สุพจน์</t>
  </si>
  <si>
    <t>มีศิริ</t>
  </si>
  <si>
    <t>คงคำ</t>
  </si>
  <si>
    <t>แพทย์จะเกร็ง</t>
  </si>
  <si>
    <t>แย้มประสงค์</t>
  </si>
  <si>
    <t>3คส1</t>
  </si>
  <si>
    <t>บุญธรรม</t>
  </si>
  <si>
    <t>ช่างเชื่อมโลหะ</t>
  </si>
  <si>
    <t>โครงสร้าง</t>
  </si>
  <si>
    <t>3ชฟ1ก1</t>
  </si>
  <si>
    <t>กนกวรรณ</t>
  </si>
  <si>
    <t>ช่างไฟฟ้ากำลัง</t>
  </si>
  <si>
    <t>ไฟฟ้ากำลัง</t>
  </si>
  <si>
    <t>มีสุข</t>
  </si>
  <si>
    <t>พันธเสน</t>
  </si>
  <si>
    <t>ณฐกร</t>
  </si>
  <si>
    <t>ธนธรณ์</t>
  </si>
  <si>
    <t>วรกิจจานุรักษ์</t>
  </si>
  <si>
    <t>นันทวัฒน์</t>
  </si>
  <si>
    <t>พีรพัฒน์</t>
  </si>
  <si>
    <t>จิตต์ตรง</t>
  </si>
  <si>
    <t>3ชฟ1ก2</t>
  </si>
  <si>
    <t>สายันต์แก้ว</t>
  </si>
  <si>
    <t>รัชชานนท์</t>
  </si>
  <si>
    <t>พูลพิพัฒน์</t>
  </si>
  <si>
    <t>วงษ์จันทร์ทอง</t>
  </si>
  <si>
    <t>ศราวุฒิ</t>
  </si>
  <si>
    <t>นวมศิริ</t>
  </si>
  <si>
    <t>ศุภกร</t>
  </si>
  <si>
    <t>ศุภวิชญ์</t>
  </si>
  <si>
    <t>ศรีกำเหนิด</t>
  </si>
  <si>
    <t>สุวิจักขณ์</t>
  </si>
  <si>
    <t>โสภณวิชญ์</t>
  </si>
  <si>
    <t>อนุวัฒน์</t>
  </si>
  <si>
    <t>อู๋เวียงคอย</t>
  </si>
  <si>
    <t>เฉยศรีเพชร</t>
  </si>
  <si>
    <t>อำนาจ</t>
  </si>
  <si>
    <t>จันทร์แย้ม</t>
  </si>
  <si>
    <t>แสงภู</t>
  </si>
  <si>
    <t>ธันวา</t>
  </si>
  <si>
    <t>หัตถกรรม</t>
  </si>
  <si>
    <t>หอมรสระรื่น</t>
  </si>
  <si>
    <t>อาภากร</t>
  </si>
  <si>
    <t>พื้นทรัพย์</t>
  </si>
  <si>
    <t>3ชอ1ก1</t>
  </si>
  <si>
    <t>ช่างอิเล็กทรอนิกส์</t>
  </si>
  <si>
    <t>อิเล็กทรอนิกส์</t>
  </si>
  <si>
    <t>รุ่งนภา</t>
  </si>
  <si>
    <t>ลักษณ์นารา</t>
  </si>
  <si>
    <t>จันทรมณี</t>
  </si>
  <si>
    <t>อภิญญา</t>
  </si>
  <si>
    <t>คุ้มทองคำ</t>
  </si>
  <si>
    <t>จดน้อม</t>
  </si>
  <si>
    <t>คฑาวุธ</t>
  </si>
  <si>
    <t>ชนาธิป</t>
  </si>
  <si>
    <t>เตชิต</t>
  </si>
  <si>
    <t>ธนภัทร</t>
  </si>
  <si>
    <t>ศักดิ์สิทธิ์</t>
  </si>
  <si>
    <t>ธีรภัทร</t>
  </si>
  <si>
    <t>กลิ่นหวล</t>
  </si>
  <si>
    <t>ธีรศักดิ์</t>
  </si>
  <si>
    <t>นที</t>
  </si>
  <si>
    <t>นราธิป</t>
  </si>
  <si>
    <t>3ชอ1ก2</t>
  </si>
  <si>
    <t>นฤนาท</t>
  </si>
  <si>
    <t>สมส่วน</t>
  </si>
  <si>
    <t>สีคำ</t>
  </si>
  <si>
    <t>ปุญญพัฒน์</t>
  </si>
  <si>
    <t>พรเทพ</t>
  </si>
  <si>
    <t>พิรุณ</t>
  </si>
  <si>
    <t>วสันต์</t>
  </si>
  <si>
    <t>วัชรพล</t>
  </si>
  <si>
    <t>ศุภพล</t>
  </si>
  <si>
    <t>สังข์อนันต์</t>
  </si>
  <si>
    <t>คงรักษา</t>
  </si>
  <si>
    <t>ช่างก่อสร้าง</t>
  </si>
  <si>
    <t>ก่อสร้าง</t>
  </si>
  <si>
    <t>อาภาภัทร</t>
  </si>
  <si>
    <t>ศิธรกุล</t>
  </si>
  <si>
    <t>กฤตเมธ</t>
  </si>
  <si>
    <t>ชญานนท์</t>
  </si>
  <si>
    <t>บุญมี</t>
  </si>
  <si>
    <t>ปลื้มใจ</t>
  </si>
  <si>
    <t>นฤพนธ์</t>
  </si>
  <si>
    <t>ภาณุพงษ์</t>
  </si>
  <si>
    <t>ณ บางช้าง</t>
  </si>
  <si>
    <t>แสงอรุณ</t>
  </si>
  <si>
    <t>ศุภชัย</t>
  </si>
  <si>
    <t>ทรงเที่ยง</t>
  </si>
  <si>
    <t>3ชบ1ก1</t>
  </si>
  <si>
    <t>เตียวสกุล</t>
  </si>
  <si>
    <t>ช่างเขียนแบบเครื่องกล</t>
  </si>
  <si>
    <t>เขียนแบบเครื่องกล</t>
  </si>
  <si>
    <t>ชุติมา</t>
  </si>
  <si>
    <t>สุขแสง</t>
  </si>
  <si>
    <t>ณัฐวดี</t>
  </si>
  <si>
    <t>ดวงกมล</t>
  </si>
  <si>
    <t>ขันกำเหนิด</t>
  </si>
  <si>
    <t>ปิยวรรณ</t>
  </si>
  <si>
    <t>สังข์ทอง</t>
  </si>
  <si>
    <t>แก้วปู่วัด</t>
  </si>
  <si>
    <t>เอี่ยมสำอางค์</t>
  </si>
  <si>
    <t>อินทิรา</t>
  </si>
  <si>
    <t>3ชบ1ก2</t>
  </si>
  <si>
    <t>ณัฐวุฒิ</t>
  </si>
  <si>
    <t>เรืองศรี</t>
  </si>
  <si>
    <t>สีแจ่ม</t>
  </si>
  <si>
    <t>ชุณหะวัต</t>
  </si>
  <si>
    <t>อยู่ยงค์</t>
  </si>
  <si>
    <t>ศิริชัย</t>
  </si>
  <si>
    <t>สงกรานต์</t>
  </si>
  <si>
    <t>โฆษิตพาณิชย์</t>
  </si>
  <si>
    <t>เปรุนาวิน</t>
  </si>
  <si>
    <t>เทคนิคคอมพิวเตอร์</t>
  </si>
  <si>
    <t>วรัญญา</t>
  </si>
  <si>
    <t>ธเนศ</t>
  </si>
  <si>
    <t>สร้อยทอง</t>
  </si>
  <si>
    <t>บูรพา</t>
  </si>
  <si>
    <t>ปวเรศ</t>
  </si>
  <si>
    <t>พยัคฆศิริ</t>
  </si>
  <si>
    <t>ยังมาก</t>
  </si>
  <si>
    <t>วรวุฒิ</t>
  </si>
  <si>
    <t>3บช1</t>
  </si>
  <si>
    <t>กฤติยาณี</t>
  </si>
  <si>
    <t>อินทรสุวรรณ</t>
  </si>
  <si>
    <t>การบัญชี</t>
  </si>
  <si>
    <t>กาญจนา</t>
  </si>
  <si>
    <t>นามศิริ</t>
  </si>
  <si>
    <t>เกศินี</t>
  </si>
  <si>
    <t>จิรดา</t>
  </si>
  <si>
    <t>ปานอยู่</t>
  </si>
  <si>
    <t>ชลธิชา</t>
  </si>
  <si>
    <t>เจริญรัตน์</t>
  </si>
  <si>
    <t>ศรีโหร</t>
  </si>
  <si>
    <t>ปาริชาติ</t>
  </si>
  <si>
    <t>คงเปี่ยม</t>
  </si>
  <si>
    <t>พรทิพย์</t>
  </si>
  <si>
    <t>พรนภา</t>
  </si>
  <si>
    <t>มีคง</t>
  </si>
  <si>
    <t>พรพิมล</t>
  </si>
  <si>
    <t>พิมพ์ชนก</t>
  </si>
  <si>
    <t>ฤทธิเดช</t>
  </si>
  <si>
    <t>ลลิตา</t>
  </si>
  <si>
    <t>รัตนรุ่งเรือง</t>
  </si>
  <si>
    <t>วิภาดา</t>
  </si>
  <si>
    <t>วิภาวี</t>
  </si>
  <si>
    <t>สุนันทา</t>
  </si>
  <si>
    <t>บุญสวัสดิ์</t>
  </si>
  <si>
    <t>สุภาวดี</t>
  </si>
  <si>
    <t>ทิพย์ภิรมย์</t>
  </si>
  <si>
    <t>อรรถพร</t>
  </si>
  <si>
    <t>อังคณา</t>
  </si>
  <si>
    <t>3บช2</t>
  </si>
  <si>
    <t>กิตติยา</t>
  </si>
  <si>
    <t>ขนิษฐา</t>
  </si>
  <si>
    <t>ชลิตา</t>
  </si>
  <si>
    <t>ฐิติมา</t>
  </si>
  <si>
    <t>ณัฐนันท์</t>
  </si>
  <si>
    <t>เดชะบุญ</t>
  </si>
  <si>
    <t>สังข์กรด</t>
  </si>
  <si>
    <t>แผนคู้</t>
  </si>
  <si>
    <t>บัณฑิตา</t>
  </si>
  <si>
    <t>ปาริฉัตร</t>
  </si>
  <si>
    <t>รุจิรา</t>
  </si>
  <si>
    <t>วริศรา</t>
  </si>
  <si>
    <t>พุ่มยงค์</t>
  </si>
  <si>
    <t>พุ่มพันธ์</t>
  </si>
  <si>
    <t>มั่นคง</t>
  </si>
  <si>
    <t>อมรรัตน์</t>
  </si>
  <si>
    <t>อรัญญา</t>
  </si>
  <si>
    <t>อินทร์รอด</t>
  </si>
  <si>
    <t>พัชรพล</t>
  </si>
  <si>
    <t>อยู่ประเสริฐ</t>
  </si>
  <si>
    <t>วุฒิชัย</t>
  </si>
  <si>
    <t>3กต1</t>
  </si>
  <si>
    <t>กรรณิการ์</t>
  </si>
  <si>
    <t>การตลาด</t>
  </si>
  <si>
    <t>จุฑาทิพย์</t>
  </si>
  <si>
    <t>นิวรวรรณ</t>
  </si>
  <si>
    <t>นภัสวรรณ</t>
  </si>
  <si>
    <t>อินทวงศ์</t>
  </si>
  <si>
    <t>สว่างหล้า</t>
  </si>
  <si>
    <t>สุขเกษม</t>
  </si>
  <si>
    <t>ปิยะธิดา</t>
  </si>
  <si>
    <t>เอี่ยมอำไพ</t>
  </si>
  <si>
    <t>ศิริลักษณ์</t>
  </si>
  <si>
    <t>คุ้มภักดี</t>
  </si>
  <si>
    <t>สุภนิดา</t>
  </si>
  <si>
    <t>อภิสรา</t>
  </si>
  <si>
    <t>เหลืองประเสริฐ</t>
  </si>
  <si>
    <t>ทองอินทร์</t>
  </si>
  <si>
    <t>3คธ1</t>
  </si>
  <si>
    <t>ฐิติรัตน์</t>
  </si>
  <si>
    <t>คอมพิวเตอร์ธุรกิจ</t>
  </si>
  <si>
    <t>จันทร์อ่อน</t>
  </si>
  <si>
    <t>3คธ2</t>
  </si>
  <si>
    <t>กัญญารัตน์</t>
  </si>
  <si>
    <t>ดวงแย้ม</t>
  </si>
  <si>
    <t>เจนจิรา</t>
  </si>
  <si>
    <t>นภาพร</t>
  </si>
  <si>
    <t>ชลภูมิ</t>
  </si>
  <si>
    <t>นริศรา</t>
  </si>
  <si>
    <t>บุญแก้ว</t>
  </si>
  <si>
    <t>ปภาวดี</t>
  </si>
  <si>
    <t>แท่นนิล</t>
  </si>
  <si>
    <t>ภัทรวรรณ</t>
  </si>
  <si>
    <t>งั่วสมบูรณ์</t>
  </si>
  <si>
    <t>ภัทรวดี</t>
  </si>
  <si>
    <t>รัตนากร</t>
  </si>
  <si>
    <t>แสงเครือ</t>
  </si>
  <si>
    <t>วิภารัตน์</t>
  </si>
  <si>
    <t>พยนต์ศิริ</t>
  </si>
  <si>
    <t>สุนิสา</t>
  </si>
  <si>
    <t>สิทธิชัย</t>
  </si>
  <si>
    <t>จารุวรรณ</t>
  </si>
  <si>
    <t>หญิง</t>
  </si>
  <si>
    <t>คุ้มศิริ</t>
  </si>
  <si>
    <t>อาทิตยา</t>
  </si>
  <si>
    <t>เขียวอยู่</t>
  </si>
  <si>
    <t>3คป1</t>
  </si>
  <si>
    <t>กชกร</t>
  </si>
  <si>
    <t>ธุรกิจค้าปลีก</t>
  </si>
  <si>
    <t>ชาตรี</t>
  </si>
  <si>
    <t>ธนบดี</t>
  </si>
  <si>
    <t>มีรักษา</t>
  </si>
  <si>
    <t>กิจเรืองโรจน์</t>
  </si>
  <si>
    <t>อุบลแย้ม</t>
  </si>
  <si>
    <t>สุดสาคร</t>
  </si>
  <si>
    <t>3คอ1</t>
  </si>
  <si>
    <t>กนกพร</t>
  </si>
  <si>
    <t>อาหารและโภชนาการ</t>
  </si>
  <si>
    <t>ขันตราชู</t>
  </si>
  <si>
    <t>กัลยารัตน์</t>
  </si>
  <si>
    <t>ณัฐกมล</t>
  </si>
  <si>
    <t>โสภากุล</t>
  </si>
  <si>
    <t>เลิศประเสริฐภากร</t>
  </si>
  <si>
    <t>ปวีณา</t>
  </si>
  <si>
    <t>รุ่งทิพย์</t>
  </si>
  <si>
    <t>สายสุดใจ</t>
  </si>
  <si>
    <t>จันทร์รอด</t>
  </si>
  <si>
    <t>แซ่ลี้</t>
  </si>
  <si>
    <t>บุญเอี่ยม</t>
  </si>
  <si>
    <t>นิสัยสม</t>
  </si>
  <si>
    <t>อารียา</t>
  </si>
  <si>
    <t>ภูมินทร์</t>
  </si>
  <si>
    <t>กลั่นวารี</t>
  </si>
  <si>
    <t>3คท1</t>
  </si>
  <si>
    <t>ถิรายุพงษ์ศักดิ์</t>
  </si>
  <si>
    <t>คหกรรมศาสตร์</t>
  </si>
  <si>
    <t>ธุรกิจดอกไม้และงานประดิษฐ์</t>
  </si>
  <si>
    <t>สวัสดิ์สันติสุข</t>
  </si>
  <si>
    <t>เทศปลื้ม</t>
  </si>
  <si>
    <t>ปุญญิศา</t>
  </si>
  <si>
    <t>แสงจันทร์</t>
  </si>
  <si>
    <t>หุ่นดี</t>
  </si>
  <si>
    <t>วราภรณ์</t>
  </si>
  <si>
    <t>แย้มหัตถา</t>
  </si>
  <si>
    <t>3ทส1</t>
  </si>
  <si>
    <t>นันทพร</t>
  </si>
  <si>
    <t>เทคโนโลยีสารสนเทศ</t>
  </si>
  <si>
    <t>ชัชพงศ์</t>
  </si>
  <si>
    <t>ณัฐพล</t>
  </si>
  <si>
    <t>2ชย1ก1</t>
  </si>
  <si>
    <t>ชลลดา</t>
  </si>
  <si>
    <t>จิรภัทร</t>
  </si>
  <si>
    <t>ศรหุนะ</t>
  </si>
  <si>
    <t>ชานนท์</t>
  </si>
  <si>
    <t>ชุติพนธ์</t>
  </si>
  <si>
    <t>แดงอุไร</t>
  </si>
  <si>
    <t>ณัฐดนัย</t>
  </si>
  <si>
    <t>เจริญสวัสดิ์</t>
  </si>
  <si>
    <t>ณัฐนนท์</t>
  </si>
  <si>
    <t>ไชยบุดดี</t>
  </si>
  <si>
    <t>รุณไพรัตน์</t>
  </si>
  <si>
    <t>ธนกฤต</t>
  </si>
  <si>
    <t>อิศรางกูร</t>
  </si>
  <si>
    <t>ธนพล</t>
  </si>
  <si>
    <t>ฮกฮวดซิ้ม</t>
  </si>
  <si>
    <t>หมันมณี</t>
  </si>
  <si>
    <t>ธีระชัย</t>
  </si>
  <si>
    <t>รักษาราษฎร์</t>
  </si>
  <si>
    <t>2ชย1ก2</t>
  </si>
  <si>
    <t>ปิยวัฒน์</t>
  </si>
  <si>
    <t>พัทธพล</t>
  </si>
  <si>
    <t>โพธิพล</t>
  </si>
  <si>
    <t>ภานุวัฒน์</t>
  </si>
  <si>
    <t>พูลสวัสดิ์</t>
  </si>
  <si>
    <t>พิบูลย์ไพศาลศิลป์</t>
  </si>
  <si>
    <t>วรัญญู</t>
  </si>
  <si>
    <t>หลักจันทร์</t>
  </si>
  <si>
    <t>วีรพล</t>
  </si>
  <si>
    <t>สุขไทย</t>
  </si>
  <si>
    <t>สรพงษ์</t>
  </si>
  <si>
    <t>สุวรรณโชติ</t>
  </si>
  <si>
    <t>อนุชา</t>
  </si>
  <si>
    <t>อิ้นมณี</t>
  </si>
  <si>
    <t>อภิเชษฐ์</t>
  </si>
  <si>
    <t>มังกร</t>
  </si>
  <si>
    <t>อรรนพ</t>
  </si>
  <si>
    <t>พูลแก้ว</t>
  </si>
  <si>
    <t>คำแสง</t>
  </si>
  <si>
    <t>2ชย2ก1</t>
  </si>
  <si>
    <t>กมลภพ</t>
  </si>
  <si>
    <t>ก้องเกียรติ</t>
  </si>
  <si>
    <t>ก้องภพ</t>
  </si>
  <si>
    <t>เชิดชู</t>
  </si>
  <si>
    <t>กิตติภพ</t>
  </si>
  <si>
    <t>จักรพันธุ์</t>
  </si>
  <si>
    <t>น่วมเอี่ยม</t>
  </si>
  <si>
    <t>ชนาวุฒิ</t>
  </si>
  <si>
    <t>ศรีสุข</t>
  </si>
  <si>
    <t>รุ่งเรือง</t>
  </si>
  <si>
    <t>ปณชัย</t>
  </si>
  <si>
    <t>2ชย2ก2</t>
  </si>
  <si>
    <t>ศิริเขียว</t>
  </si>
  <si>
    <t>ไพศาล</t>
  </si>
  <si>
    <t>กุลชุติสิน</t>
  </si>
  <si>
    <t>ภัทรพล</t>
  </si>
  <si>
    <t>ศรุติ</t>
  </si>
  <si>
    <t>ปะการะโพธิ์</t>
  </si>
  <si>
    <t>ศวีระ</t>
  </si>
  <si>
    <t>พยุง</t>
  </si>
  <si>
    <t>อัฐวัฒน์</t>
  </si>
  <si>
    <t>วิทยา</t>
  </si>
  <si>
    <t>อัษฎา</t>
  </si>
  <si>
    <t>พิกุลหอม</t>
  </si>
  <si>
    <t>อานนท์</t>
  </si>
  <si>
    <t>ฐิติเจษฎาเรืองชัย</t>
  </si>
  <si>
    <t>ธิดารัตน์</t>
  </si>
  <si>
    <t>ศิริสวัสดิ์</t>
  </si>
  <si>
    <t>ขันติชัย</t>
  </si>
  <si>
    <t>สาตสำอางค์</t>
  </si>
  <si>
    <t>พวงสุวรรณ</t>
  </si>
  <si>
    <t>เจษฎา</t>
  </si>
  <si>
    <t>จินดาเพ็ชร</t>
  </si>
  <si>
    <t>ตันอยู่โชค</t>
  </si>
  <si>
    <t>วงศ์แป้น</t>
  </si>
  <si>
    <t>แววบรรฑิต</t>
  </si>
  <si>
    <t>ทองคง</t>
  </si>
  <si>
    <t>พนัส</t>
  </si>
  <si>
    <t>พุฒิพัฒน์</t>
  </si>
  <si>
    <t>วชิรวิทย์</t>
  </si>
  <si>
    <t>วิชาพล</t>
  </si>
  <si>
    <t>วรวิช</t>
  </si>
  <si>
    <t>ทับเถื่อน</t>
  </si>
  <si>
    <t>สาธิต</t>
  </si>
  <si>
    <t>ธนดล</t>
  </si>
  <si>
    <t>เครือเทศ</t>
  </si>
  <si>
    <t>ดนุพร</t>
  </si>
  <si>
    <t>เอี่ยมเพ็ชร</t>
  </si>
  <si>
    <t>เทวราช</t>
  </si>
  <si>
    <t>น้อยอำแพง</t>
  </si>
  <si>
    <t>ฟูกลิ่น</t>
  </si>
  <si>
    <t>พีรพงษ์</t>
  </si>
  <si>
    <t>กลัดเกล้า</t>
  </si>
  <si>
    <t>กลั่นภักดี</t>
  </si>
  <si>
    <t>แสงทอง</t>
  </si>
  <si>
    <t>ณัฐพร</t>
  </si>
  <si>
    <t>รถทอง</t>
  </si>
  <si>
    <t>ฐิติพงศ์</t>
  </si>
  <si>
    <t>ปานโชติ</t>
  </si>
  <si>
    <t>ทีฆาวุฒิ</t>
  </si>
  <si>
    <t>สร้อยศรี</t>
  </si>
  <si>
    <t>ธีรเดช</t>
  </si>
  <si>
    <t>นิธิพัฒน์</t>
  </si>
  <si>
    <t>สื่อสุวรรณธนา</t>
  </si>
  <si>
    <t>รัชพล</t>
  </si>
  <si>
    <t>สุภานิช</t>
  </si>
  <si>
    <t>วทัญญู</t>
  </si>
  <si>
    <t>จันทร์เกิด</t>
  </si>
  <si>
    <t>วรฤทธิ์</t>
  </si>
  <si>
    <t>ปานประทีป</t>
  </si>
  <si>
    <t>ศตนันท์</t>
  </si>
  <si>
    <t>สิรภัทร</t>
  </si>
  <si>
    <t>แก้วฉ่ำ</t>
  </si>
  <si>
    <t>พร้อมมูล</t>
  </si>
  <si>
    <t>อนาวิน</t>
  </si>
  <si>
    <t>คล้ายพันธ์</t>
  </si>
  <si>
    <t>ธีรนันท์</t>
  </si>
  <si>
    <t>ยังวัฒนา</t>
  </si>
  <si>
    <t>ญาดา</t>
  </si>
  <si>
    <t>ชาญวิทย์</t>
  </si>
  <si>
    <t>แก้วทับทิม</t>
  </si>
  <si>
    <t>ณัฐพงศ์</t>
  </si>
  <si>
    <t>ทองวรรณ</t>
  </si>
  <si>
    <t>พูลพ่วง</t>
  </si>
  <si>
    <t>2ชฟ1ก1</t>
  </si>
  <si>
    <t>กุลณัฐธิดา</t>
  </si>
  <si>
    <t>ทิพย์ชื่น</t>
  </si>
  <si>
    <t>พูลสำราญ</t>
  </si>
  <si>
    <t>นีรชา</t>
  </si>
  <si>
    <t>คงแก้ว</t>
  </si>
  <si>
    <t>ปัทมา</t>
  </si>
  <si>
    <t>ปักษา</t>
  </si>
  <si>
    <t>กรณิศ</t>
  </si>
  <si>
    <t>เชยกิจ</t>
  </si>
  <si>
    <t>กฤษดา</t>
  </si>
  <si>
    <t>นาคะวะรัง</t>
  </si>
  <si>
    <t>สุนินทร</t>
  </si>
  <si>
    <t>กันตพงศ์</t>
  </si>
  <si>
    <t>พันพัว</t>
  </si>
  <si>
    <t>กันตพัฒน์</t>
  </si>
  <si>
    <t>หอมละเอียด</t>
  </si>
  <si>
    <t>กิตติพงศ์</t>
  </si>
  <si>
    <t>ทองโกมล</t>
  </si>
  <si>
    <t>เอี่ยมอิศรา</t>
  </si>
  <si>
    <t>เจษฎาภรณ์</t>
  </si>
  <si>
    <t>จงแพ</t>
  </si>
  <si>
    <t>ชัชวาล</t>
  </si>
  <si>
    <t>แป้งหอม</t>
  </si>
  <si>
    <t>ตะวัน</t>
  </si>
  <si>
    <t>ชัยสุข</t>
  </si>
  <si>
    <t>ภู่สกุล</t>
  </si>
  <si>
    <t>ธนัญชัย</t>
  </si>
  <si>
    <t>บุตรแม่กลอง</t>
  </si>
  <si>
    <t>2ชฟ1ก2</t>
  </si>
  <si>
    <t>ธัญปกรณ์</t>
  </si>
  <si>
    <t>คำเพชร</t>
  </si>
  <si>
    <t>นพดล</t>
  </si>
  <si>
    <t>มูลสวัสดิ์</t>
  </si>
  <si>
    <t>ปรัชญานันต์</t>
  </si>
  <si>
    <t>ปริพัฒน์</t>
  </si>
  <si>
    <t>รุ่งหิรัญ</t>
  </si>
  <si>
    <t>ภูวดล</t>
  </si>
  <si>
    <t>ภูวฤทธิ์</t>
  </si>
  <si>
    <t>โตบุญมี</t>
  </si>
  <si>
    <t>ไมตรี</t>
  </si>
  <si>
    <t>รักศาสน์</t>
  </si>
  <si>
    <t>หมู่ผึ้ง</t>
  </si>
  <si>
    <t>สิรวิชญ์</t>
  </si>
  <si>
    <t>สุขผ่อง</t>
  </si>
  <si>
    <t>อุกฤษฏ์</t>
  </si>
  <si>
    <t>แย้มเกษม</t>
  </si>
  <si>
    <t>2ชฟ2ก1</t>
  </si>
  <si>
    <t>ศรัณยา</t>
  </si>
  <si>
    <t>แสงแตง</t>
  </si>
  <si>
    <t>กนิกนันท์</t>
  </si>
  <si>
    <t>เจียรนัย</t>
  </si>
  <si>
    <t>พิพิธวิจิตรการ</t>
  </si>
  <si>
    <t>กุลธนันท์</t>
  </si>
  <si>
    <t>เดชกำเหนิด</t>
  </si>
  <si>
    <t>คัมภีร์</t>
  </si>
  <si>
    <t>แย้มสุวรรณ</t>
  </si>
  <si>
    <t>จักรพงศ์</t>
  </si>
  <si>
    <t>ยิ้มพราย</t>
  </si>
  <si>
    <t>มหาจันทร์</t>
  </si>
  <si>
    <t>พวงเปีย</t>
  </si>
  <si>
    <t>ธนพนธ์</t>
  </si>
  <si>
    <t>เสือณรงค์</t>
  </si>
  <si>
    <t>ธนาคาร</t>
  </si>
  <si>
    <t>กรุดทอง</t>
  </si>
  <si>
    <t>ธีรยุทธ</t>
  </si>
  <si>
    <t>ดวงทอง</t>
  </si>
  <si>
    <t>นพณัฐ</t>
  </si>
  <si>
    <t>มาฉกาจ</t>
  </si>
  <si>
    <t>2ชฟ2ก2</t>
  </si>
  <si>
    <t>นพปกรณ์</t>
  </si>
  <si>
    <t>รัตนสมบัติ</t>
  </si>
  <si>
    <t>นภดล</t>
  </si>
  <si>
    <t>แสงสุข</t>
  </si>
  <si>
    <t>นฤมิต</t>
  </si>
  <si>
    <t>เสี้ยนมั่น</t>
  </si>
  <si>
    <t>นิธิ</t>
  </si>
  <si>
    <t>ตันสกุล</t>
  </si>
  <si>
    <t>ปฏิพัทธิ์</t>
  </si>
  <si>
    <t>อร่ามเรือง</t>
  </si>
  <si>
    <t>ภูบดี</t>
  </si>
  <si>
    <t>ลิมปนิลชาติ</t>
  </si>
  <si>
    <t>ภูริทัตต์</t>
  </si>
  <si>
    <t>สาสังข์</t>
  </si>
  <si>
    <t>มินธาดา</t>
  </si>
  <si>
    <t>พิทักษ์ตุ้ม</t>
  </si>
  <si>
    <t>ยศกร</t>
  </si>
  <si>
    <t>เปี่ยมอุดมลักษณ์</t>
  </si>
  <si>
    <t>รวินันท์</t>
  </si>
  <si>
    <t>เสียงเจริญ</t>
  </si>
  <si>
    <t>รุ่งกิจ</t>
  </si>
  <si>
    <t>จันทรางศุ</t>
  </si>
  <si>
    <t>เดชพิทักษ์</t>
  </si>
  <si>
    <t>สพล</t>
  </si>
  <si>
    <t>โถสกุล</t>
  </si>
  <si>
    <t>อภิวรรษ์</t>
  </si>
  <si>
    <t>บุณชาติ</t>
  </si>
  <si>
    <t>เอกชัย</t>
  </si>
  <si>
    <t>เต็มพร้อม</t>
  </si>
  <si>
    <t>2ชอ1ก1</t>
  </si>
  <si>
    <t>ชยาพร</t>
  </si>
  <si>
    <t>คล้ายประยูร</t>
  </si>
  <si>
    <t>พรรณอร</t>
  </si>
  <si>
    <t>จันสอน</t>
  </si>
  <si>
    <t>กมล</t>
  </si>
  <si>
    <t>บุญมา</t>
  </si>
  <si>
    <t>กษิดิศ</t>
  </si>
  <si>
    <t>พงค์พรหม</t>
  </si>
  <si>
    <t>คมิก</t>
  </si>
  <si>
    <t>ทิพย์เสถียร</t>
  </si>
  <si>
    <t>ชนะพงศ์</t>
  </si>
  <si>
    <t>ประดับแก้ว</t>
  </si>
  <si>
    <t>ชาญณรงค์</t>
  </si>
  <si>
    <t>ชื่นจิตร</t>
  </si>
  <si>
    <t>ชินภัทร</t>
  </si>
  <si>
    <t>เทียมสมชาติ</t>
  </si>
  <si>
    <t>ภมร</t>
  </si>
  <si>
    <t>ณัฐวัตร</t>
  </si>
  <si>
    <t>รอดทัศนา</t>
  </si>
  <si>
    <t>ธนกร</t>
  </si>
  <si>
    <t>ทองอยู่</t>
  </si>
  <si>
    <t>เลิศแก้ว</t>
  </si>
  <si>
    <t>ธนภรณ์</t>
  </si>
  <si>
    <t>สว่างศรี</t>
  </si>
  <si>
    <t>สุ่นมาก</t>
  </si>
  <si>
    <t>ธีรภัทร์</t>
  </si>
  <si>
    <t>นรากร</t>
  </si>
  <si>
    <t>เอมโกษา</t>
  </si>
  <si>
    <t>2ชอ1ก2</t>
  </si>
  <si>
    <t>ถาวรการ</t>
  </si>
  <si>
    <t>ทองก้อน</t>
  </si>
  <si>
    <t>เสือเล็ก</t>
  </si>
  <si>
    <t>พรรษา</t>
  </si>
  <si>
    <t>นิ่มนวล</t>
  </si>
  <si>
    <t>อยู่เจริญ</t>
  </si>
  <si>
    <t>สวนสำราญ</t>
  </si>
  <si>
    <t>ภาณุพงศ์</t>
  </si>
  <si>
    <t>น้ำเต้าทอง</t>
  </si>
  <si>
    <t>ต้อยเจริญ</t>
  </si>
  <si>
    <t>ภูวนัย</t>
  </si>
  <si>
    <t>เมธา</t>
  </si>
  <si>
    <t>บุญทอง</t>
  </si>
  <si>
    <t>ราชสีห์</t>
  </si>
  <si>
    <t>ถาวรกาล</t>
  </si>
  <si>
    <t>วรเชษฐ์</t>
  </si>
  <si>
    <t>ว่องไว</t>
  </si>
  <si>
    <t>เลื่อนเครือ</t>
  </si>
  <si>
    <t>ศรายุทธ</t>
  </si>
  <si>
    <t>เสกสรรค์</t>
  </si>
  <si>
    <t>สารสำคัญ</t>
  </si>
  <si>
    <t>หัสดิน</t>
  </si>
  <si>
    <t>ลิ้มไพบูลย์</t>
  </si>
  <si>
    <t>ปทุมวดี</t>
  </si>
  <si>
    <t>วรรณะ</t>
  </si>
  <si>
    <t>พัณณ์ชิตา</t>
  </si>
  <si>
    <t>สีสด</t>
  </si>
  <si>
    <t>บุญประสิทธิ์</t>
  </si>
  <si>
    <t>เพ็ญสว่าง</t>
  </si>
  <si>
    <t>น้อยปานะ</t>
  </si>
  <si>
    <t>กิตติพล</t>
  </si>
  <si>
    <t>นามศรีพันธ์</t>
  </si>
  <si>
    <t>ชลชาติ</t>
  </si>
  <si>
    <t>บุญมาก</t>
  </si>
  <si>
    <t>ชินวัตร</t>
  </si>
  <si>
    <t>รัตนพิทักษ์</t>
  </si>
  <si>
    <t>คงชาตรี</t>
  </si>
  <si>
    <t>นาวิน</t>
  </si>
  <si>
    <t>รักวงศ์สกุล</t>
  </si>
  <si>
    <t>ปริญญา</t>
  </si>
  <si>
    <t>มนตรี</t>
  </si>
  <si>
    <t>ภูมิสิทธิ์</t>
  </si>
  <si>
    <t>ฉัตรทิน</t>
  </si>
  <si>
    <t>วรินทร์</t>
  </si>
  <si>
    <t>วิษณุ</t>
  </si>
  <si>
    <t>สามารถ</t>
  </si>
  <si>
    <t>นาคทอง</t>
  </si>
  <si>
    <t>2ชบ1ก1</t>
  </si>
  <si>
    <t>สกุลนุ่ม</t>
  </si>
  <si>
    <t>กิติยาพร</t>
  </si>
  <si>
    <t>จินตพร</t>
  </si>
  <si>
    <t>ยิ้มศรวล</t>
  </si>
  <si>
    <t>ชุติกาญจน์</t>
  </si>
  <si>
    <t>ธนพร</t>
  </si>
  <si>
    <t>ศรีมหาดไทย</t>
  </si>
  <si>
    <t>ปิ่นธิดา</t>
  </si>
  <si>
    <t>ประยงค์พันธ์</t>
  </si>
  <si>
    <t>พัชรชล</t>
  </si>
  <si>
    <t>เสือบุญ</t>
  </si>
  <si>
    <t>ภาพิมล</t>
  </si>
  <si>
    <t>จรุมเครือ</t>
  </si>
  <si>
    <t>มานิตา</t>
  </si>
  <si>
    <t>โพธิ์พ่วง</t>
  </si>
  <si>
    <t>ยุพเรศ</t>
  </si>
  <si>
    <t>วันวิสา</t>
  </si>
  <si>
    <t>หล้าอยู่</t>
  </si>
  <si>
    <t>ศศิประภา</t>
  </si>
  <si>
    <t>พวงมาลัย</t>
  </si>
  <si>
    <t>จตุภัทร</t>
  </si>
  <si>
    <t>2ชบ1ก2</t>
  </si>
  <si>
    <t>ชัยพร</t>
  </si>
  <si>
    <t>ซิ้มสกุล</t>
  </si>
  <si>
    <t>ทินกร</t>
  </si>
  <si>
    <t>หาญกล้า</t>
  </si>
  <si>
    <t>เรไรร้อง</t>
  </si>
  <si>
    <t>ภาณุวิชญ์</t>
  </si>
  <si>
    <t>พรหมา</t>
  </si>
  <si>
    <t>ภูวนัตถ์</t>
  </si>
  <si>
    <t>บุญเกิด</t>
  </si>
  <si>
    <t>วชิรพงศ์</t>
  </si>
  <si>
    <t>พยัฆศิริ</t>
  </si>
  <si>
    <t>ศิราวุฒิ</t>
  </si>
  <si>
    <t>พราหมณ์รักษา</t>
  </si>
  <si>
    <t>ศิริศักดิ์</t>
  </si>
  <si>
    <t>พิทักษ์</t>
  </si>
  <si>
    <t>สุทธิสาร</t>
  </si>
  <si>
    <t>ศรีรุ้ง</t>
  </si>
  <si>
    <t>สุพิเชษฐ์</t>
  </si>
  <si>
    <t>พันธ์พงศ์</t>
  </si>
  <si>
    <t>ช้างคุ้ม</t>
  </si>
  <si>
    <t>อรัตธินนท์</t>
  </si>
  <si>
    <t>ฦาชา</t>
  </si>
  <si>
    <t>2ทค1ก1</t>
  </si>
  <si>
    <t>เวชสุทัศน์</t>
  </si>
  <si>
    <t>แพรวพรรณ</t>
  </si>
  <si>
    <t>เสถียรวาณิช</t>
  </si>
  <si>
    <t>ลักษณารีย์</t>
  </si>
  <si>
    <t>ปัดชา</t>
  </si>
  <si>
    <t>สิริกาญจน์</t>
  </si>
  <si>
    <t>จันทร์พิภพ</t>
  </si>
  <si>
    <t>หฤทัย</t>
  </si>
  <si>
    <t>อภิญญาพร</t>
  </si>
  <si>
    <t>นาคสุข</t>
  </si>
  <si>
    <t>กวินท์</t>
  </si>
  <si>
    <t>กองเป็ง</t>
  </si>
  <si>
    <t>กษิรา</t>
  </si>
  <si>
    <t>วิบูลย์นัติพงษ์</t>
  </si>
  <si>
    <t>กัญจน์นที</t>
  </si>
  <si>
    <t>รอดสุธา</t>
  </si>
  <si>
    <t>จักรกฤษณ์</t>
  </si>
  <si>
    <t>ชูเวช</t>
  </si>
  <si>
    <t>บุญพุ่ม</t>
  </si>
  <si>
    <t>ธนโชติ</t>
  </si>
  <si>
    <t>ธนา</t>
  </si>
  <si>
    <t>ชูชวลิต</t>
  </si>
  <si>
    <t>นิพิฐพนธ์</t>
  </si>
  <si>
    <t>เหมือนทองแท้</t>
  </si>
  <si>
    <t>ปรินทร์</t>
  </si>
  <si>
    <t>สายทอง</t>
  </si>
  <si>
    <t>2ทค1ก2</t>
  </si>
  <si>
    <t>ปวร</t>
  </si>
  <si>
    <t>สกุลอินทร์</t>
  </si>
  <si>
    <t>ปารมี</t>
  </si>
  <si>
    <t>ศรีเผือก</t>
  </si>
  <si>
    <t>พลรบ</t>
  </si>
  <si>
    <t>ลิ้มสกุล</t>
  </si>
  <si>
    <t>พีรณัฐ</t>
  </si>
  <si>
    <t>กรณีสุข</t>
  </si>
  <si>
    <t>โชติธำรงกุล</t>
  </si>
  <si>
    <t>พีรพันธุ์</t>
  </si>
  <si>
    <t>จันทะสาร</t>
  </si>
  <si>
    <t>รุ่งเพชร</t>
  </si>
  <si>
    <t>เกตุเรือง</t>
  </si>
  <si>
    <t>จันทรางศุข</t>
  </si>
  <si>
    <t>ศิรเบศวร์</t>
  </si>
  <si>
    <t>เอกพรกุลวณิชย์</t>
  </si>
  <si>
    <t>ศิวานนท์</t>
  </si>
  <si>
    <t>ยวงอ้น</t>
  </si>
  <si>
    <t>อาทยะกุล</t>
  </si>
  <si>
    <t>อนนท์</t>
  </si>
  <si>
    <t>รื่นเริง</t>
  </si>
  <si>
    <t>ปิ่นแจ้</t>
  </si>
  <si>
    <t>2บช1</t>
  </si>
  <si>
    <t>กนกอร</t>
  </si>
  <si>
    <t>สุบินราช</t>
  </si>
  <si>
    <t>รอดอิ่มทรัพย์</t>
  </si>
  <si>
    <t>ชมพู</t>
  </si>
  <si>
    <t>ณัฐวรรณ</t>
  </si>
  <si>
    <t>ขุมทรัพย์</t>
  </si>
  <si>
    <t>ดวงพร</t>
  </si>
  <si>
    <t>สิทธิศาสตร์</t>
  </si>
  <si>
    <t>นงลักษณ์</t>
  </si>
  <si>
    <t>แก้วสุกแท้</t>
  </si>
  <si>
    <t>ตันทะศิลป์</t>
  </si>
  <si>
    <t>บำรุงสุข</t>
  </si>
  <si>
    <t>ยอดขวัญ</t>
  </si>
  <si>
    <t>นาคประสพ</t>
  </si>
  <si>
    <t>ขอเจริญ</t>
  </si>
  <si>
    <t>วิลัยพร</t>
  </si>
  <si>
    <t>สุธารัก</t>
  </si>
  <si>
    <t>มิ่งมงคล</t>
  </si>
  <si>
    <t>สุธิมา</t>
  </si>
  <si>
    <t>รสทิพย์</t>
  </si>
  <si>
    <t>สุภาวิตรี</t>
  </si>
  <si>
    <t>ศรีทองภิรมย์</t>
  </si>
  <si>
    <t>อโนทัย</t>
  </si>
  <si>
    <t>แสงจำรัส</t>
  </si>
  <si>
    <t>นวลจันทร์</t>
  </si>
  <si>
    <t>2บช2</t>
  </si>
  <si>
    <t>งามสง่า</t>
  </si>
  <si>
    <t>กัญญาวีร์</t>
  </si>
  <si>
    <t>เปลี่ยนรุ่งสว่าง</t>
  </si>
  <si>
    <t>จิตรา</t>
  </si>
  <si>
    <t>สุรพันธ์</t>
  </si>
  <si>
    <t>จินต์จุฑา</t>
  </si>
  <si>
    <t>จันทร์ดารา</t>
  </si>
  <si>
    <t>ธัญสุดา</t>
  </si>
  <si>
    <t>ดีพานิช</t>
  </si>
  <si>
    <t>นฤมล</t>
  </si>
  <si>
    <t>คำผา</t>
  </si>
  <si>
    <t>นิชากร</t>
  </si>
  <si>
    <t>รอดสำราญ</t>
  </si>
  <si>
    <t>ปภัสรา</t>
  </si>
  <si>
    <t>ล้อมพงษ์</t>
  </si>
  <si>
    <t>ผานิตา</t>
  </si>
  <si>
    <t>ทองแต้ม</t>
  </si>
  <si>
    <t>อินทร์คล้าย</t>
  </si>
  <si>
    <t>วชิราภรณ์</t>
  </si>
  <si>
    <t>ทองถนอม</t>
  </si>
  <si>
    <t>เพชรน้อย</t>
  </si>
  <si>
    <t>สุภาพร</t>
  </si>
  <si>
    <t>ถมยา</t>
  </si>
  <si>
    <t>สุภาภรณ์</t>
  </si>
  <si>
    <t>เทียนศิริ</t>
  </si>
  <si>
    <t>จิรเมธ</t>
  </si>
  <si>
    <t>ปานสุข</t>
  </si>
  <si>
    <t>ภัทรกาญจน์</t>
  </si>
  <si>
    <t>เรืองพานิช</t>
  </si>
  <si>
    <t>2กต1</t>
  </si>
  <si>
    <t>กัญญาภัค</t>
  </si>
  <si>
    <t>คชาชาติ</t>
  </si>
  <si>
    <t>จันจิรา</t>
  </si>
  <si>
    <t>เถื่อนบุญ</t>
  </si>
  <si>
    <t>คเชนทร</t>
  </si>
  <si>
    <t>ชญาภรณ์</t>
  </si>
  <si>
    <t>ดิษยนันท์</t>
  </si>
  <si>
    <t>นิ่มนุช</t>
  </si>
  <si>
    <t>นราพร</t>
  </si>
  <si>
    <t>ศรีตุ้มทอง</t>
  </si>
  <si>
    <t>ปพิชญา</t>
  </si>
  <si>
    <t>โพธิ์ทองสุข</t>
  </si>
  <si>
    <t>พรไพลิน</t>
  </si>
  <si>
    <t>มีนตรา</t>
  </si>
  <si>
    <t>วศินี</t>
  </si>
  <si>
    <t>วิรชา</t>
  </si>
  <si>
    <t>บุญนาคศรีชัย</t>
  </si>
  <si>
    <t>วิไลวรรณ</t>
  </si>
  <si>
    <t>เปี่ยมอยู่</t>
  </si>
  <si>
    <t>สกาวเดือน</t>
  </si>
  <si>
    <t>ศรวิชัย</t>
  </si>
  <si>
    <t>สินีนาฎ</t>
  </si>
  <si>
    <t>โอษฐ์งาม</t>
  </si>
  <si>
    <t>นัฐกานต์</t>
  </si>
  <si>
    <t>สกุลเตียว</t>
  </si>
  <si>
    <t>ปรารถนา</t>
  </si>
  <si>
    <t>อินทร์ยงค์</t>
  </si>
  <si>
    <t>ชฎาพร</t>
  </si>
  <si>
    <t>สถานสถิตย์</t>
  </si>
  <si>
    <t>2คธ1</t>
  </si>
  <si>
    <t>บุญรัตนาคม</t>
  </si>
  <si>
    <t>ชลณิชา</t>
  </si>
  <si>
    <t>ทองนาค</t>
  </si>
  <si>
    <t>ธนาภา</t>
  </si>
  <si>
    <t>ธัญญาภรณ์</t>
  </si>
  <si>
    <t>นพวรรณ</t>
  </si>
  <si>
    <t>นิชานันท์</t>
  </si>
  <si>
    <t>ขยายศรี</t>
  </si>
  <si>
    <t>ประภาศิริ</t>
  </si>
  <si>
    <t>สุวรรณพรรณ</t>
  </si>
  <si>
    <t>พิมพ์มณี</t>
  </si>
  <si>
    <t>ศรศิริ</t>
  </si>
  <si>
    <t>พิมลวรรณ</t>
  </si>
  <si>
    <t>รังษิยา</t>
  </si>
  <si>
    <t>แย้มอรุณ</t>
  </si>
  <si>
    <t>ลลิตภัทร</t>
  </si>
  <si>
    <t>ภานุมาศ</t>
  </si>
  <si>
    <t>หทัยภัทร</t>
  </si>
  <si>
    <t>ฤกษ์ราตรี</t>
  </si>
  <si>
    <t>สิทธิผล</t>
  </si>
  <si>
    <t>ธรรมะ</t>
  </si>
  <si>
    <t>ศิลธรรม</t>
  </si>
  <si>
    <t>ภูวิศ</t>
  </si>
  <si>
    <t>วิชัย</t>
  </si>
  <si>
    <t>ศรเดช</t>
  </si>
  <si>
    <t>สืบพงษ์</t>
  </si>
  <si>
    <t>ไขลายหงษ์</t>
  </si>
  <si>
    <t>อภิรักษ์</t>
  </si>
  <si>
    <t>2คธ2</t>
  </si>
  <si>
    <t>บุตรสุคนธ์</t>
  </si>
  <si>
    <t>ณัฐกาญจณ์</t>
  </si>
  <si>
    <t>สิริภักดีวงศ์</t>
  </si>
  <si>
    <t>ณัฐธยาน์</t>
  </si>
  <si>
    <t>น้อยนรินทร์</t>
  </si>
  <si>
    <t>ธัญวรัตน์</t>
  </si>
  <si>
    <t>เที่ยงแท้</t>
  </si>
  <si>
    <t>ปนัสดา</t>
  </si>
  <si>
    <t>ปรางค์ฉาย</t>
  </si>
  <si>
    <t>รวมวงค์</t>
  </si>
  <si>
    <t>พรหมพร</t>
  </si>
  <si>
    <t>แสงเจริญ</t>
  </si>
  <si>
    <t>ภัทรภร</t>
  </si>
  <si>
    <t>ท้วมเพ็ชร</t>
  </si>
  <si>
    <t>ภัทรลดา</t>
  </si>
  <si>
    <t>พึ่งปรางค์</t>
  </si>
  <si>
    <t>หทัยรัตน์</t>
  </si>
  <si>
    <t>ผิวไพเราะ</t>
  </si>
  <si>
    <t>ชิษณุพงศ์</t>
  </si>
  <si>
    <t>สมประสงค์</t>
  </si>
  <si>
    <t>เทวินทร์</t>
  </si>
  <si>
    <t>อิ่มอก</t>
  </si>
  <si>
    <t>อรุณราช</t>
  </si>
  <si>
    <t>วัฒนา</t>
  </si>
  <si>
    <t>อภิชิต</t>
  </si>
  <si>
    <t>ทศวร</t>
  </si>
  <si>
    <t>รักทอง</t>
  </si>
  <si>
    <t>เขตฐพล</t>
  </si>
  <si>
    <t>การสมพรต</t>
  </si>
  <si>
    <t>2คป1</t>
  </si>
  <si>
    <t>ประชากร</t>
  </si>
  <si>
    <t>จินดารัตน์</t>
  </si>
  <si>
    <t>ณัฐณิชา</t>
  </si>
  <si>
    <t>ราชวงษ์</t>
  </si>
  <si>
    <t>แย้มขยาย</t>
  </si>
  <si>
    <t>นารีรัตน์</t>
  </si>
  <si>
    <t>ฮกเหลี่ยม</t>
  </si>
  <si>
    <t>ไพลิน</t>
  </si>
  <si>
    <t>เจริญราศรี</t>
  </si>
  <si>
    <t>ทัศกลิ่น</t>
  </si>
  <si>
    <t>มนธิชา</t>
  </si>
  <si>
    <t>โถแก้ว</t>
  </si>
  <si>
    <t>รวิวรรณ</t>
  </si>
  <si>
    <t>ศลิษา</t>
  </si>
  <si>
    <t>อยู่สุข</t>
  </si>
  <si>
    <t>แสงสว่าง</t>
  </si>
  <si>
    <t>อรวรรณ</t>
  </si>
  <si>
    <t>2คอ1</t>
  </si>
  <si>
    <t>กมลชนก</t>
  </si>
  <si>
    <t>กัญญาณัฐ</t>
  </si>
  <si>
    <t>ตระกูลเมืองเมศ</t>
  </si>
  <si>
    <t>จิตรนอก</t>
  </si>
  <si>
    <t>ประจวบสุข</t>
  </si>
  <si>
    <t>ธัญญรัตน์</t>
  </si>
  <si>
    <t>นิตา</t>
  </si>
  <si>
    <t>ท้าวคำ</t>
  </si>
  <si>
    <t>ปนัดดา</t>
  </si>
  <si>
    <t>ปิ่นสุดา</t>
  </si>
  <si>
    <t>รมย์ชลี</t>
  </si>
  <si>
    <t>พันธุ์บ้านแหลม</t>
  </si>
  <si>
    <t>แปงวัน</t>
  </si>
  <si>
    <t>สำลี</t>
  </si>
  <si>
    <t>สุดารัตน์</t>
  </si>
  <si>
    <t>จันทร์ประเสริฐ</t>
  </si>
  <si>
    <t>สุภัสสร</t>
  </si>
  <si>
    <t>จันทรเสนา</t>
  </si>
  <si>
    <t>สุรีรัตน์</t>
  </si>
  <si>
    <t>ศรีสวัสดิ์</t>
  </si>
  <si>
    <t>แสงทับทิม</t>
  </si>
  <si>
    <t>ธานี</t>
  </si>
  <si>
    <t>นวมนาคะ</t>
  </si>
  <si>
    <t>นพรัตน์</t>
  </si>
  <si>
    <t>ยศธร</t>
  </si>
  <si>
    <t>คำศรี</t>
  </si>
  <si>
    <t>วัชรากร</t>
  </si>
  <si>
    <t>จุ้ยรักษา</t>
  </si>
  <si>
    <t>โสภณัฐ</t>
  </si>
  <si>
    <t>อินมูล</t>
  </si>
  <si>
    <t>2คท1</t>
  </si>
  <si>
    <t>ฆ้องน้อย</t>
  </si>
  <si>
    <t>ปณาลี</t>
  </si>
  <si>
    <t>ศรีภูษิต</t>
  </si>
  <si>
    <t>วรรณรัตน์</t>
  </si>
  <si>
    <t>แซ่ซิ้ม</t>
  </si>
  <si>
    <t>ลิ้มอิ่ม</t>
  </si>
  <si>
    <t>สุชาดา</t>
  </si>
  <si>
    <t>อินทรักษา</t>
  </si>
  <si>
    <t>ช้างหิน</t>
  </si>
  <si>
    <t>ทองคำ</t>
  </si>
  <si>
    <t>ง่วนเซียว</t>
  </si>
  <si>
    <t>2ทส1</t>
  </si>
  <si>
    <t>หงษ์รัก</t>
  </si>
  <si>
    <t>วนัชพร</t>
  </si>
  <si>
    <t>วัศยา</t>
  </si>
  <si>
    <t>ลิ้มวัฒนาภรณ์</t>
  </si>
  <si>
    <t>คณนันท์</t>
  </si>
  <si>
    <t>นวนตา</t>
  </si>
  <si>
    <t>จิระเดช</t>
  </si>
  <si>
    <t>ณัฐกรณ์</t>
  </si>
  <si>
    <t>ภู่นาค</t>
  </si>
  <si>
    <t>เทพนิมิตร</t>
  </si>
  <si>
    <t>มาฆะสวัสดิ์</t>
  </si>
  <si>
    <t>จำปาเต็ม</t>
  </si>
  <si>
    <t>นภัสกร</t>
  </si>
  <si>
    <t>สุขโหตุ</t>
  </si>
  <si>
    <t>นิตย์ธานี</t>
  </si>
  <si>
    <t>จงสมจิตต์</t>
  </si>
  <si>
    <t>ปิยพัทธ์</t>
  </si>
  <si>
    <t>อินทร์จันทร์</t>
  </si>
  <si>
    <t>เมธาสิทธิ์</t>
  </si>
  <si>
    <t>กฤษณพล</t>
  </si>
  <si>
    <t>เทคนิคเครื่องกล</t>
  </si>
  <si>
    <t>เทคนิคยานยนต์</t>
  </si>
  <si>
    <t>กฤษณะ</t>
  </si>
  <si>
    <t>เนียมนรา</t>
  </si>
  <si>
    <t>เจษฎากร</t>
  </si>
  <si>
    <t>รอดสังวาลย์</t>
  </si>
  <si>
    <t>พ้องประพันธ์พร</t>
  </si>
  <si>
    <t>หลำวรรณะ</t>
  </si>
  <si>
    <t>ม่วงทอง</t>
  </si>
  <si>
    <t>ธโนทัย</t>
  </si>
  <si>
    <t>ชาติพุก</t>
  </si>
  <si>
    <t>สรยุทธ</t>
  </si>
  <si>
    <t>จันทร์เส็ง</t>
  </si>
  <si>
    <t>สุรศักดิ์</t>
  </si>
  <si>
    <t>หุ่นน้อย</t>
  </si>
  <si>
    <t>รุ่งแจ้ง</t>
  </si>
  <si>
    <t>แซ่โง้ว</t>
  </si>
  <si>
    <t>สุรเชษฐ์</t>
  </si>
  <si>
    <t>อิทธิพัทธ์</t>
  </si>
  <si>
    <t>รวมพล</t>
  </si>
  <si>
    <t>5มล(ทวิ)</t>
  </si>
  <si>
    <t>กองทอง</t>
  </si>
  <si>
    <t>เทคนิคการผลิต</t>
  </si>
  <si>
    <t>ชูเกียรติ</t>
  </si>
  <si>
    <t>โชคชัย</t>
  </si>
  <si>
    <t>ฐปนนท์</t>
  </si>
  <si>
    <t>ตุ้มทอง</t>
  </si>
  <si>
    <t>ธีรชัย</t>
  </si>
  <si>
    <t>วรกร</t>
  </si>
  <si>
    <t>5มพ(ทวิ)</t>
  </si>
  <si>
    <t>ทีปกร</t>
  </si>
  <si>
    <t>ธัชพล</t>
  </si>
  <si>
    <t>วรพล</t>
  </si>
  <si>
    <t>ณัฐธิดา</t>
  </si>
  <si>
    <t>เหมือนถม</t>
  </si>
  <si>
    <t>แก้วมณี</t>
  </si>
  <si>
    <t>ธาราธร</t>
  </si>
  <si>
    <t>อดิศร</t>
  </si>
  <si>
    <t>นิธิภัทร์</t>
  </si>
  <si>
    <t>นิโครธานนท์</t>
  </si>
  <si>
    <t>ไฟฟ้า</t>
  </si>
  <si>
    <t>หวังเจริญ</t>
  </si>
  <si>
    <t>กฤษฎา</t>
  </si>
  <si>
    <t>เปลี่ยนสกุลวงศ์</t>
  </si>
  <si>
    <t>พิชิต</t>
  </si>
  <si>
    <t>สำเภาทอง</t>
  </si>
  <si>
    <t>จันทร์ฉาย</t>
  </si>
  <si>
    <t>พ่วงทอง</t>
  </si>
  <si>
    <t>กิตติธัช</t>
  </si>
  <si>
    <t>นครินทร์</t>
  </si>
  <si>
    <t>วันชนะ</t>
  </si>
  <si>
    <t>พุ่มอำนวย</t>
  </si>
  <si>
    <t>ศุภณัฐ</t>
  </si>
  <si>
    <t>5ออ1</t>
  </si>
  <si>
    <t>อิเล็กทรอนิกส์อุตสาหกรรม</t>
  </si>
  <si>
    <t>จิรายุ</t>
  </si>
  <si>
    <t>บัณฑิต</t>
  </si>
  <si>
    <t>เหล่าประทุม</t>
  </si>
  <si>
    <t>5ทก1</t>
  </si>
  <si>
    <t>ประยูรหงษ์</t>
  </si>
  <si>
    <t>กล่ำสวัสดิ์</t>
  </si>
  <si>
    <t>สรสิทธิ์</t>
  </si>
  <si>
    <t>5ชบ1</t>
  </si>
  <si>
    <t>ณัชชา</t>
  </si>
  <si>
    <t>กรรชัย</t>
  </si>
  <si>
    <t>สกุลเตีย</t>
  </si>
  <si>
    <t>สมภพ</t>
  </si>
  <si>
    <t>หลิมสวาสดิ์</t>
  </si>
  <si>
    <t>ประภาพร</t>
  </si>
  <si>
    <t>สุพรรษา</t>
  </si>
  <si>
    <t>วีระสกุลกานต์</t>
  </si>
  <si>
    <t>จิรรัตนสัจจพร</t>
  </si>
  <si>
    <t>ธวัชชัย</t>
  </si>
  <si>
    <t>ขุนนุช</t>
  </si>
  <si>
    <t>ปกรณ์</t>
  </si>
  <si>
    <t>บุญโท</t>
  </si>
  <si>
    <t>อิทธิพล</t>
  </si>
  <si>
    <t>เกตุแก้ว</t>
  </si>
  <si>
    <t>5ทท1</t>
  </si>
  <si>
    <t>จิรายุส</t>
  </si>
  <si>
    <t>เทคโนโลยีโทรคมนาคม</t>
  </si>
  <si>
    <t>เทคโนโลยีระบบโทรคมนาคม</t>
  </si>
  <si>
    <t>สุวรรณนุช</t>
  </si>
  <si>
    <t>วาสนา</t>
  </si>
  <si>
    <t>สิทธิพา</t>
  </si>
  <si>
    <t>สราวุฒิ</t>
  </si>
  <si>
    <t>ปิ่นประวัติ</t>
  </si>
  <si>
    <t>เมคคาทรอนิกส์และหุ่นยนต์</t>
  </si>
  <si>
    <t>ทับทิมสี</t>
  </si>
  <si>
    <t>5ฮว1</t>
  </si>
  <si>
    <t>เทคโนโลยีคอมพิวเตอร์</t>
  </si>
  <si>
    <t>คอมพิวเตอร์ฮาร์ดแวร์</t>
  </si>
  <si>
    <t>จีรศักดิ์</t>
  </si>
  <si>
    <t>คำม่วง</t>
  </si>
  <si>
    <t>เอกพล</t>
  </si>
  <si>
    <t>เนตรนภา</t>
  </si>
  <si>
    <t>พรประภา</t>
  </si>
  <si>
    <t>อนุสรา</t>
  </si>
  <si>
    <t>รุ่งอรุณ</t>
  </si>
  <si>
    <t>ศรีรุ่งเรือง</t>
  </si>
  <si>
    <t>5บช1</t>
  </si>
  <si>
    <t>กมลรัตน์</t>
  </si>
  <si>
    <t>ขาวนวล</t>
  </si>
  <si>
    <t>สกุลดิษฐ์</t>
  </si>
  <si>
    <t>พณิชา</t>
  </si>
  <si>
    <t>สุธิดา</t>
  </si>
  <si>
    <t>เสงี่ยมศักดิ์</t>
  </si>
  <si>
    <t>นนทกลิ่น</t>
  </si>
  <si>
    <t>5บช(ม.6)</t>
  </si>
  <si>
    <t>วิมลสถาพร</t>
  </si>
  <si>
    <t>อู่รักษา</t>
  </si>
  <si>
    <t>โชติกา</t>
  </si>
  <si>
    <t>ขำดี</t>
  </si>
  <si>
    <t>จุลเจิมศักดิ์</t>
  </si>
  <si>
    <t>ศรัญญา</t>
  </si>
  <si>
    <t>ศศิวิมล</t>
  </si>
  <si>
    <t>สุทธิดา</t>
  </si>
  <si>
    <t>ภานุเดช</t>
  </si>
  <si>
    <t>5กต1</t>
  </si>
  <si>
    <t>นันท์นภัส</t>
  </si>
  <si>
    <t>ภัทรนันท์</t>
  </si>
  <si>
    <t>แพทยารักษ์</t>
  </si>
  <si>
    <t>ภัสสร</t>
  </si>
  <si>
    <t>บุญภมร</t>
  </si>
  <si>
    <t>สุกัญญา</t>
  </si>
  <si>
    <t>5กต(ม.6)</t>
  </si>
  <si>
    <t>กมลทิพย์</t>
  </si>
  <si>
    <t>ต่างประเสริฐ</t>
  </si>
  <si>
    <t>มารยาท</t>
  </si>
  <si>
    <t>เขมิกา</t>
  </si>
  <si>
    <t>นิลเลี่ยม</t>
  </si>
  <si>
    <t>ปภัสสร</t>
  </si>
  <si>
    <t>แก้วอยู่</t>
  </si>
  <si>
    <t>พิชญาภา</t>
  </si>
  <si>
    <t>คงน้อย</t>
  </si>
  <si>
    <t>อรทัย</t>
  </si>
  <si>
    <t>จันทร์คง</t>
  </si>
  <si>
    <t>ภาณุวัฒน์</t>
  </si>
  <si>
    <t>ปัทมาพร</t>
  </si>
  <si>
    <t>พงษ์เพ็ชร์</t>
  </si>
  <si>
    <t>เกรียงศักดิ์</t>
  </si>
  <si>
    <t>จำปาศักดิ์</t>
  </si>
  <si>
    <t>ภานุพงค์</t>
  </si>
  <si>
    <t>การจัดการธุรกิจค้าปลีก</t>
  </si>
  <si>
    <t>ทิพวรรณ</t>
  </si>
  <si>
    <t>ศิริเนติพันธ์</t>
  </si>
  <si>
    <t>วนิดา</t>
  </si>
  <si>
    <t>หทัยชนก</t>
  </si>
  <si>
    <t>อนิสรา</t>
  </si>
  <si>
    <t>การจัดการสำนักงาน</t>
  </si>
  <si>
    <t>ฐิติภรณ์</t>
  </si>
  <si>
    <t>สาครขำ</t>
  </si>
  <si>
    <t>แสนสมศักดิ์</t>
  </si>
  <si>
    <t>เบญจพร</t>
  </si>
  <si>
    <t>มูลตรี</t>
  </si>
  <si>
    <t>วรรณวิสา</t>
  </si>
  <si>
    <t>วิสสุดา</t>
  </si>
  <si>
    <t>ศศิธร</t>
  </si>
  <si>
    <t>สังข์สินธุ์</t>
  </si>
  <si>
    <t>เทศทอง</t>
  </si>
  <si>
    <t>นิลชานนท์</t>
  </si>
  <si>
    <t>ธนชิต</t>
  </si>
  <si>
    <t>ธีรพงศ์</t>
  </si>
  <si>
    <t>นนทวัฒน์</t>
  </si>
  <si>
    <t>เปล่งผึ่ง</t>
  </si>
  <si>
    <t>ปฏิพล</t>
  </si>
  <si>
    <t>สมนาม</t>
  </si>
  <si>
    <t>พูลทั่วญาติ</t>
  </si>
  <si>
    <t>มงคล</t>
  </si>
  <si>
    <t>ยงยุทธ</t>
  </si>
  <si>
    <t>โสภณ</t>
  </si>
  <si>
    <t>สุริยะ</t>
  </si>
  <si>
    <t>พึ่งยนต์</t>
  </si>
  <si>
    <t>อานุภาพ</t>
  </si>
  <si>
    <t>จิรภาส</t>
  </si>
  <si>
    <t>จันทิมา</t>
  </si>
  <si>
    <t>นพพร</t>
  </si>
  <si>
    <t>แก้วเจริญ</t>
  </si>
  <si>
    <t>เมธี</t>
  </si>
  <si>
    <t>จาตุรัส</t>
  </si>
  <si>
    <t>4มล(ทวิ)</t>
  </si>
  <si>
    <t>ธีรพัฒน์</t>
  </si>
  <si>
    <t>แตงหวาน</t>
  </si>
  <si>
    <t>ธีรวัฒน์</t>
  </si>
  <si>
    <t>พชร</t>
  </si>
  <si>
    <t>อภิชัย</t>
  </si>
  <si>
    <t>พิมพิศา</t>
  </si>
  <si>
    <t>ขันทอง</t>
  </si>
  <si>
    <t>กลัดประเสริฐ</t>
  </si>
  <si>
    <t>จันทร์ศรี</t>
  </si>
  <si>
    <t>สกนธ์กาญจน์</t>
  </si>
  <si>
    <t>บรรเลงจิตร์</t>
  </si>
  <si>
    <t>เสือเดช</t>
  </si>
  <si>
    <t>กิตติพัฒน์</t>
  </si>
  <si>
    <t>อินต๊ะวงษา</t>
  </si>
  <si>
    <t>ศุภฤกษ์</t>
  </si>
  <si>
    <t>อภิสิทธิ์</t>
  </si>
  <si>
    <t>ถินแพ</t>
  </si>
  <si>
    <t>อ้นเอี่ยม</t>
  </si>
  <si>
    <t>อภิชาติ</t>
  </si>
  <si>
    <t>ไทยานนท์</t>
  </si>
  <si>
    <t>ทิศะกิจ</t>
  </si>
  <si>
    <t>บุญประเสริฐ</t>
  </si>
  <si>
    <t>ณัชพล</t>
  </si>
  <si>
    <t>สว่างเกตุ</t>
  </si>
  <si>
    <t>สัตบุศ</t>
  </si>
  <si>
    <t>พชรพล</t>
  </si>
  <si>
    <t>พรชัย</t>
  </si>
  <si>
    <t>ศรีรักษา</t>
  </si>
  <si>
    <t>เหรียญทอง</t>
  </si>
  <si>
    <t>ยุทธนา</t>
  </si>
  <si>
    <t>สายเนตร</t>
  </si>
  <si>
    <t>เงินใหญ่</t>
  </si>
  <si>
    <t>ไชยวัฒน์</t>
  </si>
  <si>
    <t>ขำครุฑ</t>
  </si>
  <si>
    <t>บุญเจริญ</t>
  </si>
  <si>
    <t>มะลิฉ่ำ</t>
  </si>
  <si>
    <t>พีระพัฒน์</t>
  </si>
  <si>
    <t>ภัทรดนัย</t>
  </si>
  <si>
    <t>อินทรอารักษ์</t>
  </si>
  <si>
    <t>จือเหลียง</t>
  </si>
  <si>
    <t>อธิป</t>
  </si>
  <si>
    <t>4ทก1</t>
  </si>
  <si>
    <t>บุญรอด</t>
  </si>
  <si>
    <t>ทรงพล</t>
  </si>
  <si>
    <t>ทิมจ้อย</t>
  </si>
  <si>
    <t>4ชบ1</t>
  </si>
  <si>
    <t>จิดาภา</t>
  </si>
  <si>
    <t>ชุ่มดวงใจ</t>
  </si>
  <si>
    <t>คงสวัสดิ์</t>
  </si>
  <si>
    <t>ลิ้มบุญญักเขต</t>
  </si>
  <si>
    <t>อินทร์ดวง</t>
  </si>
  <si>
    <t>ศุภนิดา</t>
  </si>
  <si>
    <t>ภักดีอภินันท์</t>
  </si>
  <si>
    <t>อริศรา</t>
  </si>
  <si>
    <t>คชสาร</t>
  </si>
  <si>
    <t>ไชยกิจกุล</t>
  </si>
  <si>
    <t>ทิพย์สุดา</t>
  </si>
  <si>
    <t>อ่อนมาก</t>
  </si>
  <si>
    <t>พุ่มไสว</t>
  </si>
  <si>
    <t>ทรัพย์สมบูรณ์</t>
  </si>
  <si>
    <t>สนเทศ</t>
  </si>
  <si>
    <t>สาครนิยม</t>
  </si>
  <si>
    <t>คงศรี</t>
  </si>
  <si>
    <t>สุทธิชัย</t>
  </si>
  <si>
    <t>ปรกสอาด</t>
  </si>
  <si>
    <t>จักรพันธ์</t>
  </si>
  <si>
    <t>ฐาปกรณ์</t>
  </si>
  <si>
    <t>คชรัตน์</t>
  </si>
  <si>
    <t>ธนาธิป</t>
  </si>
  <si>
    <t>พุ่มพวง</t>
  </si>
  <si>
    <t>คุ้มล้อม</t>
  </si>
  <si>
    <t>4ฮว1</t>
  </si>
  <si>
    <t>ธมนวรรณ</t>
  </si>
  <si>
    <t>จันทร์ขำ</t>
  </si>
  <si>
    <t>สุมณฑา</t>
  </si>
  <si>
    <t>กิตติวุฒิ</t>
  </si>
  <si>
    <t>เพิกทิม</t>
  </si>
  <si>
    <t>บริบูรณ์</t>
  </si>
  <si>
    <t>ศุภากร</t>
  </si>
  <si>
    <t>สิทธิกร</t>
  </si>
  <si>
    <t>4บช1</t>
  </si>
  <si>
    <t>คุณากร</t>
  </si>
  <si>
    <t>วจีสัตย์</t>
  </si>
  <si>
    <t>ศรีเครือ</t>
  </si>
  <si>
    <t>เนตรชนก</t>
  </si>
  <si>
    <t>บุ้นเฮี้ยน</t>
  </si>
  <si>
    <t>ภาณุมาศ</t>
  </si>
  <si>
    <t>ลีลาวดี</t>
  </si>
  <si>
    <t>พุ่มสะอาด</t>
  </si>
  <si>
    <t>สาวิตรี</t>
  </si>
  <si>
    <t>4บช(ม.6)</t>
  </si>
  <si>
    <t>จินตนา</t>
  </si>
  <si>
    <t>จิราภรณ์</t>
  </si>
  <si>
    <t>จุฑามาศ</t>
  </si>
  <si>
    <t>สวัสดิผล</t>
  </si>
  <si>
    <t>น้ำเงิน</t>
  </si>
  <si>
    <t>แซ่ลิ้ม</t>
  </si>
  <si>
    <t>พัชราภรณ์</t>
  </si>
  <si>
    <t>เข็มกำเหนิด</t>
  </si>
  <si>
    <t>ปิ่นดี</t>
  </si>
  <si>
    <t>สุพัตรา</t>
  </si>
  <si>
    <t>กิจเดช</t>
  </si>
  <si>
    <t>นพกร</t>
  </si>
  <si>
    <t>4กต1</t>
  </si>
  <si>
    <t>เอี่ยมสอาด</t>
  </si>
  <si>
    <t>ชนิดา</t>
  </si>
  <si>
    <t>เทียนทับทิม</t>
  </si>
  <si>
    <t>เบญจวรรณ</t>
  </si>
  <si>
    <t>สินภมร</t>
  </si>
  <si>
    <t>เรืองสิทธิ์</t>
  </si>
  <si>
    <t>4กต(ม.6)</t>
  </si>
  <si>
    <t>วิภาวรรณ</t>
  </si>
  <si>
    <t>เอี่ยมสะอาด</t>
  </si>
  <si>
    <t>กล่ำศรี</t>
  </si>
  <si>
    <t>ธนิกกุล</t>
  </si>
  <si>
    <t>ฐิตาพร</t>
  </si>
  <si>
    <t>ฐิตารีย์</t>
  </si>
  <si>
    <t>นภัสสร</t>
  </si>
  <si>
    <t>เกิดทองดี</t>
  </si>
  <si>
    <t>เมธาวี</t>
  </si>
  <si>
    <t>ไตรญาณ</t>
  </si>
  <si>
    <t>อดิศักดิ์</t>
  </si>
  <si>
    <t>น้ำทิพย์</t>
  </si>
  <si>
    <t>คุ้มเกรง</t>
  </si>
  <si>
    <t>กชนันท์</t>
  </si>
  <si>
    <t>มั่นจันทร์</t>
  </si>
  <si>
    <t>บุษกร</t>
  </si>
  <si>
    <t>สโรชา</t>
  </si>
  <si>
    <t>อทิตยา</t>
  </si>
  <si>
    <t>อริสรา</t>
  </si>
  <si>
    <t>ณรงค์ศักดิ์</t>
  </si>
  <si>
    <t>ณัฐกิตติ์</t>
  </si>
  <si>
    <t>4คป1(ทวิ)</t>
  </si>
  <si>
    <t>อยู่ม่วง</t>
  </si>
  <si>
    <t>4คป(ทวิ ม.6)</t>
  </si>
  <si>
    <t>พิรดา</t>
  </si>
  <si>
    <t>กลิ่นสักโก</t>
  </si>
  <si>
    <t>ทองเป็น</t>
  </si>
  <si>
    <t>แก้วประเสริฐ</t>
  </si>
  <si>
    <t>4คอ1(ทวิ)</t>
  </si>
  <si>
    <t>กนิษฐา</t>
  </si>
  <si>
    <t>สุริยะพันธพงษ์</t>
  </si>
  <si>
    <t>ชลนิภา</t>
  </si>
  <si>
    <t>ปัทมวรรณ</t>
  </si>
  <si>
    <t>วรรณษา</t>
  </si>
  <si>
    <t>แสงพันธ์</t>
  </si>
  <si>
    <t>ศิรินภา</t>
  </si>
  <si>
    <t>ศิริจันทร์</t>
  </si>
  <si>
    <t>ขวัญจิรา</t>
  </si>
  <si>
    <t>ธนิสร</t>
  </si>
  <si>
    <t>รอดแดง</t>
  </si>
  <si>
    <t>ปาฏิหาริย์</t>
  </si>
  <si>
    <t>สิทธิกิจ</t>
  </si>
  <si>
    <t>เบญจภุมริน</t>
  </si>
  <si>
    <t>ฐากูร</t>
  </si>
  <si>
    <t>นุชถาวร</t>
  </si>
  <si>
    <t>พีระวัฒน์</t>
  </si>
  <si>
    <t>นพเก้า</t>
  </si>
  <si>
    <t>เหลืองอร่าม</t>
  </si>
  <si>
    <t>1ชย1ก1</t>
  </si>
  <si>
    <t>กรวิชญ์</t>
  </si>
  <si>
    <t>อุดมรักษ์</t>
  </si>
  <si>
    <t>กิตติภูมิ</t>
  </si>
  <si>
    <t>เจริญสุข</t>
  </si>
  <si>
    <t>พ้นภัย</t>
  </si>
  <si>
    <t>คณิต</t>
  </si>
  <si>
    <t>ยอดสิงห์</t>
  </si>
  <si>
    <t>อินทรซันไล</t>
  </si>
  <si>
    <t>ดนุพล</t>
  </si>
  <si>
    <t>แจ้งกระจ่าง</t>
  </si>
  <si>
    <t>ธงชัย</t>
  </si>
  <si>
    <t>แย้มเย็น</t>
  </si>
  <si>
    <t>พวงเขียว</t>
  </si>
  <si>
    <t>ธนะกฤษฏิ์</t>
  </si>
  <si>
    <t>ธนาชัยวรพัฒน์</t>
  </si>
  <si>
    <t>พุ่มเทียน</t>
  </si>
  <si>
    <t>1ชย1ก2</t>
  </si>
  <si>
    <t>นิธิศ</t>
  </si>
  <si>
    <t>ทองสมนึก</t>
  </si>
  <si>
    <t>เพ็ญเสวี</t>
  </si>
  <si>
    <t>ปรินทร</t>
  </si>
  <si>
    <t>ดังกลาง</t>
  </si>
  <si>
    <t>หนูกระจ่าง</t>
  </si>
  <si>
    <t>เกิดจำรูญ</t>
  </si>
  <si>
    <t>วัชรพงษ์</t>
  </si>
  <si>
    <t>ศิวกร</t>
  </si>
  <si>
    <t>จงดี</t>
  </si>
  <si>
    <t>สาครอาจ</t>
  </si>
  <si>
    <t>เอกพงษ์</t>
  </si>
  <si>
    <t>รอดโพธิ์ทอง</t>
  </si>
  <si>
    <t>1ชย2ก1</t>
  </si>
  <si>
    <t>กวินภัค</t>
  </si>
  <si>
    <t>จำรัสศรี</t>
  </si>
  <si>
    <t>เกียรติพงษ์</t>
  </si>
  <si>
    <t>อัฐนาค</t>
  </si>
  <si>
    <t>จิรวิทย์</t>
  </si>
  <si>
    <t>เอื้อนภาพร</t>
  </si>
  <si>
    <t>ณรงค์ธรรม</t>
  </si>
  <si>
    <t>เจตโพธิ์</t>
  </si>
  <si>
    <t>ช้างทอง</t>
  </si>
  <si>
    <t>ตวงทรัพย์</t>
  </si>
  <si>
    <t>แสงแก้ว</t>
  </si>
  <si>
    <t>ทับทิม</t>
  </si>
  <si>
    <t>1ชย2ก2</t>
  </si>
  <si>
    <t>พลวุฒิ</t>
  </si>
  <si>
    <t>พีระศักดิ์</t>
  </si>
  <si>
    <t>ภานุพงศ์</t>
  </si>
  <si>
    <t>ภูริยะ</t>
  </si>
  <si>
    <t>แย้มชุ่ม</t>
  </si>
  <si>
    <t>ปรางค์จันทร์</t>
  </si>
  <si>
    <t>ลาภเจริญ</t>
  </si>
  <si>
    <t>จันทยงค์</t>
  </si>
  <si>
    <t>สุวัฒน์</t>
  </si>
  <si>
    <t>ศรีสุสัตย์</t>
  </si>
  <si>
    <t>1ชก1ก1</t>
  </si>
  <si>
    <t>อังคษร</t>
  </si>
  <si>
    <t>ทองเบ็ญจวัฒน์</t>
  </si>
  <si>
    <t>จันทนะโสตถิ์</t>
  </si>
  <si>
    <t>จันทร์หอม</t>
  </si>
  <si>
    <t>ทัตภูมิ</t>
  </si>
  <si>
    <t>เลียนพู</t>
  </si>
  <si>
    <t>ภัทรพงษ์</t>
  </si>
  <si>
    <t>1ชก1ก2</t>
  </si>
  <si>
    <t>เรืองเดช</t>
  </si>
  <si>
    <t>ใจตรง</t>
  </si>
  <si>
    <t>เก่งสกุล</t>
  </si>
  <si>
    <t>สิทธิโชค</t>
  </si>
  <si>
    <t>ขานพิมาย</t>
  </si>
  <si>
    <t>สุริยน</t>
  </si>
  <si>
    <t>หวยพระ</t>
  </si>
  <si>
    <t>เพชรนิล</t>
  </si>
  <si>
    <t>ฐิติวัฒน์</t>
  </si>
  <si>
    <t>กุลณัฐ</t>
  </si>
  <si>
    <t>งามทับทิม</t>
  </si>
  <si>
    <t>พุฒิเมธ</t>
  </si>
  <si>
    <t>สิทธินนท์</t>
  </si>
  <si>
    <t>อนวัช</t>
  </si>
  <si>
    <t>บุญพยุง</t>
  </si>
  <si>
    <t>แสงกลับ</t>
  </si>
  <si>
    <t>ขจรยศ</t>
  </si>
  <si>
    <t>จันหอม</t>
  </si>
  <si>
    <t>นนทิกร</t>
  </si>
  <si>
    <t>เพริดพริ้ง</t>
  </si>
  <si>
    <t>พัฒนพงศ์</t>
  </si>
  <si>
    <t>แก้วกระจ่าง</t>
  </si>
  <si>
    <t>สุชนิมิตร</t>
  </si>
  <si>
    <t>สุวรรณโณ</t>
  </si>
  <si>
    <t>จิรธนา</t>
  </si>
  <si>
    <t>มาลัยมาลย์</t>
  </si>
  <si>
    <t>พัฒนะ</t>
  </si>
  <si>
    <t>ธีรวุฒิ</t>
  </si>
  <si>
    <t>สิทธิรุ่ง</t>
  </si>
  <si>
    <t>คูประสิทธิ์</t>
  </si>
  <si>
    <t>อนุชิต</t>
  </si>
  <si>
    <t>1ชฟ1ก1</t>
  </si>
  <si>
    <t>กบินทร์</t>
  </si>
  <si>
    <t>เผือกหอม</t>
  </si>
  <si>
    <t>กิตติพัศ</t>
  </si>
  <si>
    <t>คิดประเสริฐ</t>
  </si>
  <si>
    <t>กิตติภณ</t>
  </si>
  <si>
    <t>จิรายุทธ</t>
  </si>
  <si>
    <t>เกตุสกุล</t>
  </si>
  <si>
    <t>ทวีชัย</t>
  </si>
  <si>
    <t>เทพวัง</t>
  </si>
  <si>
    <t>ศุภสินมงคลชัย</t>
  </si>
  <si>
    <t>มาพวง</t>
  </si>
  <si>
    <t>นลธวัช</t>
  </si>
  <si>
    <t>ธรณีสุข</t>
  </si>
  <si>
    <t>นวดล</t>
  </si>
  <si>
    <t>ถาวรสวัสดิ์</t>
  </si>
  <si>
    <t>นันทวัฒ</t>
  </si>
  <si>
    <t>ฤทธิ์ผสมเงิน</t>
  </si>
  <si>
    <t>ปรัชญนันท์</t>
  </si>
  <si>
    <t>อมรกุล</t>
  </si>
  <si>
    <t>1ชฟ1ก2</t>
  </si>
  <si>
    <t>คล้ายพงษ์</t>
  </si>
  <si>
    <t>พลพล</t>
  </si>
  <si>
    <t>สุขสุด</t>
  </si>
  <si>
    <t>สังข์มณี</t>
  </si>
  <si>
    <t>สืบสุด</t>
  </si>
  <si>
    <t>ภูธเนศ</t>
  </si>
  <si>
    <t>อินโท</t>
  </si>
  <si>
    <t>วีรณะ</t>
  </si>
  <si>
    <t>บรรจงเสนา ณ อยุธยา</t>
  </si>
  <si>
    <t>เสกสันต์</t>
  </si>
  <si>
    <t>อัครพล</t>
  </si>
  <si>
    <t>อาชาไนย</t>
  </si>
  <si>
    <t>อานันต์</t>
  </si>
  <si>
    <t>แสงวิสูตร</t>
  </si>
  <si>
    <t>1ชฟ2ก1</t>
  </si>
  <si>
    <t>แพรวา</t>
  </si>
  <si>
    <t>แดงระยับ</t>
  </si>
  <si>
    <t>กฤตนน</t>
  </si>
  <si>
    <t>วันจันทร์</t>
  </si>
  <si>
    <t>ไกรสร</t>
  </si>
  <si>
    <t>ทรัพย์มูล</t>
  </si>
  <si>
    <t>สุขเจริญ</t>
  </si>
  <si>
    <t>คล้ายบุญมี</t>
  </si>
  <si>
    <t>เทศเสงี่ยม</t>
  </si>
  <si>
    <t>ขาวสะอาด</t>
  </si>
  <si>
    <t>ณัฐธร</t>
  </si>
  <si>
    <t>กลิ่นสุคนธ์</t>
  </si>
  <si>
    <t>ศรีทรัพย์</t>
  </si>
  <si>
    <t>นิธิวุฒิ</t>
  </si>
  <si>
    <t>เกิดป้าน</t>
  </si>
  <si>
    <t>บัลลังก์ศักดิ์</t>
  </si>
  <si>
    <t>บุญฤทธิ์</t>
  </si>
  <si>
    <t>บุรศักดิ์</t>
  </si>
  <si>
    <t>หุรินทร์</t>
  </si>
  <si>
    <t>ปฐมพัชร์</t>
  </si>
  <si>
    <t>ศรีคำ</t>
  </si>
  <si>
    <t>1ชฟ2ก2</t>
  </si>
  <si>
    <t>ปวีณ</t>
  </si>
  <si>
    <t>ปานนก</t>
  </si>
  <si>
    <t>ตระกูลกู้เกียรติ</t>
  </si>
  <si>
    <t>ภูเมธ</t>
  </si>
  <si>
    <t>ศิริวัฒน์</t>
  </si>
  <si>
    <t>ศุกระศร</t>
  </si>
  <si>
    <t>สรพัศ</t>
  </si>
  <si>
    <t>เบญจศิริลักษณ์</t>
  </si>
  <si>
    <t>สุพศิน</t>
  </si>
  <si>
    <t>น้อยเรือง</t>
  </si>
  <si>
    <t>โทธนะ</t>
  </si>
  <si>
    <t>อินทะโฉม</t>
  </si>
  <si>
    <t>เพียสีดา</t>
  </si>
  <si>
    <t>ห่วงศักดิ์ศรี</t>
  </si>
  <si>
    <t>วณัฐพงศ์</t>
  </si>
  <si>
    <t>1ชอ1ก1</t>
  </si>
  <si>
    <t>แก้วเนตร</t>
  </si>
  <si>
    <t>กิตติพงษ์</t>
  </si>
  <si>
    <t>กิติพัฒน์</t>
  </si>
  <si>
    <t>แต้สุวรรณ</t>
  </si>
  <si>
    <t>จักรรัตน์</t>
  </si>
  <si>
    <t>ศรีราษฎร์</t>
  </si>
  <si>
    <t>เฉลิมพล</t>
  </si>
  <si>
    <t>คณาวงษ์</t>
  </si>
  <si>
    <t>อุ่นจิตต์</t>
  </si>
  <si>
    <t>สมสกุล</t>
  </si>
  <si>
    <t>ทัตพงศ์</t>
  </si>
  <si>
    <t>ภัทรจิตตานันท์</t>
  </si>
  <si>
    <t>ศรีจันทร์</t>
  </si>
  <si>
    <t>พีระพงษ์</t>
  </si>
  <si>
    <t>เทียนธูป</t>
  </si>
  <si>
    <t>1ชอ1ก2</t>
  </si>
  <si>
    <t>ภูริพัฒน์</t>
  </si>
  <si>
    <t>ภูริภัทร</t>
  </si>
  <si>
    <t>ปลีกล้วย</t>
  </si>
  <si>
    <t>มนภาส</t>
  </si>
  <si>
    <t>ศักดิ์เสรีชัย</t>
  </si>
  <si>
    <t>วรินทร</t>
  </si>
  <si>
    <t>สุดงาม</t>
  </si>
  <si>
    <t>วาทิตย์</t>
  </si>
  <si>
    <t>ชาวเรา</t>
  </si>
  <si>
    <t>สิทธินันท์</t>
  </si>
  <si>
    <t>ช่อไสว</t>
  </si>
  <si>
    <t>สุขประเสริฐ</t>
  </si>
  <si>
    <t>สุเมธ</t>
  </si>
  <si>
    <t>ฉันทะ</t>
  </si>
  <si>
    <t>อภิโชติ</t>
  </si>
  <si>
    <t>ศรีสง่ากุล</t>
  </si>
  <si>
    <t>ทองละมุล</t>
  </si>
  <si>
    <t>อัศวิน</t>
  </si>
  <si>
    <t>สร้อยดี</t>
  </si>
  <si>
    <t>อินทรเดช</t>
  </si>
  <si>
    <t>เทศสาหร่าย</t>
  </si>
  <si>
    <t>1ชส1ก1</t>
  </si>
  <si>
    <t>นารี</t>
  </si>
  <si>
    <t>พิมพ์พิศา</t>
  </si>
  <si>
    <t>ศุภธิดา</t>
  </si>
  <si>
    <t>สอนเทศ</t>
  </si>
  <si>
    <t>ชัยวุฒ</t>
  </si>
  <si>
    <t>ปลื้มบำเรอ</t>
  </si>
  <si>
    <t>ไชยยะ</t>
  </si>
  <si>
    <t>ฐิติพงษ์</t>
  </si>
  <si>
    <t>ถนอมธนสาร</t>
  </si>
  <si>
    <t>วรรณเวก</t>
  </si>
  <si>
    <t>ทองนิ่ม</t>
  </si>
  <si>
    <t>เดโชพล</t>
  </si>
  <si>
    <t>ปรัชญา</t>
  </si>
  <si>
    <t>แสงสุวรรณ</t>
  </si>
  <si>
    <t>1ชส1ก2</t>
  </si>
  <si>
    <t>พนมกร</t>
  </si>
  <si>
    <t>ขวัญเนตร</t>
  </si>
  <si>
    <t>วิชัยรัมย์</t>
  </si>
  <si>
    <t>ภูเบศ</t>
  </si>
  <si>
    <t>เปลี่ยนสี</t>
  </si>
  <si>
    <t>บุญมีคำ</t>
  </si>
  <si>
    <t>1ชบ1ก1</t>
  </si>
  <si>
    <t>จริญญา</t>
  </si>
  <si>
    <t>ลิลา</t>
  </si>
  <si>
    <t>น้ำเพ็ชร</t>
  </si>
  <si>
    <t>ญาศิณี</t>
  </si>
  <si>
    <t>เอื้อนสะอาด</t>
  </si>
  <si>
    <t>ฐิติกานต์</t>
  </si>
  <si>
    <t>คลองสนสระ</t>
  </si>
  <si>
    <t>พรสวรรค์</t>
  </si>
  <si>
    <t>เยมอ</t>
  </si>
  <si>
    <t>พัชยา</t>
  </si>
  <si>
    <t>งามพันธ์</t>
  </si>
  <si>
    <t>ภาวินี</t>
  </si>
  <si>
    <t>รอดวิลัย</t>
  </si>
  <si>
    <t>วรรณทนา</t>
  </si>
  <si>
    <t>วันณิศา</t>
  </si>
  <si>
    <t>สุทธิแสน</t>
  </si>
  <si>
    <t>ศิรภัสสร</t>
  </si>
  <si>
    <t>ศิรินุช</t>
  </si>
  <si>
    <t>สวนทรง</t>
  </si>
  <si>
    <t>1ชบ1ก2</t>
  </si>
  <si>
    <t>สร้อยมณี</t>
  </si>
  <si>
    <t>จิรายุทธ์</t>
  </si>
  <si>
    <t>ภูมิมาก</t>
  </si>
  <si>
    <t>ปฏินิพนธ์</t>
  </si>
  <si>
    <t>ปลื้มวิลัย</t>
  </si>
  <si>
    <t>ปารวัต</t>
  </si>
  <si>
    <t>แซ่ภู่</t>
  </si>
  <si>
    <t>พีรชาติ</t>
  </si>
  <si>
    <t>ปิ่นสมบูรณ์</t>
  </si>
  <si>
    <t>ดาราเย็น</t>
  </si>
  <si>
    <t>สัจจพร</t>
  </si>
  <si>
    <t>วงษ์เจริญ</t>
  </si>
  <si>
    <t>อัษฎาวุฒิ</t>
  </si>
  <si>
    <t>เกิดผล</t>
  </si>
  <si>
    <t>อำพรพันธุ์</t>
  </si>
  <si>
    <t>1ทค1ก1</t>
  </si>
  <si>
    <t>พิศเพ็ง</t>
  </si>
  <si>
    <t>ช่างเทคนิคคอมพิวเตอร์</t>
  </si>
  <si>
    <t>ปริฉัต</t>
  </si>
  <si>
    <t>สินธ์ภมร</t>
  </si>
  <si>
    <t>อินทร์ณรงค์</t>
  </si>
  <si>
    <t>กนกพล</t>
  </si>
  <si>
    <t>กสิกร</t>
  </si>
  <si>
    <t>ศรีโพธิ์</t>
  </si>
  <si>
    <t>กิตติพงค์</t>
  </si>
  <si>
    <t>จักรกริช</t>
  </si>
  <si>
    <t>คุณูปกรณ์</t>
  </si>
  <si>
    <t>ฉัทชนันท์</t>
  </si>
  <si>
    <t>พูลทรัพย์</t>
  </si>
  <si>
    <t>ญาณพล</t>
  </si>
  <si>
    <t>ผิวทอง</t>
  </si>
  <si>
    <t>ศรสงคราม</t>
  </si>
  <si>
    <t>มณีแดง</t>
  </si>
  <si>
    <t>ใจอ่อน</t>
  </si>
  <si>
    <t>เจียมตน</t>
  </si>
  <si>
    <t>1ทค1ก2</t>
  </si>
  <si>
    <t>ธัญกร</t>
  </si>
  <si>
    <t>นามวิเศษ</t>
  </si>
  <si>
    <t>นวพล</t>
  </si>
  <si>
    <t>กิจบริบูรณ์เลิศ</t>
  </si>
  <si>
    <t>นิธิวัชร์</t>
  </si>
  <si>
    <t>กิตติวรภัทร์ศิริ</t>
  </si>
  <si>
    <t>บรรพต</t>
  </si>
  <si>
    <t>สิงห์จันทร์</t>
  </si>
  <si>
    <t>เชียงกา</t>
  </si>
  <si>
    <t>ปารัช</t>
  </si>
  <si>
    <t>เต็มวิจิตร์</t>
  </si>
  <si>
    <t>นาคพานิช</t>
  </si>
  <si>
    <t>นิลเพชร</t>
  </si>
  <si>
    <t>ภาคภูมิ</t>
  </si>
  <si>
    <t>วงศกร</t>
  </si>
  <si>
    <t>รอดประเสริฐ</t>
  </si>
  <si>
    <t>สิทธา</t>
  </si>
  <si>
    <t>สิทธิพล</t>
  </si>
  <si>
    <t>ไวว่องวัฒธนโชติ</t>
  </si>
  <si>
    <t>ช่อลำใย</t>
  </si>
  <si>
    <t>1บช1</t>
  </si>
  <si>
    <t>อัสโม</t>
  </si>
  <si>
    <t>เกษร</t>
  </si>
  <si>
    <t>จันทร์ประดิษฐ์</t>
  </si>
  <si>
    <t>จตุพร</t>
  </si>
  <si>
    <t>แสดงผล</t>
  </si>
  <si>
    <t>สุวรรณบัติ</t>
  </si>
  <si>
    <t>ไชยเดช</t>
  </si>
  <si>
    <t>ดวงแข</t>
  </si>
  <si>
    <t>นรมน</t>
  </si>
  <si>
    <t>ร่องมารุต</t>
  </si>
  <si>
    <t>ภัคจิรา</t>
  </si>
  <si>
    <t>ภัคพร</t>
  </si>
  <si>
    <t>มัชชิมา</t>
  </si>
  <si>
    <t>มัญฑิตา</t>
  </si>
  <si>
    <t>มินตรา</t>
  </si>
  <si>
    <t>ไฉ่เจียว</t>
  </si>
  <si>
    <t>รวิสรา</t>
  </si>
  <si>
    <t>อินพยม</t>
  </si>
  <si>
    <t>วรรณวิษา</t>
  </si>
  <si>
    <t>สอนวัฒนา</t>
  </si>
  <si>
    <t>วารุณี</t>
  </si>
  <si>
    <t>เทพศิริ</t>
  </si>
  <si>
    <t>นาคสมบัติ</t>
  </si>
  <si>
    <t>1บช2</t>
  </si>
  <si>
    <t>ชนัญชิดา</t>
  </si>
  <si>
    <t>อยู่กำเหนิด</t>
  </si>
  <si>
    <t>ชนิตา</t>
  </si>
  <si>
    <t>ลิ้มศิรินุสรณ์</t>
  </si>
  <si>
    <t>ทองโคตร</t>
  </si>
  <si>
    <t>ไพเราะ</t>
  </si>
  <si>
    <t>สายสาหร่าย</t>
  </si>
  <si>
    <t>ไทยแท้</t>
  </si>
  <si>
    <t>ทัศนีย์</t>
  </si>
  <si>
    <t>ประภัสสร</t>
  </si>
  <si>
    <t>สมศรี</t>
  </si>
  <si>
    <t>พหลสิทธิ์</t>
  </si>
  <si>
    <t>พิชญา</t>
  </si>
  <si>
    <t>ธรรมวงค์</t>
  </si>
  <si>
    <t>พิมพ์พจี</t>
  </si>
  <si>
    <t>เพ็ชรพุ่ม</t>
  </si>
  <si>
    <t>พิมภรณ์</t>
  </si>
  <si>
    <t>มณีรัตน์</t>
  </si>
  <si>
    <t>แพงผล</t>
  </si>
  <si>
    <t>มังกรวงค์</t>
  </si>
  <si>
    <t>วีณา</t>
  </si>
  <si>
    <t>สิริธร</t>
  </si>
  <si>
    <t>ขันธะวิชัย</t>
  </si>
  <si>
    <t>อินสมัย</t>
  </si>
  <si>
    <t>สุภาปภัส</t>
  </si>
  <si>
    <t>น้อยอำไพ</t>
  </si>
  <si>
    <t>อนุฤทธิ์</t>
  </si>
  <si>
    <t>อาฐิติญา</t>
  </si>
  <si>
    <t>พลายบัว</t>
  </si>
  <si>
    <t>อาภาพร</t>
  </si>
  <si>
    <t>หงษ์ทอง</t>
  </si>
  <si>
    <t>1กต1</t>
  </si>
  <si>
    <t>กัญจณา</t>
  </si>
  <si>
    <t>กานต์ธิดา</t>
  </si>
  <si>
    <t>จิราพัชร</t>
  </si>
  <si>
    <t>ลิ้นทอง</t>
  </si>
  <si>
    <t>ณัฐชาวรรณ</t>
  </si>
  <si>
    <t>ดวงจังหวัด</t>
  </si>
  <si>
    <t>ณีรนุช</t>
  </si>
  <si>
    <t>เพ็ญสุข</t>
  </si>
  <si>
    <t>นิตยา</t>
  </si>
  <si>
    <t>นิภาพร</t>
  </si>
  <si>
    <t>ปานเจริญ</t>
  </si>
  <si>
    <t>แก้วพิจิตร</t>
  </si>
  <si>
    <t>กวางแก้ว</t>
  </si>
  <si>
    <t>เปรมนิกา</t>
  </si>
  <si>
    <t>ผลจันทร์</t>
  </si>
  <si>
    <t>เปรมยุดา</t>
  </si>
  <si>
    <t>สละกลม</t>
  </si>
  <si>
    <t>พรเพ็ญ</t>
  </si>
  <si>
    <t>อุทยานรัตน์</t>
  </si>
  <si>
    <t>เพ็ญพรรณ</t>
  </si>
  <si>
    <t>ลักษณาวรรณ</t>
  </si>
  <si>
    <t>ใจอารีย์</t>
  </si>
  <si>
    <t>สมภูมิ</t>
  </si>
  <si>
    <t>ศุภานัน</t>
  </si>
  <si>
    <t>วระเกิด</t>
  </si>
  <si>
    <t>สวรินทร์</t>
  </si>
  <si>
    <t>เหมรัมย์</t>
  </si>
  <si>
    <t>อุษณีย์</t>
  </si>
  <si>
    <t>แซมเพ็ชร์</t>
  </si>
  <si>
    <t>สกุลนิธินันท์</t>
  </si>
  <si>
    <t>นรันพร</t>
  </si>
  <si>
    <t>ทัศมาลี</t>
  </si>
  <si>
    <t>ผกาวรรณ</t>
  </si>
  <si>
    <t>อุ่นศรี</t>
  </si>
  <si>
    <t>ผุดสดี</t>
  </si>
  <si>
    <t>เย็นอยู่</t>
  </si>
  <si>
    <t>กลิ่นหอม</t>
  </si>
  <si>
    <t>สุรัสวดี</t>
  </si>
  <si>
    <t>พรหมสุรินทร์</t>
  </si>
  <si>
    <t>ลิ้มย้ง</t>
  </si>
  <si>
    <t>ทัดทอง</t>
  </si>
  <si>
    <t>เกิดแดง</t>
  </si>
  <si>
    <t>กมลวรรณ</t>
  </si>
  <si>
    <t>แถบเงิน</t>
  </si>
  <si>
    <t>กัญจนพร</t>
  </si>
  <si>
    <t>ก้อยเหาะกูล</t>
  </si>
  <si>
    <t>สิทธิประสงค์</t>
  </si>
  <si>
    <t>จิรัชญา</t>
  </si>
  <si>
    <t>จีรนันท์</t>
  </si>
  <si>
    <t>ดอกไม้จีน</t>
  </si>
  <si>
    <t>ขัติวงษ์</t>
  </si>
  <si>
    <t>แจ่มจำรัส</t>
  </si>
  <si>
    <t>วังแก้วหิรัญ</t>
  </si>
  <si>
    <t>พรหมพัชรา</t>
  </si>
  <si>
    <t>ดรุณี</t>
  </si>
  <si>
    <t>มาลาหะละ</t>
  </si>
  <si>
    <t>ธนิดา</t>
  </si>
  <si>
    <t>ธวัลรัตน์</t>
  </si>
  <si>
    <t>ชุนลิ้ม</t>
  </si>
  <si>
    <t>ธัญญารัตน์</t>
  </si>
  <si>
    <t>แตงเรือง</t>
  </si>
  <si>
    <t>ธัญยธรณ์</t>
  </si>
  <si>
    <t>แสนพินิจ</t>
  </si>
  <si>
    <t>นันทวัน</t>
  </si>
  <si>
    <t>บุญเรือง</t>
  </si>
  <si>
    <t>นิศารัตน์</t>
  </si>
  <si>
    <t>เจือไทย</t>
  </si>
  <si>
    <t>พรนภัส</t>
  </si>
  <si>
    <t>ทองคล้าย</t>
  </si>
  <si>
    <t>จุลบุตร</t>
  </si>
  <si>
    <t>รัชดาภรณ์</t>
  </si>
  <si>
    <t>ศุภรชัย</t>
  </si>
  <si>
    <t>พยัควัลย์</t>
  </si>
  <si>
    <t>สุจิตรา</t>
  </si>
  <si>
    <t>สุธีรา</t>
  </si>
  <si>
    <t>เกตุพรายแก้ว</t>
  </si>
  <si>
    <t>สุนันท์</t>
  </si>
  <si>
    <t>ประวัติร้อย</t>
  </si>
  <si>
    <t>เชียงสกุล</t>
  </si>
  <si>
    <t>วชิรพล</t>
  </si>
  <si>
    <t>สาโรจน์</t>
  </si>
  <si>
    <t>สัญภพ</t>
  </si>
  <si>
    <t>ถีเจริญ</t>
  </si>
  <si>
    <t>1คธ2</t>
  </si>
  <si>
    <t>อยู่เชื้อ</t>
  </si>
  <si>
    <t>เฌอมาลย์</t>
  </si>
  <si>
    <t>ดวงรัตน์</t>
  </si>
  <si>
    <t>ชื่นสุวรรณ</t>
  </si>
  <si>
    <t>ติยาภรณ์</t>
  </si>
  <si>
    <t>ยศสมบัติ</t>
  </si>
  <si>
    <t>นวพร</t>
  </si>
  <si>
    <t>นิศา</t>
  </si>
  <si>
    <t>พัชรี</t>
  </si>
  <si>
    <t>วิรวรรณ</t>
  </si>
  <si>
    <t>สิทธิสงค์</t>
  </si>
  <si>
    <t>ศรีสงค์</t>
  </si>
  <si>
    <t>เอมโอฐ</t>
  </si>
  <si>
    <t>เลิศวิศาลเดช</t>
  </si>
  <si>
    <t>ชนิตพล</t>
  </si>
  <si>
    <t>ชัยฤทธิ์</t>
  </si>
  <si>
    <t>ธีมากร</t>
  </si>
  <si>
    <t>ผิวจันทร์สด</t>
  </si>
  <si>
    <t>แย้มศรี</t>
  </si>
  <si>
    <t>ภูริวิชญ์</t>
  </si>
  <si>
    <t>นุชนงค์</t>
  </si>
  <si>
    <t>วรัมพร</t>
  </si>
  <si>
    <t>เนยเอี่ยม</t>
  </si>
  <si>
    <t>ศักดิ์ณรงค์</t>
  </si>
  <si>
    <t>เบ้าเหนียว</t>
  </si>
  <si>
    <t>ศักดิ์ธา</t>
  </si>
  <si>
    <t>1คธ3</t>
  </si>
  <si>
    <t>มีประเสริฐ</t>
  </si>
  <si>
    <t>คณนา</t>
  </si>
  <si>
    <t>มาเจริญ</t>
  </si>
  <si>
    <t>จิตติมาส</t>
  </si>
  <si>
    <t>บ้านใหม่</t>
  </si>
  <si>
    <t>ชาลิณี</t>
  </si>
  <si>
    <t>ประนมศรี</t>
  </si>
  <si>
    <t>ทักษพร</t>
  </si>
  <si>
    <t>สุขสิงห์</t>
  </si>
  <si>
    <t>มานะ</t>
  </si>
  <si>
    <t>นนทิยา</t>
  </si>
  <si>
    <t>บัวชมพู</t>
  </si>
  <si>
    <t>อ่ำบัววรรณ</t>
  </si>
  <si>
    <t>ปารวี</t>
  </si>
  <si>
    <t>เปตะโก</t>
  </si>
  <si>
    <t>ปุณยาพร</t>
  </si>
  <si>
    <t>ภู่นวล</t>
  </si>
  <si>
    <t>ก้อนทอง</t>
  </si>
  <si>
    <t>อรนที</t>
  </si>
  <si>
    <t>ทองมณี</t>
  </si>
  <si>
    <t>ชัยนันต์</t>
  </si>
  <si>
    <t>ใสสด</t>
  </si>
  <si>
    <t>ณัฎฐนันท์</t>
  </si>
  <si>
    <t>คำไชย</t>
  </si>
  <si>
    <t>มนต์ชัย</t>
  </si>
  <si>
    <t>บัวนารถ</t>
  </si>
  <si>
    <t>สุกรี</t>
  </si>
  <si>
    <t>1คป1</t>
  </si>
  <si>
    <t>ธุรกิจค้าปลีกสมัยใหม่</t>
  </si>
  <si>
    <t>กุลธิดา</t>
  </si>
  <si>
    <t>หอมรื่น</t>
  </si>
  <si>
    <t>ญาณิศา</t>
  </si>
  <si>
    <t>พรหมมิ</t>
  </si>
  <si>
    <t>ฐิพาพร</t>
  </si>
  <si>
    <t>นิสา</t>
  </si>
  <si>
    <t>บุปผา</t>
  </si>
  <si>
    <t>พรหมแก้ว</t>
  </si>
  <si>
    <t>ปณัฐนันท์</t>
  </si>
  <si>
    <t>ศรีนวล</t>
  </si>
  <si>
    <t>พัฒนาพร</t>
  </si>
  <si>
    <t>เดชดวง</t>
  </si>
  <si>
    <t>พันพะษา</t>
  </si>
  <si>
    <t>เงินวิลัย</t>
  </si>
  <si>
    <t>ภัชรพร</t>
  </si>
  <si>
    <t>เหลืองแสงทอง</t>
  </si>
  <si>
    <t>ภัทราวดี</t>
  </si>
  <si>
    <t>ลอยอากาศ</t>
  </si>
  <si>
    <t>รัตนาวดี</t>
  </si>
  <si>
    <t>คุ้มครอง</t>
  </si>
  <si>
    <t>สุขภูมิ</t>
  </si>
  <si>
    <t>สุภัทรา</t>
  </si>
  <si>
    <t>อารีย์</t>
  </si>
  <si>
    <t>งิ้วลาย</t>
  </si>
  <si>
    <t>1คอ1</t>
  </si>
  <si>
    <t>กัญชพร</t>
  </si>
  <si>
    <t>แก้วตา</t>
  </si>
  <si>
    <t>พวงสวาย</t>
  </si>
  <si>
    <t>จิราวรรณ</t>
  </si>
  <si>
    <t>ถ้ำทอง</t>
  </si>
  <si>
    <t>เปลี่ยนวงศ์</t>
  </si>
  <si>
    <t>ชาลินี</t>
  </si>
  <si>
    <t>สุดสงวน</t>
  </si>
  <si>
    <t>ดาว</t>
  </si>
  <si>
    <t>ธนิสรา</t>
  </si>
  <si>
    <t>ร่วมรัก</t>
  </si>
  <si>
    <t>บงกช</t>
  </si>
  <si>
    <t>ศรีทุมมา</t>
  </si>
  <si>
    <t>พรพณา</t>
  </si>
  <si>
    <t>เอี่ยมจันทร์</t>
  </si>
  <si>
    <t>พัชราภา</t>
  </si>
  <si>
    <t>เพ็ญนภา</t>
  </si>
  <si>
    <t>แสงพราว</t>
  </si>
  <si>
    <t>หุตะจิตต์</t>
  </si>
  <si>
    <t>สโรชินี</t>
  </si>
  <si>
    <t>ศิริตัน</t>
  </si>
  <si>
    <t>แก้วนิล</t>
  </si>
  <si>
    <t>คลองน้อย</t>
  </si>
  <si>
    <t>สาริศ</t>
  </si>
  <si>
    <t>พรหมทรัพย์</t>
  </si>
  <si>
    <t>1คท1</t>
  </si>
  <si>
    <t>รัตนวลี</t>
  </si>
  <si>
    <t>หิรัญเวช</t>
  </si>
  <si>
    <t>รุจรดา</t>
  </si>
  <si>
    <t>ศรัณย์พร</t>
  </si>
  <si>
    <t>สลีลทิพย์</t>
  </si>
  <si>
    <t>มณีวงค์</t>
  </si>
  <si>
    <t>โสดา</t>
  </si>
  <si>
    <t>วัฒนพล</t>
  </si>
  <si>
    <t>สรศักดิ์</t>
  </si>
  <si>
    <t>อภินันท์</t>
  </si>
  <si>
    <t>เกลื้อนกลาด</t>
  </si>
  <si>
    <t>1ทส1</t>
  </si>
  <si>
    <t>ยางเดี่ยว</t>
  </si>
  <si>
    <t>นาตยา</t>
  </si>
  <si>
    <t>น่วมธนัง</t>
  </si>
  <si>
    <t>ภู่สุวรรณ</t>
  </si>
  <si>
    <t>พึ่งแพง</t>
  </si>
  <si>
    <t>คณิน</t>
  </si>
  <si>
    <t>ธนศักดิ์</t>
  </si>
  <si>
    <t>เดชสิมา</t>
  </si>
  <si>
    <t>เมธิชัย</t>
  </si>
  <si>
    <t>กองนาค</t>
  </si>
  <si>
    <t>เนียมนาค</t>
  </si>
  <si>
    <t>สุทธินันท์</t>
  </si>
  <si>
    <t>เชิดศักดิ์</t>
  </si>
  <si>
    <t>5ชบ(ม.6)</t>
  </si>
  <si>
    <t>/</t>
  </si>
  <si>
    <t>5คป(ทวิ ม.6)</t>
  </si>
  <si>
    <t>5คป1(ทวิ)</t>
  </si>
  <si>
    <t>5คอ1(ทวิ)</t>
  </si>
  <si>
    <t>การจัดการธุรกิจค้าปลีกสมัยใหม่</t>
  </si>
  <si>
    <t>1มค1</t>
  </si>
  <si>
    <t>เมคคาทรอนิกส์</t>
  </si>
  <si>
    <t>2คธ3</t>
  </si>
  <si>
    <t>2ชก1ก1</t>
  </si>
  <si>
    <t>2ชก1ก2</t>
  </si>
  <si>
    <t>2ชส1ก1</t>
  </si>
  <si>
    <t>2ชส1ก2</t>
  </si>
  <si>
    <t>3ชฟ2ก1</t>
  </si>
  <si>
    <t>3ชฟ2ก2</t>
  </si>
  <si>
    <t>3ชย2ก1</t>
  </si>
  <si>
    <t>3ชย2ก2</t>
  </si>
  <si>
    <t>3ทค1ก1</t>
  </si>
  <si>
    <t>3ทค1ก2</t>
  </si>
  <si>
    <t>ไฟฟ้าการควบคุมทางอุตสาหกรรม</t>
  </si>
  <si>
    <t>4คท(ม.6)</t>
  </si>
  <si>
    <t>การบริหารงานคหกรรมศาสตร์</t>
  </si>
  <si>
    <t>การจัดการดอกไม้และงานประดิษฐ์</t>
  </si>
  <si>
    <t>ออกแบบและเขียนแบบการผลิต</t>
  </si>
  <si>
    <t>4ชย1ก2</t>
  </si>
  <si>
    <t>4ทด(ม.6)</t>
  </si>
  <si>
    <t>เทคโนโลยีธุรกิจดิจิทัล</t>
  </si>
  <si>
    <t>ธุรกิจดิจิทัล</t>
  </si>
  <si>
    <t>4ทด1</t>
  </si>
  <si>
    <t>4ทผ(ทวิ ม.6)</t>
  </si>
  <si>
    <t>4นพ(ม.6)</t>
  </si>
  <si>
    <t>นักพัฒนาซอฟแวร์คอมพิวเตอร์</t>
  </si>
  <si>
    <t>4นพ1</t>
  </si>
  <si>
    <t>หุ่นยนต์และระบบอัตโนมัติ</t>
  </si>
  <si>
    <t>จุฑารัตน์</t>
  </si>
  <si>
    <t>ณัฐจิรา</t>
  </si>
  <si>
    <t>ภวันรัตน์</t>
  </si>
  <si>
    <t>พิเชียร</t>
  </si>
  <si>
    <t>เปล่งสกุล</t>
  </si>
  <si>
    <t>รัตนพัฒ</t>
  </si>
  <si>
    <t>วิทวัส</t>
  </si>
  <si>
    <t>วิเวก</t>
  </si>
  <si>
    <t>สนธยา</t>
  </si>
  <si>
    <t>ขุนทองจับ</t>
  </si>
  <si>
    <t>เขียววิจิตร</t>
  </si>
  <si>
    <t>63201010002</t>
  </si>
  <si>
    <t>กฤตภาส</t>
  </si>
  <si>
    <t>จิวประสาท</t>
  </si>
  <si>
    <t>63201010003</t>
  </si>
  <si>
    <t>พรมศักดิ์</t>
  </si>
  <si>
    <t>63201010005</t>
  </si>
  <si>
    <t>ฉัตรชัย</t>
  </si>
  <si>
    <t>63201010006</t>
  </si>
  <si>
    <t>ชัยณรงค์</t>
  </si>
  <si>
    <t>โพธิ์สุวรรณ์</t>
  </si>
  <si>
    <t>63201010007</t>
  </si>
  <si>
    <t>ณัฐพงษ์</t>
  </si>
  <si>
    <t>63201010008</t>
  </si>
  <si>
    <t>ทรงวุฒิ</t>
  </si>
  <si>
    <t>ทรัพย์ประเทือง</t>
  </si>
  <si>
    <t>63201010009</t>
  </si>
  <si>
    <t>บัวผึ้ง</t>
  </si>
  <si>
    <t>พุทธชาด</t>
  </si>
  <si>
    <t>สุขเรือน</t>
  </si>
  <si>
    <t>63201010013</t>
  </si>
  <si>
    <t>ภาณุศักดิ์</t>
  </si>
  <si>
    <t>กิตติราษฎร์</t>
  </si>
  <si>
    <t>63201010014</t>
  </si>
  <si>
    <t>ภูวนาท</t>
  </si>
  <si>
    <t>พรมนัส</t>
  </si>
  <si>
    <t>63201010015</t>
  </si>
  <si>
    <t>มโนพัศ</t>
  </si>
  <si>
    <t>แหลมน้อย</t>
  </si>
  <si>
    <t>63201010016</t>
  </si>
  <si>
    <t>วรเมธ</t>
  </si>
  <si>
    <t>63201010017</t>
  </si>
  <si>
    <t>วีรพรรดิ์</t>
  </si>
  <si>
    <t>แสงดิษฐ</t>
  </si>
  <si>
    <t>63201010018</t>
  </si>
  <si>
    <t>ศักดิ์ดา</t>
  </si>
  <si>
    <t>แก่นไร</t>
  </si>
  <si>
    <t>63201010019</t>
  </si>
  <si>
    <t>เศวตโชติ</t>
  </si>
  <si>
    <t>เทียมศรี</t>
  </si>
  <si>
    <t>63201010020</t>
  </si>
  <si>
    <t>เตียวศิริ</t>
  </si>
  <si>
    <t>63201010021</t>
  </si>
  <si>
    <t>กนกธร</t>
  </si>
  <si>
    <t>มุ่นกิจ</t>
  </si>
  <si>
    <t>63201010022</t>
  </si>
  <si>
    <t>เขมรินทร์</t>
  </si>
  <si>
    <t>63201010023</t>
  </si>
  <si>
    <t>ชัยพัฒน์</t>
  </si>
  <si>
    <t>63201010024</t>
  </si>
  <si>
    <t>63201010025</t>
  </si>
  <si>
    <t>เจียตั๊ด</t>
  </si>
  <si>
    <t>63201010026</t>
  </si>
  <si>
    <t>นนทกร</t>
  </si>
  <si>
    <t>63201010027</t>
  </si>
  <si>
    <t>คงสง่า</t>
  </si>
  <si>
    <t>63201010028</t>
  </si>
  <si>
    <t>บุญทวี</t>
  </si>
  <si>
    <t>อริยะพิทักษ์</t>
  </si>
  <si>
    <t>63201010029</t>
  </si>
  <si>
    <t>ปรเมศร์</t>
  </si>
  <si>
    <t>ทองดี</t>
  </si>
  <si>
    <t>63201010030</t>
  </si>
  <si>
    <t>63201010031</t>
  </si>
  <si>
    <t>พลกฤต</t>
  </si>
  <si>
    <t>63201010032</t>
  </si>
  <si>
    <t>รภีภัทร</t>
  </si>
  <si>
    <t>63201010033</t>
  </si>
  <si>
    <t>วันชัย</t>
  </si>
  <si>
    <t>จุ้ยมณี</t>
  </si>
  <si>
    <t>63201010034</t>
  </si>
  <si>
    <t>63201010035</t>
  </si>
  <si>
    <t>อดิเทพ</t>
  </si>
  <si>
    <t>รอดพันธุ์</t>
  </si>
  <si>
    <t>63201010036</t>
  </si>
  <si>
    <t>อภิพัฒน์</t>
  </si>
  <si>
    <t>63201010037</t>
  </si>
  <si>
    <t>เปสิโต</t>
  </si>
  <si>
    <t>63201010038</t>
  </si>
  <si>
    <t>เอกนรินทร์</t>
  </si>
  <si>
    <t>63201010039</t>
  </si>
  <si>
    <t>ภู่พงษ์พันธ์</t>
  </si>
  <si>
    <t>63201010040</t>
  </si>
  <si>
    <t>63201010041</t>
  </si>
  <si>
    <t>บุญน้อย</t>
  </si>
  <si>
    <t>63201010042</t>
  </si>
  <si>
    <t>63201010043</t>
  </si>
  <si>
    <t>63201010044</t>
  </si>
  <si>
    <t>บุญยัง</t>
  </si>
  <si>
    <t>63201010045</t>
  </si>
  <si>
    <t>กลัดกลีบ</t>
  </si>
  <si>
    <t>63201010046</t>
  </si>
  <si>
    <t>บุญญาวิเศษ</t>
  </si>
  <si>
    <t>63201010047</t>
  </si>
  <si>
    <t>สหธนสมบูรณ์</t>
  </si>
  <si>
    <t>63201010048</t>
  </si>
  <si>
    <t>ยื้อเผ่าพันธ์</t>
  </si>
  <si>
    <t>63201010049</t>
  </si>
  <si>
    <t>พนัทชัย</t>
  </si>
  <si>
    <t>โชติสุวรรณกุล</t>
  </si>
  <si>
    <t>63201010050</t>
  </si>
  <si>
    <t>63201010051</t>
  </si>
  <si>
    <t>วศิน</t>
  </si>
  <si>
    <t>โกมลหิรัญ</t>
  </si>
  <si>
    <t>63201010052</t>
  </si>
  <si>
    <t>63201010053</t>
  </si>
  <si>
    <t>63201010054</t>
  </si>
  <si>
    <t>สุจินดา</t>
  </si>
  <si>
    <t>63201010055</t>
  </si>
  <si>
    <t>ชุ่มกลาง</t>
  </si>
  <si>
    <t>63201010056</t>
  </si>
  <si>
    <t>อนันทศรี</t>
  </si>
  <si>
    <t>63201010057</t>
  </si>
  <si>
    <t>จาดสกุล</t>
  </si>
  <si>
    <t>63201010058</t>
  </si>
  <si>
    <t>โตสวน</t>
  </si>
  <si>
    <t>63201010059</t>
  </si>
  <si>
    <t>ทรัพย์ศรี</t>
  </si>
  <si>
    <t>63201010060</t>
  </si>
  <si>
    <t>เกษมพันธ์</t>
  </si>
  <si>
    <t>กลั่นประเสริฐ</t>
  </si>
  <si>
    <t>63201010061</t>
  </si>
  <si>
    <t>ไกรวิชญ์</t>
  </si>
  <si>
    <t>ปานาพุฒ</t>
  </si>
  <si>
    <t>63201010062</t>
  </si>
  <si>
    <t>คชากร</t>
  </si>
  <si>
    <t>วงค์แป้น</t>
  </si>
  <si>
    <t>63201010063</t>
  </si>
  <si>
    <t>ฐิตพัฒน์</t>
  </si>
  <si>
    <t>63201010064</t>
  </si>
  <si>
    <t>63201010065</t>
  </si>
  <si>
    <t>น้อยประสพ</t>
  </si>
  <si>
    <t>63201010066</t>
  </si>
  <si>
    <t>ธัญพิสิษฐ์</t>
  </si>
  <si>
    <t>63201010067</t>
  </si>
  <si>
    <t>ธีรเทพ</t>
  </si>
  <si>
    <t>กระแสโสม</t>
  </si>
  <si>
    <t>63201010068</t>
  </si>
  <si>
    <t>พวงพิกุล</t>
  </si>
  <si>
    <t>63201010069</t>
  </si>
  <si>
    <t>ธีระธาดา</t>
  </si>
  <si>
    <t>จันทวงษ์</t>
  </si>
  <si>
    <t>63201010070</t>
  </si>
  <si>
    <t>แสงมณี</t>
  </si>
  <si>
    <t>63201010071</t>
  </si>
  <si>
    <t>คล้ำสี</t>
  </si>
  <si>
    <t>63201010072</t>
  </si>
  <si>
    <t>63201010073</t>
  </si>
  <si>
    <t>63201010074</t>
  </si>
  <si>
    <t>ศุภัช</t>
  </si>
  <si>
    <t>มณีแสง</t>
  </si>
  <si>
    <t>63201010075</t>
  </si>
  <si>
    <t>สุทธิพร</t>
  </si>
  <si>
    <t>เคียงประคอง</t>
  </si>
  <si>
    <t>63201010076</t>
  </si>
  <si>
    <t>สุภัทร</t>
  </si>
  <si>
    <t>รุ่นกลุ่ม</t>
  </si>
  <si>
    <t>63201010077</t>
  </si>
  <si>
    <t>63201010078</t>
  </si>
  <si>
    <t>ชยุตรา</t>
  </si>
  <si>
    <t>เวหน</t>
  </si>
  <si>
    <t>63201010079</t>
  </si>
  <si>
    <t>ฑัณยกร</t>
  </si>
  <si>
    <t>ดิษฐสมบูรณ์</t>
  </si>
  <si>
    <t>63201010080</t>
  </si>
  <si>
    <t>ณัฏฐกิตติ์</t>
  </si>
  <si>
    <t>คำสุวรรณ์</t>
  </si>
  <si>
    <t>63201010081</t>
  </si>
  <si>
    <t>อินทรพันธ์</t>
  </si>
  <si>
    <t>63201010082</t>
  </si>
  <si>
    <t>ไพสิฐ</t>
  </si>
  <si>
    <t>63201010083</t>
  </si>
  <si>
    <t>บุญฉิม</t>
  </si>
  <si>
    <t>63201010084</t>
  </si>
  <si>
    <t>มณฑล</t>
  </si>
  <si>
    <t>กุมกร</t>
  </si>
  <si>
    <t>63201010085</t>
  </si>
  <si>
    <t>ระพีพงษ์</t>
  </si>
  <si>
    <t>เพชรชรินพันธ์</t>
  </si>
  <si>
    <t>63201010086</t>
  </si>
  <si>
    <t>ระพีภัทร</t>
  </si>
  <si>
    <t>63201010087</t>
  </si>
  <si>
    <t>วิชญ์ภาส</t>
  </si>
  <si>
    <t>สอนส่งกลิ่น</t>
  </si>
  <si>
    <t>63201010088</t>
  </si>
  <si>
    <t>วิรุติ</t>
  </si>
  <si>
    <t>ถาวาระ</t>
  </si>
  <si>
    <t>63201010089</t>
  </si>
  <si>
    <t>สรณ์</t>
  </si>
  <si>
    <t>63201010090</t>
  </si>
  <si>
    <t>สุรเสก</t>
  </si>
  <si>
    <t>63201010091</t>
  </si>
  <si>
    <t>สุวรรณ</t>
  </si>
  <si>
    <t>63201010092</t>
  </si>
  <si>
    <t>อนุสรณ์</t>
  </si>
  <si>
    <t>บุญเนื่อง</t>
  </si>
  <si>
    <t>63201010093</t>
  </si>
  <si>
    <t>เอกพันธ์</t>
  </si>
  <si>
    <t>ศรีอ่อน</t>
  </si>
  <si>
    <t>63201010094</t>
  </si>
  <si>
    <t>กฤตธี</t>
  </si>
  <si>
    <t>63201010095</t>
  </si>
  <si>
    <t>คามิล</t>
  </si>
  <si>
    <t>แดนมะตาม</t>
  </si>
  <si>
    <t>63201010096</t>
  </si>
  <si>
    <t>ชนากร</t>
  </si>
  <si>
    <t>พิมพิชัย</t>
  </si>
  <si>
    <t>63201010097</t>
  </si>
  <si>
    <t>ฐเดช</t>
  </si>
  <si>
    <t>จันทร์แป้น</t>
  </si>
  <si>
    <t>63201010098</t>
  </si>
  <si>
    <t>ณัฐกิตต์</t>
  </si>
  <si>
    <t>เมืองโคตร</t>
  </si>
  <si>
    <t>63201010099</t>
  </si>
  <si>
    <t>อุ่นใจ</t>
  </si>
  <si>
    <t>63201010100</t>
  </si>
  <si>
    <t>เม่นสุข</t>
  </si>
  <si>
    <t>63201010101</t>
  </si>
  <si>
    <t>63201010102</t>
  </si>
  <si>
    <t>ธนวันต์</t>
  </si>
  <si>
    <t>นวลฉวี</t>
  </si>
  <si>
    <t>63201010103</t>
  </si>
  <si>
    <t>เนตอนันต์</t>
  </si>
  <si>
    <t>63201010104</t>
  </si>
  <si>
    <t>ประสิทธิ์</t>
  </si>
  <si>
    <t>ฮวดรักษา</t>
  </si>
  <si>
    <t>63201010105</t>
  </si>
  <si>
    <t>พัฒนมาศ</t>
  </si>
  <si>
    <t>63201010106</t>
  </si>
  <si>
    <t>ภูตะวัน</t>
  </si>
  <si>
    <t>สว่างแจ้ง</t>
  </si>
  <si>
    <t>63201010107</t>
  </si>
  <si>
    <t>ภูผา</t>
  </si>
  <si>
    <t>ฉิมพาลี</t>
  </si>
  <si>
    <t>63201010108</t>
  </si>
  <si>
    <t>ซาจิ</t>
  </si>
  <si>
    <t>63201010109</t>
  </si>
  <si>
    <t>ศุภณัฏฐ์</t>
  </si>
  <si>
    <t>อานันท์วรโชติ</t>
  </si>
  <si>
    <t>63201010110</t>
  </si>
  <si>
    <t>อนุรักษ์</t>
  </si>
  <si>
    <t>63201010111</t>
  </si>
  <si>
    <t>ภัทรกร</t>
  </si>
  <si>
    <t>63201021001</t>
  </si>
  <si>
    <t>เมย์ลดา</t>
  </si>
  <si>
    <t>63201021002</t>
  </si>
  <si>
    <t>63201021003</t>
  </si>
  <si>
    <t>เที่ยงตรง</t>
  </si>
  <si>
    <t>63201021004</t>
  </si>
  <si>
    <t>ผิวจันทร์</t>
  </si>
  <si>
    <t>63201021005</t>
  </si>
  <si>
    <t>ณัฐวัฒน์</t>
  </si>
  <si>
    <t>คำหาร</t>
  </si>
  <si>
    <t>63201021006</t>
  </si>
  <si>
    <t>สลับวงค์</t>
  </si>
  <si>
    <t>63201021007</t>
  </si>
  <si>
    <t>ธนัช</t>
  </si>
  <si>
    <t>สังขกุล</t>
  </si>
  <si>
    <t>63201021008</t>
  </si>
  <si>
    <t>นนทพร</t>
  </si>
  <si>
    <t>63201021009</t>
  </si>
  <si>
    <t>นนทพัฒน์</t>
  </si>
  <si>
    <t>สำราญวงษ์</t>
  </si>
  <si>
    <t>63201021010</t>
  </si>
  <si>
    <t>ปัฐวี</t>
  </si>
  <si>
    <t>63201021011</t>
  </si>
  <si>
    <t>63201021012</t>
  </si>
  <si>
    <t>63201021013</t>
  </si>
  <si>
    <t>63201021014</t>
  </si>
  <si>
    <t>รังสิมันต์</t>
  </si>
  <si>
    <t>เทียบพิมพ์</t>
  </si>
  <si>
    <t>63201021015</t>
  </si>
  <si>
    <t>วินัย</t>
  </si>
  <si>
    <t>63201021016</t>
  </si>
  <si>
    <t>ปรีชาศิลป์</t>
  </si>
  <si>
    <t>63201021017</t>
  </si>
  <si>
    <t>อภิเดช</t>
  </si>
  <si>
    <t>ศรีนาราง</t>
  </si>
  <si>
    <t>63201021018</t>
  </si>
  <si>
    <t>63201021019</t>
  </si>
  <si>
    <t>เฉลิมทรง</t>
  </si>
  <si>
    <t>63201021020</t>
  </si>
  <si>
    <t>ชูกล้า</t>
  </si>
  <si>
    <t>63201021021</t>
  </si>
  <si>
    <t>ปู่จันทร์</t>
  </si>
  <si>
    <t>63201021022</t>
  </si>
  <si>
    <t>ดีแสน</t>
  </si>
  <si>
    <t>63201021023</t>
  </si>
  <si>
    <t>ตันตระกูล</t>
  </si>
  <si>
    <t>63201021024</t>
  </si>
  <si>
    <t>63201021025</t>
  </si>
  <si>
    <t>ปรวรรตน์</t>
  </si>
  <si>
    <t>63201021026</t>
  </si>
  <si>
    <t>พงศพัศ</t>
  </si>
  <si>
    <t>ขุนทอง</t>
  </si>
  <si>
    <t>63201021027</t>
  </si>
  <si>
    <t>63201021028</t>
  </si>
  <si>
    <t>มนูญ</t>
  </si>
  <si>
    <t>แย้มพราย</t>
  </si>
  <si>
    <t>63201021029</t>
  </si>
  <si>
    <t>วรพงศ์</t>
  </si>
  <si>
    <t>63201021030</t>
  </si>
  <si>
    <t>63201021031</t>
  </si>
  <si>
    <t>สุริยา</t>
  </si>
  <si>
    <t>63201021032</t>
  </si>
  <si>
    <t>อิทธิ</t>
  </si>
  <si>
    <t>แสงสกุล</t>
  </si>
  <si>
    <t>63201022001</t>
  </si>
  <si>
    <t>พรมมา</t>
  </si>
  <si>
    <t>63201022002</t>
  </si>
  <si>
    <t>63201022003</t>
  </si>
  <si>
    <t>กฤตชัย</t>
  </si>
  <si>
    <t>ศรีเสริฐ</t>
  </si>
  <si>
    <t>63201022004</t>
  </si>
  <si>
    <t>กฤติพงษ์</t>
  </si>
  <si>
    <t>เนื้อจีน</t>
  </si>
  <si>
    <t>63201022005</t>
  </si>
  <si>
    <t>63201022006</t>
  </si>
  <si>
    <t>63201022007</t>
  </si>
  <si>
    <t>63201022008</t>
  </si>
  <si>
    <t>63201022009</t>
  </si>
  <si>
    <t>63201022010</t>
  </si>
  <si>
    <t>ตันติกร</t>
  </si>
  <si>
    <t>แจ่มกระจ่าง</t>
  </si>
  <si>
    <t>63201022011</t>
  </si>
  <si>
    <t>ธนพงษ์</t>
  </si>
  <si>
    <t>พจนาสาธร</t>
  </si>
  <si>
    <t>63201022012</t>
  </si>
  <si>
    <t>ทองมาก</t>
  </si>
  <si>
    <t>63201022013</t>
  </si>
  <si>
    <t>เมืองภู่</t>
  </si>
  <si>
    <t>63201022014</t>
  </si>
  <si>
    <t>63201022015</t>
  </si>
  <si>
    <t>นันทกร</t>
  </si>
  <si>
    <t>63201022016</t>
  </si>
  <si>
    <t>ประภานุพงษ์</t>
  </si>
  <si>
    <t>ชูกร</t>
  </si>
  <si>
    <t>63201022017</t>
  </si>
  <si>
    <t>ปาราเมศ</t>
  </si>
  <si>
    <t>งามระฤก</t>
  </si>
  <si>
    <t>63201022018</t>
  </si>
  <si>
    <t>เผ่าเทพ</t>
  </si>
  <si>
    <t>ปรองดอง</t>
  </si>
  <si>
    <t>63201022019</t>
  </si>
  <si>
    <t>พัสกร</t>
  </si>
  <si>
    <t>สมพงษ์ทมิตร</t>
  </si>
  <si>
    <t>63201022020</t>
  </si>
  <si>
    <t>63201022021</t>
  </si>
  <si>
    <t>วรัท</t>
  </si>
  <si>
    <t>63201022022</t>
  </si>
  <si>
    <t>ศิรศักดิ์</t>
  </si>
  <si>
    <t>สิงห์แก้ว</t>
  </si>
  <si>
    <t>63201022023</t>
  </si>
  <si>
    <t>63201022024</t>
  </si>
  <si>
    <t>สมบัติ</t>
  </si>
  <si>
    <t>สายสุวรรณ</t>
  </si>
  <si>
    <t>63201022025</t>
  </si>
  <si>
    <t>จันทร์แจง</t>
  </si>
  <si>
    <t>63201022026</t>
  </si>
  <si>
    <t>สุรเชษฐ</t>
  </si>
  <si>
    <t>ชะใบรัมย์</t>
  </si>
  <si>
    <t>63201022027</t>
  </si>
  <si>
    <t>อมรวัฒน์</t>
  </si>
  <si>
    <t>ฉิมฉาย</t>
  </si>
  <si>
    <t>63201023001</t>
  </si>
  <si>
    <t>ณัฐกานต์</t>
  </si>
  <si>
    <t>คงพูล</t>
  </si>
  <si>
    <t>63201023002</t>
  </si>
  <si>
    <t>63201023003</t>
  </si>
  <si>
    <t>63201023004</t>
  </si>
  <si>
    <t>ชูช่วย</t>
  </si>
  <si>
    <t>63201023005</t>
  </si>
  <si>
    <t>กล้าณรงค์</t>
  </si>
  <si>
    <t>63201023006</t>
  </si>
  <si>
    <t>63201023007</t>
  </si>
  <si>
    <t>ชโลธร</t>
  </si>
  <si>
    <t>63201023008</t>
  </si>
  <si>
    <t>โตประดิษฐ์</t>
  </si>
  <si>
    <t>63201023009</t>
  </si>
  <si>
    <t>ณรินธร</t>
  </si>
  <si>
    <t>ประสิทธิศักดิ์</t>
  </si>
  <si>
    <t>63201023010</t>
  </si>
  <si>
    <t>สุดาเทพ</t>
  </si>
  <si>
    <t>63201023011</t>
  </si>
  <si>
    <t>ณันธกร</t>
  </si>
  <si>
    <t>ส่งเมือง</t>
  </si>
  <si>
    <t>63201023012</t>
  </si>
  <si>
    <t>อิ่มเอี่ยม</t>
  </si>
  <si>
    <t>63201023013</t>
  </si>
  <si>
    <t>พรหมมินทร์</t>
  </si>
  <si>
    <t>ไวยกุล</t>
  </si>
  <si>
    <t>63201023014</t>
  </si>
  <si>
    <t>พีรพล</t>
  </si>
  <si>
    <t>63201023015</t>
  </si>
  <si>
    <t>เพชร</t>
  </si>
  <si>
    <t>ภักดี</t>
  </si>
  <si>
    <t>63201023016</t>
  </si>
  <si>
    <t>แซ่โค้ว</t>
  </si>
  <si>
    <t>63201023017</t>
  </si>
  <si>
    <t>ศิรชัช</t>
  </si>
  <si>
    <t>มากสัมพันธ์</t>
  </si>
  <si>
    <t>63201030001</t>
  </si>
  <si>
    <t>63201030002</t>
  </si>
  <si>
    <t>วิวัฒน์</t>
  </si>
  <si>
    <t>63201030003</t>
  </si>
  <si>
    <t>นันทกานต์</t>
  </si>
  <si>
    <t>63201030004</t>
  </si>
  <si>
    <t>63201030005</t>
  </si>
  <si>
    <t>63201030006</t>
  </si>
  <si>
    <t>63201030007</t>
  </si>
  <si>
    <t>บำขุนทด</t>
  </si>
  <si>
    <t>63201030008</t>
  </si>
  <si>
    <t>63201030009</t>
  </si>
  <si>
    <t>ณัลทวัฒน์</t>
  </si>
  <si>
    <t>เมฆวิไล</t>
  </si>
  <si>
    <t>63201030010</t>
  </si>
  <si>
    <t>นิธิพัทธ์</t>
  </si>
  <si>
    <t>เจริญศักดิ์</t>
  </si>
  <si>
    <t>63201030011</t>
  </si>
  <si>
    <t>63201030012</t>
  </si>
  <si>
    <t>63201030013</t>
  </si>
  <si>
    <t>พุทธินันท์</t>
  </si>
  <si>
    <t>63201030014</t>
  </si>
  <si>
    <t>แสงสาคร</t>
  </si>
  <si>
    <t>63201030015</t>
  </si>
  <si>
    <t>สยมภู</t>
  </si>
  <si>
    <t>แซ่อื้อ</t>
  </si>
  <si>
    <t>63201030016</t>
  </si>
  <si>
    <t>สุทธินนท์</t>
  </si>
  <si>
    <t>63201030017</t>
  </si>
  <si>
    <t>แสงคำ</t>
  </si>
  <si>
    <t>63201040001</t>
  </si>
  <si>
    <t>63201040002</t>
  </si>
  <si>
    <t>อพัชชา</t>
  </si>
  <si>
    <t>เจือจาน</t>
  </si>
  <si>
    <t>63201040003</t>
  </si>
  <si>
    <t>กฤษณพงค์</t>
  </si>
  <si>
    <t>ขำสอาด</t>
  </si>
  <si>
    <t>63201040004</t>
  </si>
  <si>
    <t>กฤษตการณ์</t>
  </si>
  <si>
    <t>63201040005</t>
  </si>
  <si>
    <t>ชนะ</t>
  </si>
  <si>
    <t>63201040006</t>
  </si>
  <si>
    <t>63201040007</t>
  </si>
  <si>
    <t>พุ่มพฤกษา</t>
  </si>
  <si>
    <t>63201040008</t>
  </si>
  <si>
    <t>ทนุธรรม</t>
  </si>
  <si>
    <t>63201040009</t>
  </si>
  <si>
    <t>ไชยศรี</t>
  </si>
  <si>
    <t>63201040010</t>
  </si>
  <si>
    <t>เจริญพรธรรมา</t>
  </si>
  <si>
    <t>63201040011</t>
  </si>
  <si>
    <t>เฮงสกุล</t>
  </si>
  <si>
    <t>63201040012</t>
  </si>
  <si>
    <t>พงศ์ศิริ</t>
  </si>
  <si>
    <t>ครุฑสาคร</t>
  </si>
  <si>
    <t>63201040013</t>
  </si>
  <si>
    <t>พีรวัฒน์</t>
  </si>
  <si>
    <t>63201040014</t>
  </si>
  <si>
    <t>จำเนียรกาล</t>
  </si>
  <si>
    <t>63201040015</t>
  </si>
  <si>
    <t>ภูเดช</t>
  </si>
  <si>
    <t>63201040016</t>
  </si>
  <si>
    <t>มาฉะกาด</t>
  </si>
  <si>
    <t>63201040017</t>
  </si>
  <si>
    <t>วงศพัทธ์</t>
  </si>
  <si>
    <t>วงษ์สังข์</t>
  </si>
  <si>
    <t>63201040018</t>
  </si>
  <si>
    <t>เทพมนต์</t>
  </si>
  <si>
    <t>63201040019</t>
  </si>
  <si>
    <t>ศิริพงศ์</t>
  </si>
  <si>
    <t>สูงสมสกุล</t>
  </si>
  <si>
    <t>63201040020</t>
  </si>
  <si>
    <t>63201040021</t>
  </si>
  <si>
    <t>อัศวรินทร์</t>
  </si>
  <si>
    <t>อั้งสุพ่วง</t>
  </si>
  <si>
    <t>63201040022</t>
  </si>
  <si>
    <t>มิ่งมาลัยรักษ์</t>
  </si>
  <si>
    <t>63201040023</t>
  </si>
  <si>
    <t>63201040024</t>
  </si>
  <si>
    <t>ณธกร</t>
  </si>
  <si>
    <t>พรพุฒิมงคล</t>
  </si>
  <si>
    <t>63201040025</t>
  </si>
  <si>
    <t>63201040026</t>
  </si>
  <si>
    <t>คล้ายนาวิน</t>
  </si>
  <si>
    <t>63201040027</t>
  </si>
  <si>
    <t>ต่ายเล็ก</t>
  </si>
  <si>
    <t>63201040028</t>
  </si>
  <si>
    <t>กรวงษ์</t>
  </si>
  <si>
    <t>63201040029</t>
  </si>
  <si>
    <t>ศรีพุ่ม</t>
  </si>
  <si>
    <t>63201040030</t>
  </si>
  <si>
    <t>นรภัทร</t>
  </si>
  <si>
    <t>ดุจสนิท</t>
  </si>
  <si>
    <t>63201040031</t>
  </si>
  <si>
    <t>เพ็ญเพชร</t>
  </si>
  <si>
    <t>สุดดา</t>
  </si>
  <si>
    <t>63201040032</t>
  </si>
  <si>
    <t>จันทรบัณฑิตย์</t>
  </si>
  <si>
    <t>63201040033</t>
  </si>
  <si>
    <t>บัวพลายจิต</t>
  </si>
  <si>
    <t>63201040034</t>
  </si>
  <si>
    <t>อุดมศรี</t>
  </si>
  <si>
    <t>63201040035</t>
  </si>
  <si>
    <t>ยุทธพิชัย</t>
  </si>
  <si>
    <t>นิลน้อยศรี</t>
  </si>
  <si>
    <t>63201040036</t>
  </si>
  <si>
    <t>วรโชติ</t>
  </si>
  <si>
    <t>นิลเพชร์</t>
  </si>
  <si>
    <t>63201040037</t>
  </si>
  <si>
    <t>ศวัสกร</t>
  </si>
  <si>
    <t>แป้นมาก</t>
  </si>
  <si>
    <t>63201040038</t>
  </si>
  <si>
    <t>พาแกดำ</t>
  </si>
  <si>
    <t>63201040039</t>
  </si>
  <si>
    <t>63201040040</t>
  </si>
  <si>
    <t>อรรถสิทธิ์</t>
  </si>
  <si>
    <t>63201040041</t>
  </si>
  <si>
    <t>บุญประดิษฐ</t>
  </si>
  <si>
    <t>63201040042</t>
  </si>
  <si>
    <t>มรรคทรัพย์</t>
  </si>
  <si>
    <t>63201040043</t>
  </si>
  <si>
    <t>63201040044</t>
  </si>
  <si>
    <t>ชวโรจน์</t>
  </si>
  <si>
    <t>ทองประหยัด</t>
  </si>
  <si>
    <t>63201040045</t>
  </si>
  <si>
    <t>ชัชกาล</t>
  </si>
  <si>
    <t>เริกเถื่อน</t>
  </si>
  <si>
    <t>63201040046</t>
  </si>
  <si>
    <t>อ้อกลาง</t>
  </si>
  <si>
    <t>63201040047</t>
  </si>
  <si>
    <t>เดชกานต์</t>
  </si>
  <si>
    <t>บางศรี</t>
  </si>
  <si>
    <t>63201040048</t>
  </si>
  <si>
    <t>ทองอ้วน</t>
  </si>
  <si>
    <t>63201040049</t>
  </si>
  <si>
    <t>63201040050</t>
  </si>
  <si>
    <t>63201040051</t>
  </si>
  <si>
    <t>ธนวัชร์</t>
  </si>
  <si>
    <t>กิจพากรกิตติ</t>
  </si>
  <si>
    <t>63201040052</t>
  </si>
  <si>
    <t>ธเนศวร์</t>
  </si>
  <si>
    <t>พึ่งศรี</t>
  </si>
  <si>
    <t>63201040053</t>
  </si>
  <si>
    <t>นรุตม์ชัย</t>
  </si>
  <si>
    <t>โพธิชาเนตร</t>
  </si>
  <si>
    <t>63201040054</t>
  </si>
  <si>
    <t>ประภากร</t>
  </si>
  <si>
    <t>ตรีสุวรรณ</t>
  </si>
  <si>
    <t>63201040055</t>
  </si>
  <si>
    <t>ประเสริฐศิลป์</t>
  </si>
  <si>
    <t>63201040056</t>
  </si>
  <si>
    <t>ปาณรวัฒน์</t>
  </si>
  <si>
    <t>แสงแจ่ม</t>
  </si>
  <si>
    <t>63201040057</t>
  </si>
  <si>
    <t>เรืองรักษ์</t>
  </si>
  <si>
    <t>63201040058</t>
  </si>
  <si>
    <t>ภูปกรณ์</t>
  </si>
  <si>
    <t>จิวการดี</t>
  </si>
  <si>
    <t>63201040059</t>
  </si>
  <si>
    <t>สหภัทร</t>
  </si>
  <si>
    <t>63201040060</t>
  </si>
  <si>
    <t>สกุลเต็ม</t>
  </si>
  <si>
    <t>63201040061</t>
  </si>
  <si>
    <t>มะลิลา</t>
  </si>
  <si>
    <t>63201040062</t>
  </si>
  <si>
    <t>ถิรพร</t>
  </si>
  <si>
    <t>อ่อนกร</t>
  </si>
  <si>
    <t>63201040063</t>
  </si>
  <si>
    <t>ศศิกานต์</t>
  </si>
  <si>
    <t>สมรสมนตรี</t>
  </si>
  <si>
    <t>63201040064</t>
  </si>
  <si>
    <t>บัญฑิต</t>
  </si>
  <si>
    <t>63201040065</t>
  </si>
  <si>
    <t>63201040066</t>
  </si>
  <si>
    <t>กฤษณ</t>
  </si>
  <si>
    <t>63201040067</t>
  </si>
  <si>
    <t>63201040068</t>
  </si>
  <si>
    <t>63201040069</t>
  </si>
  <si>
    <t>ญาโณทัย</t>
  </si>
  <si>
    <t>63201040070</t>
  </si>
  <si>
    <t>ณรงค์ฤทธิ์</t>
  </si>
  <si>
    <t>ทองชุ่ม</t>
  </si>
  <si>
    <t>63201040071</t>
  </si>
  <si>
    <t>กลิ่นเทศ</t>
  </si>
  <si>
    <t>63201040072</t>
  </si>
  <si>
    <t>เดชาพล</t>
  </si>
  <si>
    <t>เลี้ยงหฤทัย</t>
  </si>
  <si>
    <t>63201040073</t>
  </si>
  <si>
    <t>บุญช่วย</t>
  </si>
  <si>
    <t>63201040074</t>
  </si>
  <si>
    <t>ธีธัช</t>
  </si>
  <si>
    <t>วังหลัง</t>
  </si>
  <si>
    <t>63201040075</t>
  </si>
  <si>
    <t>พีรภัทร</t>
  </si>
  <si>
    <t>แก้วฉุย</t>
  </si>
  <si>
    <t>63201040076</t>
  </si>
  <si>
    <t>เพรียวพันธ์</t>
  </si>
  <si>
    <t>63201040077</t>
  </si>
  <si>
    <t>ภานุสร</t>
  </si>
  <si>
    <t>63201040078</t>
  </si>
  <si>
    <t>ยศพนธ์</t>
  </si>
  <si>
    <t>เปลี่ยวโต</t>
  </si>
  <si>
    <t>63201040079</t>
  </si>
  <si>
    <t>63201040080</t>
  </si>
  <si>
    <t>อรชร</t>
  </si>
  <si>
    <t>63201040081</t>
  </si>
  <si>
    <t>อริสมัญชุ์</t>
  </si>
  <si>
    <t>63201050001</t>
  </si>
  <si>
    <t>จันทกานต์</t>
  </si>
  <si>
    <t>63201050002</t>
  </si>
  <si>
    <t>ชุนิดา</t>
  </si>
  <si>
    <t>พุมมา</t>
  </si>
  <si>
    <t>63201050003</t>
  </si>
  <si>
    <t>ทิวาพร</t>
  </si>
  <si>
    <t>พลศรี</t>
  </si>
  <si>
    <t>63201050004</t>
  </si>
  <si>
    <t>ปิยาพา</t>
  </si>
  <si>
    <t>จันปุก</t>
  </si>
  <si>
    <t>63201050005</t>
  </si>
  <si>
    <t>ภคพร</t>
  </si>
  <si>
    <t>จิระกุล</t>
  </si>
  <si>
    <t>63201050006</t>
  </si>
  <si>
    <t>ริญญารัตน์</t>
  </si>
  <si>
    <t>ชัยพัฒนสุขศิริ</t>
  </si>
  <si>
    <t>63201050007</t>
  </si>
  <si>
    <t>วรินดา</t>
  </si>
  <si>
    <t>63201050008</t>
  </si>
  <si>
    <t>ศุภาฎา</t>
  </si>
  <si>
    <t>โชติชัย</t>
  </si>
  <si>
    <t>63201050009</t>
  </si>
  <si>
    <t>อติกานต์</t>
  </si>
  <si>
    <t>ตันพานิช</t>
  </si>
  <si>
    <t>63201050010</t>
  </si>
  <si>
    <t>อรปรียา</t>
  </si>
  <si>
    <t>เทศสมบูรณ์</t>
  </si>
  <si>
    <t>63201050011</t>
  </si>
  <si>
    <t>ไอรดา</t>
  </si>
  <si>
    <t>63201050012</t>
  </si>
  <si>
    <t>กฤษรา</t>
  </si>
  <si>
    <t>ศรีวิชัย</t>
  </si>
  <si>
    <t>63201050013</t>
  </si>
  <si>
    <t>กิตตินันท์</t>
  </si>
  <si>
    <t>รัตนประทีป</t>
  </si>
  <si>
    <t>63201050014</t>
  </si>
  <si>
    <t>ชูศักดิ์</t>
  </si>
  <si>
    <t>ศรีเสวตร์</t>
  </si>
  <si>
    <t>63201050015</t>
  </si>
  <si>
    <t>ณรงค์ฤทธ์</t>
  </si>
  <si>
    <t>อยู่ผลเพิ่ม</t>
  </si>
  <si>
    <t>63201050016</t>
  </si>
  <si>
    <t>63201050017</t>
  </si>
  <si>
    <t>มีสาวงษ์</t>
  </si>
  <si>
    <t>63201050018</t>
  </si>
  <si>
    <t>บุญสาธุ</t>
  </si>
  <si>
    <t>63201050019</t>
  </si>
  <si>
    <t>พิสิษฐ์</t>
  </si>
  <si>
    <t>สระพันธัง</t>
  </si>
  <si>
    <t>63201050020</t>
  </si>
  <si>
    <t>63201050021</t>
  </si>
  <si>
    <t>พรมนิตย์</t>
  </si>
  <si>
    <t>63201050022</t>
  </si>
  <si>
    <t>63201050023</t>
  </si>
  <si>
    <t>จันทร์ชนา</t>
  </si>
  <si>
    <t>63201050024</t>
  </si>
  <si>
    <t>ชลิยา</t>
  </si>
  <si>
    <t>ศิริกาญจน์</t>
  </si>
  <si>
    <t>63201050025</t>
  </si>
  <si>
    <t>63201050026</t>
  </si>
  <si>
    <t>ลัดดาวัลย์</t>
  </si>
  <si>
    <t>63201050027</t>
  </si>
  <si>
    <t>มนต์นภา</t>
  </si>
  <si>
    <t>63201050028</t>
  </si>
  <si>
    <t>63201050029</t>
  </si>
  <si>
    <t>กันต์ดนัย</t>
  </si>
  <si>
    <t>จันรัศมี</t>
  </si>
  <si>
    <t>63201050030</t>
  </si>
  <si>
    <t>63201050031</t>
  </si>
  <si>
    <t>จาตุรนต์</t>
  </si>
  <si>
    <t>สมใจ</t>
  </si>
  <si>
    <t>63201050032</t>
  </si>
  <si>
    <t>บุตดีโสภา</t>
  </si>
  <si>
    <t>63201050033</t>
  </si>
  <si>
    <t>ณัฐยศ</t>
  </si>
  <si>
    <t>ปราณีนิจ</t>
  </si>
  <si>
    <t>63201050034</t>
  </si>
  <si>
    <t>พงษ์วิเศษ</t>
  </si>
  <si>
    <t>63201050035</t>
  </si>
  <si>
    <t>ปณิธิ</t>
  </si>
  <si>
    <t>ศรัทธาธรรม</t>
  </si>
  <si>
    <t>63201050036</t>
  </si>
  <si>
    <t>ปพน</t>
  </si>
  <si>
    <t>63201050037</t>
  </si>
  <si>
    <t>ดำรงค์ศิลป์</t>
  </si>
  <si>
    <t>63201050038</t>
  </si>
  <si>
    <t>ทวีเกิด</t>
  </si>
  <si>
    <t>63201050039</t>
  </si>
  <si>
    <t>ศักดิ์สิริ</t>
  </si>
  <si>
    <t>63201050040</t>
  </si>
  <si>
    <t>สรายุทธ</t>
  </si>
  <si>
    <t>จามจุรี</t>
  </si>
  <si>
    <t>63201050041</t>
  </si>
  <si>
    <t>63201050042</t>
  </si>
  <si>
    <t>ทีปรักษพันธ์</t>
  </si>
  <si>
    <t>63201060001</t>
  </si>
  <si>
    <t>ธาดา</t>
  </si>
  <si>
    <t>อุทกเวช</t>
  </si>
  <si>
    <t>63201060002</t>
  </si>
  <si>
    <t>นลินทิพย์</t>
  </si>
  <si>
    <t>63201060003</t>
  </si>
  <si>
    <t>นันทภรณ์</t>
  </si>
  <si>
    <t>63201060004</t>
  </si>
  <si>
    <t>นิธินันท์</t>
  </si>
  <si>
    <t>บำรุงผล</t>
  </si>
  <si>
    <t>63201060005</t>
  </si>
  <si>
    <t>รติกาล</t>
  </si>
  <si>
    <t>63201060006</t>
  </si>
  <si>
    <t>ศิริขวัญ</t>
  </si>
  <si>
    <t>โคกสว่าง</t>
  </si>
  <si>
    <t>63201060007</t>
  </si>
  <si>
    <t>ขจรเกียรติ</t>
  </si>
  <si>
    <t>63201060008</t>
  </si>
  <si>
    <t>จักรเพชร</t>
  </si>
  <si>
    <t>63201060009</t>
  </si>
  <si>
    <t>จันทรโต</t>
  </si>
  <si>
    <t>63201060010</t>
  </si>
  <si>
    <t>กลัดกล่อม</t>
  </si>
  <si>
    <t>63201060011</t>
  </si>
  <si>
    <t>63201060012</t>
  </si>
  <si>
    <t>สินไชย</t>
  </si>
  <si>
    <t>63201060013</t>
  </si>
  <si>
    <t>เทวนาถ</t>
  </si>
  <si>
    <t>63201060014</t>
  </si>
  <si>
    <t>63201060015</t>
  </si>
  <si>
    <t>63201060016</t>
  </si>
  <si>
    <t>รัตน์ธนายศ</t>
  </si>
  <si>
    <t>63201060017</t>
  </si>
  <si>
    <t>รุจนเรศ</t>
  </si>
  <si>
    <t>งามเผือก</t>
  </si>
  <si>
    <t>63201060018</t>
  </si>
  <si>
    <t>63201060019</t>
  </si>
  <si>
    <t>ศุภกิจ</t>
  </si>
  <si>
    <t>ไชยกุมาร</t>
  </si>
  <si>
    <t>63201060020</t>
  </si>
  <si>
    <t>ศุภกิตติ์</t>
  </si>
  <si>
    <t>63201060021</t>
  </si>
  <si>
    <t>63201060022</t>
  </si>
  <si>
    <t>อัครพนธ์</t>
  </si>
  <si>
    <t>ตันหลิม</t>
  </si>
  <si>
    <t>63201060023</t>
  </si>
  <si>
    <t>ปุกคนโท</t>
  </si>
  <si>
    <t>63201060024</t>
  </si>
  <si>
    <t>ณัฐฐา</t>
  </si>
  <si>
    <t>จัทร์สวน</t>
  </si>
  <si>
    <t>63201060025</t>
  </si>
  <si>
    <t>เขตแดน</t>
  </si>
  <si>
    <t>ขันธาฤทธิ์</t>
  </si>
  <si>
    <t>63201060026</t>
  </si>
  <si>
    <t>จักกฤษณ์</t>
  </si>
  <si>
    <t>ลิ้มควรเจริญ</t>
  </si>
  <si>
    <t>63201060027</t>
  </si>
  <si>
    <t>จิตรเทพ</t>
  </si>
  <si>
    <t>63201060028</t>
  </si>
  <si>
    <t>เจตนิพัทธ์</t>
  </si>
  <si>
    <t>63201060029</t>
  </si>
  <si>
    <t>ฐาปะนันท์</t>
  </si>
  <si>
    <t>ยอเซฟ</t>
  </si>
  <si>
    <t>63201060030</t>
  </si>
  <si>
    <t>ณัฐพงค์</t>
  </si>
  <si>
    <t>พันธ์ประสิทธิ์เวช</t>
  </si>
  <si>
    <t>63201060031</t>
  </si>
  <si>
    <t>63201060032</t>
  </si>
  <si>
    <t>ธิติพงษ์</t>
  </si>
  <si>
    <t>63201060033</t>
  </si>
  <si>
    <t>ธีระพงษ์</t>
  </si>
  <si>
    <t>คำประดิษฐ</t>
  </si>
  <si>
    <t>63201060034</t>
  </si>
  <si>
    <t>งามยิ่งยวด</t>
  </si>
  <si>
    <t>63201060035</t>
  </si>
  <si>
    <t>ปิยวัธ</t>
  </si>
  <si>
    <t>โชติชุษณะ</t>
  </si>
  <si>
    <t>63201060036</t>
  </si>
  <si>
    <t>สีนวล</t>
  </si>
  <si>
    <t>63201060037</t>
  </si>
  <si>
    <t>63201060038</t>
  </si>
  <si>
    <t>พศวัต</t>
  </si>
  <si>
    <t>สกุลวิริยะชัย</t>
  </si>
  <si>
    <t>63201060039</t>
  </si>
  <si>
    <t>คงเพ็ชรแก้ว</t>
  </si>
  <si>
    <t>63201060040</t>
  </si>
  <si>
    <t>ภูวนัส</t>
  </si>
  <si>
    <t>63201060041</t>
  </si>
  <si>
    <t>63201060042</t>
  </si>
  <si>
    <t>63201060043</t>
  </si>
  <si>
    <t>63201100001</t>
  </si>
  <si>
    <t>เกษมณี</t>
  </si>
  <si>
    <t>63201100002</t>
  </si>
  <si>
    <t>ชฎาภรณ์</t>
  </si>
  <si>
    <t>เกษตรทรัพย์สิน</t>
  </si>
  <si>
    <t>63201100003</t>
  </si>
  <si>
    <t>โรจน์ชนะกฤษฏ์</t>
  </si>
  <si>
    <t>63201100004</t>
  </si>
  <si>
    <t>พันธ์พิทักษ์</t>
  </si>
  <si>
    <t>63201100005</t>
  </si>
  <si>
    <t>สิริโสฬส</t>
  </si>
  <si>
    <t>63201100006</t>
  </si>
  <si>
    <t>63201100007</t>
  </si>
  <si>
    <t>กริชธารา</t>
  </si>
  <si>
    <t>ในสูงเนิน</t>
  </si>
  <si>
    <t>63201100008</t>
  </si>
  <si>
    <t>เท้งศิริ</t>
  </si>
  <si>
    <t>63201100009</t>
  </si>
  <si>
    <t>สุขสมผล</t>
  </si>
  <si>
    <t>63201100010</t>
  </si>
  <si>
    <t>ชุมรุม</t>
  </si>
  <si>
    <t>63201100011</t>
  </si>
  <si>
    <t>ณัฐิวุฒิ</t>
  </si>
  <si>
    <t>63201100012</t>
  </si>
  <si>
    <t>ดนุพนธ์</t>
  </si>
  <si>
    <t>63201100013</t>
  </si>
  <si>
    <t>63201100014</t>
  </si>
  <si>
    <t>หอมทอง</t>
  </si>
  <si>
    <t>63201100015</t>
  </si>
  <si>
    <t>วีระภัทร</t>
  </si>
  <si>
    <t>63201100016</t>
  </si>
  <si>
    <t>63201100017</t>
  </si>
  <si>
    <t>ชนนิกานต์</t>
  </si>
  <si>
    <t>เอี่ยมประภาส</t>
  </si>
  <si>
    <t>63201100018</t>
  </si>
  <si>
    <t>ตรีทิพยนิภา</t>
  </si>
  <si>
    <t>งางาม</t>
  </si>
  <si>
    <t>63201100019</t>
  </si>
  <si>
    <t>ธนพรรณ</t>
  </si>
  <si>
    <t>เฮงสุดผล</t>
  </si>
  <si>
    <t>63201100020</t>
  </si>
  <si>
    <t>63201100021</t>
  </si>
  <si>
    <t>63201100022</t>
  </si>
  <si>
    <t>63201100023</t>
  </si>
  <si>
    <t>มีนา</t>
  </si>
  <si>
    <t>เทียรทอง</t>
  </si>
  <si>
    <t>63201100024</t>
  </si>
  <si>
    <t>วรรณพร</t>
  </si>
  <si>
    <t>จุ้ยจิตร</t>
  </si>
  <si>
    <t>63201100025</t>
  </si>
  <si>
    <t>63201100026</t>
  </si>
  <si>
    <t>สันตะกิจ</t>
  </si>
  <si>
    <t>63201100027</t>
  </si>
  <si>
    <t>63201100028</t>
  </si>
  <si>
    <t>สมฤทัย</t>
  </si>
  <si>
    <t>พันธ์ศรี</t>
  </si>
  <si>
    <t>63201100029</t>
  </si>
  <si>
    <t>63201100030</t>
  </si>
  <si>
    <t>เนือยโอชา</t>
  </si>
  <si>
    <t>63201100031</t>
  </si>
  <si>
    <t>คณพัฒน์</t>
  </si>
  <si>
    <t>คงอ่อน</t>
  </si>
  <si>
    <t>63201100032</t>
  </si>
  <si>
    <t>เกวลิน</t>
  </si>
  <si>
    <t>วจนาสิริวรรณ</t>
  </si>
  <si>
    <t>63201270001</t>
  </si>
  <si>
    <t>เน้ยโอชา</t>
  </si>
  <si>
    <t>63201270002</t>
  </si>
  <si>
    <t>ชณัฐฏ์ชา</t>
  </si>
  <si>
    <t>63201270003</t>
  </si>
  <si>
    <t>63201270004</t>
  </si>
  <si>
    <t>63201270005</t>
  </si>
  <si>
    <t>63201270006</t>
  </si>
  <si>
    <t>อัญจิดา</t>
  </si>
  <si>
    <t>สุดพุ่มแก้ว</t>
  </si>
  <si>
    <t>63201270007</t>
  </si>
  <si>
    <t>อิสรินทร์</t>
  </si>
  <si>
    <t>ถิ่นสำโรง</t>
  </si>
  <si>
    <t>63201270008</t>
  </si>
  <si>
    <t>แซ่อึ้ง</t>
  </si>
  <si>
    <t>63201270009</t>
  </si>
  <si>
    <t>เพชรน้ำค้าง</t>
  </si>
  <si>
    <t>63201270010</t>
  </si>
  <si>
    <t>นพแก้า</t>
  </si>
  <si>
    <t>63201270011</t>
  </si>
  <si>
    <t>63201270012</t>
  </si>
  <si>
    <t>สุขหล่อ</t>
  </si>
  <si>
    <t>63201270013</t>
  </si>
  <si>
    <t>ปฏิพนธ์</t>
  </si>
  <si>
    <t>เตยหอมสิริสกุล</t>
  </si>
  <si>
    <t>63201270014</t>
  </si>
  <si>
    <t>พงศ์พิศาล</t>
  </si>
  <si>
    <t>ชิวสกุล</t>
  </si>
  <si>
    <t>63201270015</t>
  </si>
  <si>
    <t>63201270016</t>
  </si>
  <si>
    <t>วิริยะ</t>
  </si>
  <si>
    <t>นามถวิล</t>
  </si>
  <si>
    <t>63201270017</t>
  </si>
  <si>
    <t>63201270018</t>
  </si>
  <si>
    <t>ศิริรักนาวี</t>
  </si>
  <si>
    <t>63201270019</t>
  </si>
  <si>
    <t>สกุลดี</t>
  </si>
  <si>
    <t>63201270020</t>
  </si>
  <si>
    <t>พลแสน</t>
  </si>
  <si>
    <t>63201280001</t>
  </si>
  <si>
    <t>ดาราวดี</t>
  </si>
  <si>
    <t>พิมพ์หา</t>
  </si>
  <si>
    <t>63201280002</t>
  </si>
  <si>
    <t>กฤติธี</t>
  </si>
  <si>
    <t>สิทธิโสม</t>
  </si>
  <si>
    <t>63201280003</t>
  </si>
  <si>
    <t>ตรีภพ</t>
  </si>
  <si>
    <t>63201280004</t>
  </si>
  <si>
    <t>ทองนพคุณ</t>
  </si>
  <si>
    <t>บุญมานิตย์</t>
  </si>
  <si>
    <t>63201280005</t>
  </si>
  <si>
    <t>63201280006</t>
  </si>
  <si>
    <t>อนันทโรจน์</t>
  </si>
  <si>
    <t>63201280007</t>
  </si>
  <si>
    <t>63201280008</t>
  </si>
  <si>
    <t>นิติภูมิ</t>
  </si>
  <si>
    <t>63201280009</t>
  </si>
  <si>
    <t>63201280010</t>
  </si>
  <si>
    <t>พลศิษฎ์</t>
  </si>
  <si>
    <t>63201280011</t>
  </si>
  <si>
    <t>เต่ามี</t>
  </si>
  <si>
    <t>63201280012</t>
  </si>
  <si>
    <t>นพแก้ว</t>
  </si>
  <si>
    <t>63201280013</t>
  </si>
  <si>
    <t>พวงเทศ</t>
  </si>
  <si>
    <t>63201280014</t>
  </si>
  <si>
    <t>วาที</t>
  </si>
  <si>
    <t>63201280015</t>
  </si>
  <si>
    <t>คงสุธรรม</t>
  </si>
  <si>
    <t>63201280016</t>
  </si>
  <si>
    <t>สุทธิ์ภาธร</t>
  </si>
  <si>
    <t>สมนึก</t>
  </si>
  <si>
    <t>63201280017</t>
  </si>
  <si>
    <t>อธิศักดิ์</t>
  </si>
  <si>
    <t>นาคสวาสดิ์</t>
  </si>
  <si>
    <t>63201280018</t>
  </si>
  <si>
    <t>ปาดมิตร</t>
  </si>
  <si>
    <t>63201280019</t>
  </si>
  <si>
    <t>ธนวรรณ</t>
  </si>
  <si>
    <t>63201280020</t>
  </si>
  <si>
    <t>นวรัตน์</t>
  </si>
  <si>
    <t>เมยยะ</t>
  </si>
  <si>
    <t>63201280021</t>
  </si>
  <si>
    <t>กำพล</t>
  </si>
  <si>
    <t>63201280022</t>
  </si>
  <si>
    <t>คงชีพ</t>
  </si>
  <si>
    <t>63201280023</t>
  </si>
  <si>
    <t>คุณานนต์</t>
  </si>
  <si>
    <t>สุวรรณรุ่ง</t>
  </si>
  <si>
    <t>63201280024</t>
  </si>
  <si>
    <t>วงศ์ไพรินทร์</t>
  </si>
  <si>
    <t>63201280025</t>
  </si>
  <si>
    <t>เวทะแว่น</t>
  </si>
  <si>
    <t>63201280026</t>
  </si>
  <si>
    <t>โพธิสาร</t>
  </si>
  <si>
    <t>63201280027</t>
  </si>
  <si>
    <t>รอดระวังภัย</t>
  </si>
  <si>
    <t>63201280028</t>
  </si>
  <si>
    <t>63201280029</t>
  </si>
  <si>
    <t>ภาณุทัศน์</t>
  </si>
  <si>
    <t>63201280030</t>
  </si>
  <si>
    <t>วรเทพ</t>
  </si>
  <si>
    <t>คำกองแก้ว</t>
  </si>
  <si>
    <t>63201280031</t>
  </si>
  <si>
    <t>63201280032</t>
  </si>
  <si>
    <t>สุมิตร</t>
  </si>
  <si>
    <t>พาริวงศ์</t>
  </si>
  <si>
    <t>63201280033</t>
  </si>
  <si>
    <t>63201280034</t>
  </si>
  <si>
    <t>63201280035</t>
  </si>
  <si>
    <t>อัมรินทร์</t>
  </si>
  <si>
    <t>แสงหิรัญ</t>
  </si>
  <si>
    <t>63202010001</t>
  </si>
  <si>
    <t>จินดารักษ์</t>
  </si>
  <si>
    <t>63202010002</t>
  </si>
  <si>
    <t>63202010003</t>
  </si>
  <si>
    <t>สิทธิอนุวงศ์</t>
  </si>
  <si>
    <t>63202010004</t>
  </si>
  <si>
    <t>กันธิชา</t>
  </si>
  <si>
    <t>63202010005</t>
  </si>
  <si>
    <t>กาญจนี</t>
  </si>
  <si>
    <t>63202010006</t>
  </si>
  <si>
    <t>มิ่งสัมพรางค์</t>
  </si>
  <si>
    <t>63202010007</t>
  </si>
  <si>
    <t>63202010008</t>
  </si>
  <si>
    <t>เจติญา</t>
  </si>
  <si>
    <t>อภิชล</t>
  </si>
  <si>
    <t>63202010009</t>
  </si>
  <si>
    <t>63202010010</t>
  </si>
  <si>
    <t>ชลชลา</t>
  </si>
  <si>
    <t>63202010011</t>
  </si>
  <si>
    <t>พลายละหาร</t>
  </si>
  <si>
    <t>63202010012</t>
  </si>
  <si>
    <t>ณัฏฐา</t>
  </si>
  <si>
    <t>กิตติโชติพาณิชย์</t>
  </si>
  <si>
    <t>63202010013</t>
  </si>
  <si>
    <t>ณัฐธิกา</t>
  </si>
  <si>
    <t>63202010014</t>
  </si>
  <si>
    <t>ฉ่ำบุญรอด</t>
  </si>
  <si>
    <t>63202010015</t>
  </si>
  <si>
    <t>ธัญญมาศ</t>
  </si>
  <si>
    <t>ทองวิชิต</t>
  </si>
  <si>
    <t>63202010016</t>
  </si>
  <si>
    <t>ปิ่นทอง</t>
  </si>
  <si>
    <t>63202010017</t>
  </si>
  <si>
    <t>สุวรรณทับ</t>
  </si>
  <si>
    <t>63202010018</t>
  </si>
  <si>
    <t>พัทธ์ธีรา</t>
  </si>
  <si>
    <t>วรรณคร</t>
  </si>
  <si>
    <t>63202010019</t>
  </si>
  <si>
    <t>ภัควลัญชน์</t>
  </si>
  <si>
    <t>63202010020</t>
  </si>
  <si>
    <t>เจริญชนม์</t>
  </si>
  <si>
    <t>63202010021</t>
  </si>
  <si>
    <t>ภัทรสุดา</t>
  </si>
  <si>
    <t>นุ่มอำพัน</t>
  </si>
  <si>
    <t>63202010022</t>
  </si>
  <si>
    <t>สีมงคลรัตน์</t>
  </si>
  <si>
    <t>63202010023</t>
  </si>
  <si>
    <t>มรกต</t>
  </si>
  <si>
    <t>63202010024</t>
  </si>
  <si>
    <t>วรรณทกาญจน์</t>
  </si>
  <si>
    <t>อันภักดี</t>
  </si>
  <si>
    <t>63202010025</t>
  </si>
  <si>
    <t>วรรณวิภา</t>
  </si>
  <si>
    <t>ฉ่ำอารีย์</t>
  </si>
  <si>
    <t>63202010026</t>
  </si>
  <si>
    <t>วิไลลักษณ์</t>
  </si>
  <si>
    <t>63202010027</t>
  </si>
  <si>
    <t>ศศินภา</t>
  </si>
  <si>
    <t>63202010028</t>
  </si>
  <si>
    <t>จีนรัง</t>
  </si>
  <si>
    <t>63202010029</t>
  </si>
  <si>
    <t>สลิลทิพย์</t>
  </si>
  <si>
    <t>บุญผ่อง</t>
  </si>
  <si>
    <t>63202010030</t>
  </si>
  <si>
    <t>มูลหมัน</t>
  </si>
  <si>
    <t>63202010031</t>
  </si>
  <si>
    <t>มาระเพ็ญ</t>
  </si>
  <si>
    <t>63202010032</t>
  </si>
  <si>
    <t>กชมน</t>
  </si>
  <si>
    <t>ทองวารี</t>
  </si>
  <si>
    <t>63202010033</t>
  </si>
  <si>
    <t>63202010034</t>
  </si>
  <si>
    <t>63202010035</t>
  </si>
  <si>
    <t>จิตตานันทิ์</t>
  </si>
  <si>
    <t>จรัญญา</t>
  </si>
  <si>
    <t>63202010036</t>
  </si>
  <si>
    <t>จินจุฑา</t>
  </si>
  <si>
    <t>เกิดสี</t>
  </si>
  <si>
    <t>63202010037</t>
  </si>
  <si>
    <t>63202010038</t>
  </si>
  <si>
    <t>ทวีกัลย์</t>
  </si>
  <si>
    <t>63202010039</t>
  </si>
  <si>
    <t>ณศิกาญจน์</t>
  </si>
  <si>
    <t>ล้ำเลิศ</t>
  </si>
  <si>
    <t>63202010040</t>
  </si>
  <si>
    <t>63202010041</t>
  </si>
  <si>
    <t>จีระพงศ์</t>
  </si>
  <si>
    <t>63202010042</t>
  </si>
  <si>
    <t>63202010043</t>
  </si>
  <si>
    <t>ปานนิ่ม</t>
  </si>
  <si>
    <t>63202010044</t>
  </si>
  <si>
    <t>พรชิตา</t>
  </si>
  <si>
    <t>กองแดง</t>
  </si>
  <si>
    <t>63202010045</t>
  </si>
  <si>
    <t>คุ้มเปี่ยม</t>
  </si>
  <si>
    <t>63202010046</t>
  </si>
  <si>
    <t>พลอยไพรินทร์</t>
  </si>
  <si>
    <t>น้อยรักษา</t>
  </si>
  <si>
    <t>63202010047</t>
  </si>
  <si>
    <t>พิทยาภา</t>
  </si>
  <si>
    <t>63202010048</t>
  </si>
  <si>
    <t>เพชรรัตน์</t>
  </si>
  <si>
    <t>63202010049</t>
  </si>
  <si>
    <t>คำใบใหญ่</t>
  </si>
  <si>
    <t>63202010050</t>
  </si>
  <si>
    <t>ภูริดา</t>
  </si>
  <si>
    <t>เกตุเต็ม</t>
  </si>
  <si>
    <t>63202010051</t>
  </si>
  <si>
    <t>วณิชชา</t>
  </si>
  <si>
    <t>63202010052</t>
  </si>
  <si>
    <t>63202010053</t>
  </si>
  <si>
    <t>วีรญา</t>
  </si>
  <si>
    <t>63202010054</t>
  </si>
  <si>
    <t>วีรดา</t>
  </si>
  <si>
    <t>อำพันทอง</t>
  </si>
  <si>
    <t>63202010055</t>
  </si>
  <si>
    <t>ศศิภรณ์</t>
  </si>
  <si>
    <t>ศักดิ์วิวัฒกุล</t>
  </si>
  <si>
    <t>63202010056</t>
  </si>
  <si>
    <t>สุนทรีลักษณ์</t>
  </si>
  <si>
    <t>63202010057</t>
  </si>
  <si>
    <t>สุมิตรา</t>
  </si>
  <si>
    <t>63202010058</t>
  </si>
  <si>
    <t>อรรัมภา</t>
  </si>
  <si>
    <t>เปาโรหิตย์</t>
  </si>
  <si>
    <t>63202010059</t>
  </si>
  <si>
    <t>อัจฉรารัตน์</t>
  </si>
  <si>
    <t>63202010060</t>
  </si>
  <si>
    <t>อดิสร</t>
  </si>
  <si>
    <t>สินประเสริฐ</t>
  </si>
  <si>
    <t>63202020001</t>
  </si>
  <si>
    <t>63202020002</t>
  </si>
  <si>
    <t>ศิริทรัพย์</t>
  </si>
  <si>
    <t>63202020003</t>
  </si>
  <si>
    <t>ฮวดยินดี</t>
  </si>
  <si>
    <t>63202020004</t>
  </si>
  <si>
    <t>คงศาศวัต</t>
  </si>
  <si>
    <t>63202020005</t>
  </si>
  <si>
    <t>จันทร์จิรา</t>
  </si>
  <si>
    <t>อ่วมอ้อ</t>
  </si>
  <si>
    <t>63202020006</t>
  </si>
  <si>
    <t>63202020007</t>
  </si>
  <si>
    <t>หิรัญวงศ์</t>
  </si>
  <si>
    <t>63202020008</t>
  </si>
  <si>
    <t>เต็งสกุล</t>
  </si>
  <si>
    <t>63202020009</t>
  </si>
  <si>
    <t>63202020010</t>
  </si>
  <si>
    <t>ณวริน</t>
  </si>
  <si>
    <t>เวชการ</t>
  </si>
  <si>
    <t>63202020011</t>
  </si>
  <si>
    <t>วงษ์ไร</t>
  </si>
  <si>
    <t>63202020012</t>
  </si>
  <si>
    <t>ดวงหทัย</t>
  </si>
  <si>
    <t>แต่คง</t>
  </si>
  <si>
    <t>63202020013</t>
  </si>
  <si>
    <t>ทิพย์ดำรงพงษ์</t>
  </si>
  <si>
    <t>63202020014</t>
  </si>
  <si>
    <t>63202020015</t>
  </si>
  <si>
    <t>แจ่มแก้ว</t>
  </si>
  <si>
    <t>63202020016</t>
  </si>
  <si>
    <t>63202020017</t>
  </si>
  <si>
    <t>สีน้อย</t>
  </si>
  <si>
    <t>63202020018</t>
  </si>
  <si>
    <t>บานเย็น</t>
  </si>
  <si>
    <t>63202020019</t>
  </si>
  <si>
    <t>63202020020</t>
  </si>
  <si>
    <t>แป้งร่ำ</t>
  </si>
  <si>
    <t>63202020021</t>
  </si>
  <si>
    <t>63202020022</t>
  </si>
  <si>
    <t>พลอยบุษยา</t>
  </si>
  <si>
    <t>63202020023</t>
  </si>
  <si>
    <t>พิมพ์ลดา</t>
  </si>
  <si>
    <t>63202020024</t>
  </si>
  <si>
    <t>63202020025</t>
  </si>
  <si>
    <t>63202020026</t>
  </si>
  <si>
    <t>สมตัว</t>
  </si>
  <si>
    <t>63202020027</t>
  </si>
  <si>
    <t>อรุโณทัย</t>
  </si>
  <si>
    <t>63202020028</t>
  </si>
  <si>
    <t>วันเพ็ญ</t>
  </si>
  <si>
    <t>63202020029</t>
  </si>
  <si>
    <t>ศิริรัตน์</t>
  </si>
  <si>
    <t>เรืองชัย</t>
  </si>
  <si>
    <t>63202020030</t>
  </si>
  <si>
    <t>63202020031</t>
  </si>
  <si>
    <t>ทองเทียม</t>
  </si>
  <si>
    <t>63202020032</t>
  </si>
  <si>
    <t>สุนิษา</t>
  </si>
  <si>
    <t>ปั่นทรัพย์</t>
  </si>
  <si>
    <t>63202020033</t>
  </si>
  <si>
    <t>63202020034</t>
  </si>
  <si>
    <t>63202020035</t>
  </si>
  <si>
    <t>อรไท</t>
  </si>
  <si>
    <t>ปัญญาศิริ</t>
  </si>
  <si>
    <t>63202020036</t>
  </si>
  <si>
    <t>63202020037</t>
  </si>
  <si>
    <t>อุดมพร</t>
  </si>
  <si>
    <t>63202040001</t>
  </si>
  <si>
    <t>กิตติมา</t>
  </si>
  <si>
    <t>เย็นงาม</t>
  </si>
  <si>
    <t>63202040002</t>
  </si>
  <si>
    <t>ขำเอก</t>
  </si>
  <si>
    <t>63202040003</t>
  </si>
  <si>
    <t>ชันษา</t>
  </si>
  <si>
    <t>แสนซื่อ</t>
  </si>
  <si>
    <t>63202040004</t>
  </si>
  <si>
    <t>ณฐมน</t>
  </si>
  <si>
    <t>63202040005</t>
  </si>
  <si>
    <t>นาทอง</t>
  </si>
  <si>
    <t>63202040006</t>
  </si>
  <si>
    <t>อ่อนหิรัญ</t>
  </si>
  <si>
    <t>63202040007</t>
  </si>
  <si>
    <t>63202040008</t>
  </si>
  <si>
    <t>พรรณนิกา</t>
  </si>
  <si>
    <t>เรทมิฬ</t>
  </si>
  <si>
    <t>63202040009</t>
  </si>
  <si>
    <t>พรรษชล</t>
  </si>
  <si>
    <t>63202040010</t>
  </si>
  <si>
    <t>พีรสา</t>
  </si>
  <si>
    <t>63202040011</t>
  </si>
  <si>
    <t>มัณฑิรา</t>
  </si>
  <si>
    <t>งามแม้น</t>
  </si>
  <si>
    <t>63202040012</t>
  </si>
  <si>
    <t>มัลลิกา</t>
  </si>
  <si>
    <t>63202040013</t>
  </si>
  <si>
    <t>ลักขณา</t>
  </si>
  <si>
    <t>63202040014</t>
  </si>
  <si>
    <t>วิชุพร</t>
  </si>
  <si>
    <t>ศรีโชค</t>
  </si>
  <si>
    <t>63202040015</t>
  </si>
  <si>
    <t>วีนัส</t>
  </si>
  <si>
    <t>63202040016</t>
  </si>
  <si>
    <t>ศรุตยา</t>
  </si>
  <si>
    <t>นุตตะโร</t>
  </si>
  <si>
    <t>63202040017</t>
  </si>
  <si>
    <t>ศุภารัฏฐ์</t>
  </si>
  <si>
    <t>63202040018</t>
  </si>
  <si>
    <t>สาธิกา</t>
  </si>
  <si>
    <t>ทินมณี</t>
  </si>
  <si>
    <t>63202040019</t>
  </si>
  <si>
    <t>สิริวรรณ</t>
  </si>
  <si>
    <t>แย้มบางยาง</t>
  </si>
  <si>
    <t>63202040020</t>
  </si>
  <si>
    <t>อรัตธิดา</t>
  </si>
  <si>
    <t>63202040021</t>
  </si>
  <si>
    <t>ถันทอง</t>
  </si>
  <si>
    <t>63202040022</t>
  </si>
  <si>
    <t>ณัฐกิต</t>
  </si>
  <si>
    <t>จ่างเจริญ</t>
  </si>
  <si>
    <t>63202040023</t>
  </si>
  <si>
    <t>63202040024</t>
  </si>
  <si>
    <t>ปิยนันท์</t>
  </si>
  <si>
    <t>63202040025</t>
  </si>
  <si>
    <t>พงษ์สัน</t>
  </si>
  <si>
    <t>63202040026</t>
  </si>
  <si>
    <t>พชพล</t>
  </si>
  <si>
    <t>ยอดมณี</t>
  </si>
  <si>
    <t>63202040027</t>
  </si>
  <si>
    <t>หอมอิ่ม</t>
  </si>
  <si>
    <t>63202040028</t>
  </si>
  <si>
    <t>พลทิวัตถ์</t>
  </si>
  <si>
    <t>โสศรีสุขปรานต์</t>
  </si>
  <si>
    <t>63202040029</t>
  </si>
  <si>
    <t>พลภูวัชร์</t>
  </si>
  <si>
    <t>63202040030</t>
  </si>
  <si>
    <t>เอมโอษฐ</t>
  </si>
  <si>
    <t>63202040031</t>
  </si>
  <si>
    <t>ศรัณย์ศก</t>
  </si>
  <si>
    <t>ปลอดสมบูรณ์</t>
  </si>
  <si>
    <t>63202040032</t>
  </si>
  <si>
    <t>63202040033</t>
  </si>
  <si>
    <t>กรวรรณ</t>
  </si>
  <si>
    <t>63202040034</t>
  </si>
  <si>
    <t>63202040035</t>
  </si>
  <si>
    <t>เกษรา</t>
  </si>
  <si>
    <t>โพธิ์ชัย</t>
  </si>
  <si>
    <t>63202040036</t>
  </si>
  <si>
    <t>ชไมพร</t>
  </si>
  <si>
    <t>63202040037</t>
  </si>
  <si>
    <t>วีระเสถียร</t>
  </si>
  <si>
    <t>63202040038</t>
  </si>
  <si>
    <t>63202040039</t>
  </si>
  <si>
    <t>คืนประเสริฐ</t>
  </si>
  <si>
    <t>63202040040</t>
  </si>
  <si>
    <t>ดนยา</t>
  </si>
  <si>
    <t>63202040041</t>
  </si>
  <si>
    <t>นรินทิพย์</t>
  </si>
  <si>
    <t>63202040042</t>
  </si>
  <si>
    <t>ประไพพร</t>
  </si>
  <si>
    <t>63202040043</t>
  </si>
  <si>
    <t>ประภาวิมล</t>
  </si>
  <si>
    <t>นิลเล็ก</t>
  </si>
  <si>
    <t>63202040044</t>
  </si>
  <si>
    <t>ปราณัสมา</t>
  </si>
  <si>
    <t>63202040045</t>
  </si>
  <si>
    <t>ปิมประภาพร</t>
  </si>
  <si>
    <t>63202040046</t>
  </si>
  <si>
    <t>พลอยใส</t>
  </si>
  <si>
    <t>วิมลประดิษฐ</t>
  </si>
  <si>
    <t>63202040047</t>
  </si>
  <si>
    <t>เทพกุลชร</t>
  </si>
  <si>
    <t>63202040048</t>
  </si>
  <si>
    <t>63202040049</t>
  </si>
  <si>
    <t>แพรพรรณ</t>
  </si>
  <si>
    <t>63202040050</t>
  </si>
  <si>
    <t>ภควดี</t>
  </si>
  <si>
    <t>โรหิตเสถียร</t>
  </si>
  <si>
    <t>63202040051</t>
  </si>
  <si>
    <t>ภัทรธิดา</t>
  </si>
  <si>
    <t>63202040052</t>
  </si>
  <si>
    <t>มยุรี</t>
  </si>
  <si>
    <t>63202040053</t>
  </si>
  <si>
    <t>วราพร</t>
  </si>
  <si>
    <t>63202040054</t>
  </si>
  <si>
    <t>วรินทิรา</t>
  </si>
  <si>
    <t>63202040055</t>
  </si>
  <si>
    <t>จ้อยเจริญ</t>
  </si>
  <si>
    <t>63202040056</t>
  </si>
  <si>
    <t>ศศิชา</t>
  </si>
  <si>
    <t>63202040057</t>
  </si>
  <si>
    <t>63202040058</t>
  </si>
  <si>
    <t>เอมอร</t>
  </si>
  <si>
    <t>อรุณรักษา</t>
  </si>
  <si>
    <t>63202040059</t>
  </si>
  <si>
    <t>ภูชิต</t>
  </si>
  <si>
    <t>63202040060</t>
  </si>
  <si>
    <t>จุ่นใจดี</t>
  </si>
  <si>
    <t>63202040061</t>
  </si>
  <si>
    <t>ท้าวพา</t>
  </si>
  <si>
    <t>63202040062</t>
  </si>
  <si>
    <t>กิ่งกาญจน์</t>
  </si>
  <si>
    <t>ประสงค์สุข</t>
  </si>
  <si>
    <t>63202040063</t>
  </si>
  <si>
    <t>ศิริสาคร</t>
  </si>
  <si>
    <t>63202040064</t>
  </si>
  <si>
    <t>ชนนท์ภักค์</t>
  </si>
  <si>
    <t>เรืองโรจน์ภูกิจ</t>
  </si>
  <si>
    <t>63202040065</t>
  </si>
  <si>
    <t>ฐาปนี</t>
  </si>
  <si>
    <t>63202040066</t>
  </si>
  <si>
    <t>ทัศพร</t>
  </si>
  <si>
    <t>กิจเต่ง</t>
  </si>
  <si>
    <t>63202040067</t>
  </si>
  <si>
    <t>เสนาะผล</t>
  </si>
  <si>
    <t>63202040068</t>
  </si>
  <si>
    <t>วัสสมุทร</t>
  </si>
  <si>
    <t>63202040069</t>
  </si>
  <si>
    <t>แจ้งแสง</t>
  </si>
  <si>
    <t>63202040070</t>
  </si>
  <si>
    <t>เมธาณี</t>
  </si>
  <si>
    <t>บุรีสิน</t>
  </si>
  <si>
    <t>63202040071</t>
  </si>
  <si>
    <t>63202040072</t>
  </si>
  <si>
    <t>63202040073</t>
  </si>
  <si>
    <t>63202040074</t>
  </si>
  <si>
    <t>สุพัชชา</t>
  </si>
  <si>
    <t>วรรณสุข</t>
  </si>
  <si>
    <t>63202040075</t>
  </si>
  <si>
    <t>63202040076</t>
  </si>
  <si>
    <t>อุษา</t>
  </si>
  <si>
    <t>เพ็ชรกระพันธ์</t>
  </si>
  <si>
    <t>63202040077</t>
  </si>
  <si>
    <t>กฤตธกร</t>
  </si>
  <si>
    <t>จีระสุข</t>
  </si>
  <si>
    <t>63202040078</t>
  </si>
  <si>
    <t>จิรพนธ์</t>
  </si>
  <si>
    <t>ปาสีวงษ์</t>
  </si>
  <si>
    <t>63202040079</t>
  </si>
  <si>
    <t>63202040080</t>
  </si>
  <si>
    <t>ณัฐพนธ์</t>
  </si>
  <si>
    <t>63202040081</t>
  </si>
  <si>
    <t>หมื่นบาง</t>
  </si>
  <si>
    <t>63202040082</t>
  </si>
  <si>
    <t>ชื่นชู</t>
  </si>
  <si>
    <t>63202040083</t>
  </si>
  <si>
    <t>ธิตินุวัต</t>
  </si>
  <si>
    <t>นิ่มมาก</t>
  </si>
  <si>
    <t>63202040084</t>
  </si>
  <si>
    <t>บัลลังก์</t>
  </si>
  <si>
    <t>อมรินทรฤาชัย</t>
  </si>
  <si>
    <t>63202040085</t>
  </si>
  <si>
    <t>รัตน์ตัน</t>
  </si>
  <si>
    <t>63202040086</t>
  </si>
  <si>
    <t>พิพัฒน์</t>
  </si>
  <si>
    <t>ประจันทร์แดง</t>
  </si>
  <si>
    <t>63202040087</t>
  </si>
  <si>
    <t>63202040088</t>
  </si>
  <si>
    <t>มหรรณพ</t>
  </si>
  <si>
    <t>63202110001</t>
  </si>
  <si>
    <t>63202110002</t>
  </si>
  <si>
    <t>กตพร</t>
  </si>
  <si>
    <t>63202110003</t>
  </si>
  <si>
    <t>กรรคนึงค์</t>
  </si>
  <si>
    <t>สิทธิจาด</t>
  </si>
  <si>
    <t>63202110004</t>
  </si>
  <si>
    <t>วิทูรกิตติ</t>
  </si>
  <si>
    <t>63202110005</t>
  </si>
  <si>
    <t>ชลาลัย</t>
  </si>
  <si>
    <t>หล่ำอ่อน</t>
  </si>
  <si>
    <t>63202110006</t>
  </si>
  <si>
    <t>บรรทะจิตร์</t>
  </si>
  <si>
    <t>63202110007</t>
  </si>
  <si>
    <t>63202110008</t>
  </si>
  <si>
    <t>ธนาภรณ์</t>
  </si>
  <si>
    <t>โพธิสวัสดิ์</t>
  </si>
  <si>
    <t>63202110009</t>
  </si>
  <si>
    <t>ธัญญพร</t>
  </si>
  <si>
    <t>63202110010</t>
  </si>
  <si>
    <t>กรรณกุลไกรเลิศ</t>
  </si>
  <si>
    <t>63202110011</t>
  </si>
  <si>
    <t>โกมลสิงห์</t>
  </si>
  <si>
    <t>63202110012</t>
  </si>
  <si>
    <t>มีโพนงาม</t>
  </si>
  <si>
    <t>63202110013</t>
  </si>
  <si>
    <t>มุทิตา</t>
  </si>
  <si>
    <t>สงทิพย์</t>
  </si>
  <si>
    <t>63202110014</t>
  </si>
  <si>
    <t>ระวีวรรณ</t>
  </si>
  <si>
    <t>63202110015</t>
  </si>
  <si>
    <t>วิสาข์</t>
  </si>
  <si>
    <t>สังวาลย์</t>
  </si>
  <si>
    <t>63202110016</t>
  </si>
  <si>
    <t>ศุภิสรา</t>
  </si>
  <si>
    <t>63202110017</t>
  </si>
  <si>
    <t>63202110018</t>
  </si>
  <si>
    <t>63202110019</t>
  </si>
  <si>
    <t>อารี</t>
  </si>
  <si>
    <t>63204040001</t>
  </si>
  <si>
    <t>63204040002</t>
  </si>
  <si>
    <t>กัลยกร</t>
  </si>
  <si>
    <t>รอดม่วง</t>
  </si>
  <si>
    <t>63204040003</t>
  </si>
  <si>
    <t>63204040004</t>
  </si>
  <si>
    <t>รอดกำเนิด</t>
  </si>
  <si>
    <t>63204040005</t>
  </si>
  <si>
    <t>63204040006</t>
  </si>
  <si>
    <t>จุฬาลักษณ์</t>
  </si>
  <si>
    <t>สายคง</t>
  </si>
  <si>
    <t>63204040007</t>
  </si>
  <si>
    <t>ชญานันท์</t>
  </si>
  <si>
    <t>63204040008</t>
  </si>
  <si>
    <t>ยงใหญ่</t>
  </si>
  <si>
    <t>63204040009</t>
  </si>
  <si>
    <t>ชาลิษา</t>
  </si>
  <si>
    <t>อ่อนน่วม</t>
  </si>
  <si>
    <t>63204040010</t>
  </si>
  <si>
    <t>63204040011</t>
  </si>
  <si>
    <t>63204040012</t>
  </si>
  <si>
    <t>ปั่นจั่น</t>
  </si>
  <si>
    <t>63204040013</t>
  </si>
  <si>
    <t>63204040014</t>
  </si>
  <si>
    <t>ดารณี</t>
  </si>
  <si>
    <t>63204040015</t>
  </si>
  <si>
    <t>ธนัชพร</t>
  </si>
  <si>
    <t>โหมดตาด</t>
  </si>
  <si>
    <t>63204040016</t>
  </si>
  <si>
    <t>ธนารัตน์</t>
  </si>
  <si>
    <t>63204040017</t>
  </si>
  <si>
    <t>บรรจงรักษา</t>
  </si>
  <si>
    <t>63204040018</t>
  </si>
  <si>
    <t>นันทิวา</t>
  </si>
  <si>
    <t>แพทย์ราช</t>
  </si>
  <si>
    <t>63204040019</t>
  </si>
  <si>
    <t>ปณิชา</t>
  </si>
  <si>
    <t>ชัยเชิดชู</t>
  </si>
  <si>
    <t>63204040020</t>
  </si>
  <si>
    <t>63204040021</t>
  </si>
  <si>
    <t>ฟ้าพิมล</t>
  </si>
  <si>
    <t>63204040022</t>
  </si>
  <si>
    <t>มณัสนันท์</t>
  </si>
  <si>
    <t>63204040023</t>
  </si>
  <si>
    <t>โชติกเสถียร</t>
  </si>
  <si>
    <t>63204040024</t>
  </si>
  <si>
    <t>มีมูลผล</t>
  </si>
  <si>
    <t>63204040025</t>
  </si>
  <si>
    <t>63204040026</t>
  </si>
  <si>
    <t>ศิริวรรณ</t>
  </si>
  <si>
    <t>แสงศิริ</t>
  </si>
  <si>
    <t>63204040027</t>
  </si>
  <si>
    <t>ศุภสุดา</t>
  </si>
  <si>
    <t>63204040028</t>
  </si>
  <si>
    <t>สาวินี</t>
  </si>
  <si>
    <t>รัตนาพรพิทักษ์</t>
  </si>
  <si>
    <t>63204040029</t>
  </si>
  <si>
    <t>สิริมา</t>
  </si>
  <si>
    <t>พัฒนพาณิชย์</t>
  </si>
  <si>
    <t>63204040030</t>
  </si>
  <si>
    <t>สุคนธา</t>
  </si>
  <si>
    <t>63204040031</t>
  </si>
  <si>
    <t>ล้นเหลิอ</t>
  </si>
  <si>
    <t>63204040032</t>
  </si>
  <si>
    <t>อัลวานี</t>
  </si>
  <si>
    <t>ดือราแม</t>
  </si>
  <si>
    <t>63204040033</t>
  </si>
  <si>
    <t>นิลพัฒน์</t>
  </si>
  <si>
    <t>63204040034</t>
  </si>
  <si>
    <t>กสิณ</t>
  </si>
  <si>
    <t>ไคเฮง</t>
  </si>
  <si>
    <t>63204040035</t>
  </si>
  <si>
    <t>กัลป์รฏิกร</t>
  </si>
  <si>
    <t>เหมกัง</t>
  </si>
  <si>
    <t>63204040036</t>
  </si>
  <si>
    <t>จิรทีปต์</t>
  </si>
  <si>
    <t>63204040037</t>
  </si>
  <si>
    <t>ฐากร</t>
  </si>
  <si>
    <t>อินทศร</t>
  </si>
  <si>
    <t>63204040038</t>
  </si>
  <si>
    <t>นุชเล็ก</t>
  </si>
  <si>
    <t>63204040039</t>
  </si>
  <si>
    <t>เตชะภณ</t>
  </si>
  <si>
    <t>63204040040</t>
  </si>
  <si>
    <t>พรสยม</t>
  </si>
  <si>
    <t>63204040041</t>
  </si>
  <si>
    <t>63204040042</t>
  </si>
  <si>
    <t>นพศักดิ์</t>
  </si>
  <si>
    <t>แก้วพิชัย</t>
  </si>
  <si>
    <t>63204040043</t>
  </si>
  <si>
    <t>รัตน์ชานนท์</t>
  </si>
  <si>
    <t>ไม่รู้จบ</t>
  </si>
  <si>
    <t>63204040044</t>
  </si>
  <si>
    <t>สายฟ้า</t>
  </si>
  <si>
    <t>63204040045</t>
  </si>
  <si>
    <t>สุทธิโชค</t>
  </si>
  <si>
    <t>ชื่นสุข</t>
  </si>
  <si>
    <t>63204060001</t>
  </si>
  <si>
    <t>63204060002</t>
  </si>
  <si>
    <t>เย็นเกตุ</t>
  </si>
  <si>
    <t>63204060003</t>
  </si>
  <si>
    <t>กรณิภา</t>
  </si>
  <si>
    <t>สวนน้อย</t>
  </si>
  <si>
    <t>63204060004</t>
  </si>
  <si>
    <t>กรพินธุ์</t>
  </si>
  <si>
    <t>63204060005</t>
  </si>
  <si>
    <t>ระกาทอง</t>
  </si>
  <si>
    <t>63204060006</t>
  </si>
  <si>
    <t>ป้อมเช้า</t>
  </si>
  <si>
    <t>63204060007</t>
  </si>
  <si>
    <t>พัชรินทร์</t>
  </si>
  <si>
    <t>เจริญพล</t>
  </si>
  <si>
    <t>63204060008</t>
  </si>
  <si>
    <t>พิชฌพร</t>
  </si>
  <si>
    <t>แจ่มศรี</t>
  </si>
  <si>
    <t>63204060009</t>
  </si>
  <si>
    <t>ใบณะพฤติ</t>
  </si>
  <si>
    <t>63204060010</t>
  </si>
  <si>
    <t>ยุพาพร</t>
  </si>
  <si>
    <t>63204060011</t>
  </si>
  <si>
    <t>วรนุช</t>
  </si>
  <si>
    <t>63204060012</t>
  </si>
  <si>
    <t>วันทนา</t>
  </si>
  <si>
    <t>พลาพล</t>
  </si>
  <si>
    <t>63204060013</t>
  </si>
  <si>
    <t>วัลภา</t>
  </si>
  <si>
    <t>ประสารเชื้อ</t>
  </si>
  <si>
    <t>63204060014</t>
  </si>
  <si>
    <t>ศรีสุดา</t>
  </si>
  <si>
    <t>สังขวิลาศ</t>
  </si>
  <si>
    <t>63204060015</t>
  </si>
  <si>
    <t>สุนทร</t>
  </si>
  <si>
    <t>63204060016</t>
  </si>
  <si>
    <t>63204060017</t>
  </si>
  <si>
    <t>63204060018</t>
  </si>
  <si>
    <t>63204060019</t>
  </si>
  <si>
    <t>พึ่งภพ</t>
  </si>
  <si>
    <t>สินทอง</t>
  </si>
  <si>
    <t>ศุกรโยธิน</t>
  </si>
  <si>
    <t>ภู่ระหงษ์</t>
  </si>
  <si>
    <t>ปฏิภาณ</t>
  </si>
  <si>
    <t>มั่งมี</t>
  </si>
  <si>
    <t>สุนทรวงศ์</t>
  </si>
  <si>
    <t>ขวัญใจ</t>
  </si>
  <si>
    <t>ปัณณทัต</t>
  </si>
  <si>
    <t>วรศาสตร์</t>
  </si>
  <si>
    <t>น้อยกาญจนะ</t>
  </si>
  <si>
    <t>ธาริณี</t>
  </si>
  <si>
    <t>หิรัญพจน์</t>
  </si>
  <si>
    <t>กัลยา</t>
  </si>
  <si>
    <t>กานดา</t>
  </si>
  <si>
    <t>จันทร์กระจ่าง</t>
  </si>
  <si>
    <t>เปมิกา</t>
  </si>
  <si>
    <t>สุวรรณา</t>
  </si>
  <si>
    <t>แซ่เตีย</t>
  </si>
  <si>
    <t>ประสพแสง</t>
  </si>
  <si>
    <t>กลิ่นจิ๋ว</t>
  </si>
  <si>
    <t>เพ็งอุดม</t>
  </si>
  <si>
    <t>ชลิงสุ</t>
  </si>
  <si>
    <t>บุญพิทักษ์</t>
  </si>
  <si>
    <t>รพีภัทร</t>
  </si>
  <si>
    <t xml:space="preserve">1. เลือกวัน หมายเลขวัน </t>
  </si>
  <si>
    <t>2. พิมพ์จำนวนคาบสอนต่อสัปดาห์</t>
  </si>
  <si>
    <t>3. พิมพ์ชื่อผู้สอน, รหัสวิชา และชื่อวิชา</t>
  </si>
  <si>
    <t>4. เลือกกลุ่มเรียน</t>
  </si>
  <si>
    <t>5. สามารถแก้ไขข้อมูลในช่องเช็คชื่อได้</t>
  </si>
  <si>
    <t>สาขาวิชาคอมพิวเตอร์ธุรกิจ</t>
  </si>
  <si>
    <t>ครูผู้สอน</t>
  </si>
  <si>
    <t>สุตตะ</t>
  </si>
  <si>
    <t>ผ่องแพร</t>
  </si>
  <si>
    <t>63209010009</t>
  </si>
  <si>
    <t>มหัทธนไพศาล</t>
  </si>
  <si>
    <t>&lt;-- จำนวนคาบ</t>
  </si>
  <si>
    <t>ลงชื่อ...................................................... ครูผู้สอน</t>
  </si>
  <si>
    <t>เพิ่มวัฒนา</t>
  </si>
  <si>
    <t>จิตตเนตร</t>
  </si>
  <si>
    <t>63202040089</t>
  </si>
  <si>
    <t>สิทธิ</t>
  </si>
  <si>
    <t>5นพ(ม.6)</t>
  </si>
  <si>
    <t>64201010002</t>
  </si>
  <si>
    <t>ศรเจริญสมบัติ</t>
  </si>
  <si>
    <t>64201010003</t>
  </si>
  <si>
    <t>64201010004</t>
  </si>
  <si>
    <t>64201010005</t>
  </si>
  <si>
    <t>ช่วยชูวงค์</t>
  </si>
  <si>
    <t>64201010006</t>
  </si>
  <si>
    <t>ชยพล</t>
  </si>
  <si>
    <t>นิมิต</t>
  </si>
  <si>
    <t>64201010007</t>
  </si>
  <si>
    <t>เด่นภูมิ</t>
  </si>
  <si>
    <t>เต็งบำรุง</t>
  </si>
  <si>
    <t>64201010008</t>
  </si>
  <si>
    <t>ธนากรณ์</t>
  </si>
  <si>
    <t>64201010009</t>
  </si>
  <si>
    <t>64201010010</t>
  </si>
  <si>
    <t>ธีรกานต์</t>
  </si>
  <si>
    <t>ปี่แก้ว</t>
  </si>
  <si>
    <t>64201010011</t>
  </si>
  <si>
    <t>ภัทรภณ</t>
  </si>
  <si>
    <t>64201010012</t>
  </si>
  <si>
    <t>แคล้วภัยพาล</t>
  </si>
  <si>
    <t>64201010013</t>
  </si>
  <si>
    <t>ภักประดิษฐ</t>
  </si>
  <si>
    <t>64201010014</t>
  </si>
  <si>
    <t>ระพีพัฒน์</t>
  </si>
  <si>
    <t>เพ็ชร์พุ่ม</t>
  </si>
  <si>
    <t>64201010015</t>
  </si>
  <si>
    <t>64201010016</t>
  </si>
  <si>
    <t>วรวัฒน์</t>
  </si>
  <si>
    <t>64201010017</t>
  </si>
  <si>
    <t>ศิระศักดิ์</t>
  </si>
  <si>
    <t>พารักษา</t>
  </si>
  <si>
    <t>64201010018</t>
  </si>
  <si>
    <t>64201010019</t>
  </si>
  <si>
    <t>สรกฤต</t>
  </si>
  <si>
    <t>ยี่เผติ๊บ</t>
  </si>
  <si>
    <t>64201010020</t>
  </si>
  <si>
    <t>สุธนท์</t>
  </si>
  <si>
    <t>64201010021</t>
  </si>
  <si>
    <t>น่วมด้วง</t>
  </si>
  <si>
    <t>64201010022</t>
  </si>
  <si>
    <t>ณัฎฐธิดา</t>
  </si>
  <si>
    <t>ศรีแถลง</t>
  </si>
  <si>
    <t>64201010023</t>
  </si>
  <si>
    <t>พรพนา</t>
  </si>
  <si>
    <t>บัวพุฒ</t>
  </si>
  <si>
    <t>64201010024</t>
  </si>
  <si>
    <t>64201010025</t>
  </si>
  <si>
    <t>ธนภูมิ</t>
  </si>
  <si>
    <t>โพธิ์งาม</t>
  </si>
  <si>
    <t>64201010026</t>
  </si>
  <si>
    <t>ธนะวัตติ์</t>
  </si>
  <si>
    <t>64201010027</t>
  </si>
  <si>
    <t>กาญจนสิทธิ์</t>
  </si>
  <si>
    <t>64201010028</t>
  </si>
  <si>
    <t>64201010029</t>
  </si>
  <si>
    <t>64201010030</t>
  </si>
  <si>
    <t>64201010031</t>
  </si>
  <si>
    <t>ศราวุธ</t>
  </si>
  <si>
    <t>นาคจู</t>
  </si>
  <si>
    <t>64201010032</t>
  </si>
  <si>
    <t>64201010033</t>
  </si>
  <si>
    <t>สมเจตน์</t>
  </si>
  <si>
    <t>64201010034</t>
  </si>
  <si>
    <t>สหพล</t>
  </si>
  <si>
    <t>64201010035</t>
  </si>
  <si>
    <t>สิทิพงศ์</t>
  </si>
  <si>
    <t>กิจเจริญ</t>
  </si>
  <si>
    <t>64201010036</t>
  </si>
  <si>
    <t>อภิทักษ์</t>
  </si>
  <si>
    <t>บุญมีได้</t>
  </si>
  <si>
    <t>64201010037</t>
  </si>
  <si>
    <t>อภิศักดิ์</t>
  </si>
  <si>
    <t>ครุฑสุธา</t>
  </si>
  <si>
    <t>64201010038</t>
  </si>
  <si>
    <t>64201010039</t>
  </si>
  <si>
    <t>สุขสว่าง</t>
  </si>
  <si>
    <t>64201010040</t>
  </si>
  <si>
    <t>อาริยะภัทร</t>
  </si>
  <si>
    <t>64201010041</t>
  </si>
  <si>
    <t>คนเฉียบ</t>
  </si>
  <si>
    <t>64201010042</t>
  </si>
  <si>
    <t>เทพสุด</t>
  </si>
  <si>
    <t>64201010043</t>
  </si>
  <si>
    <t>กิตตพล</t>
  </si>
  <si>
    <t>ปิ่นเวหา</t>
  </si>
  <si>
    <t>64201010044</t>
  </si>
  <si>
    <t>เทพโกษา</t>
  </si>
  <si>
    <t>64201010045</t>
  </si>
  <si>
    <t>ฐิติพล</t>
  </si>
  <si>
    <t>64201010046</t>
  </si>
  <si>
    <t>ตฏิพัส</t>
  </si>
  <si>
    <t>64201010047</t>
  </si>
  <si>
    <t>เหยี่ยวปักษิณ</t>
  </si>
  <si>
    <t>64201010048</t>
  </si>
  <si>
    <t>คำภูษา</t>
  </si>
  <si>
    <t>64201010049</t>
  </si>
  <si>
    <t>ประสงค์</t>
  </si>
  <si>
    <t>64201010050</t>
  </si>
  <si>
    <t>ปิยพงศ์</t>
  </si>
  <si>
    <t>64201010051</t>
  </si>
  <si>
    <t>ปู่ญวน</t>
  </si>
  <si>
    <t>64201010052</t>
  </si>
  <si>
    <t>64201010053</t>
  </si>
  <si>
    <t>พงศภัค</t>
  </si>
  <si>
    <t>เหลืองเจริญกิจ</t>
  </si>
  <si>
    <t>64201010054</t>
  </si>
  <si>
    <t>ลือประเสริฐ</t>
  </si>
  <si>
    <t>64201010055</t>
  </si>
  <si>
    <t>ขาวฟอม</t>
  </si>
  <si>
    <t>64201010056</t>
  </si>
  <si>
    <t>ชมภูเพ็ชร</t>
  </si>
  <si>
    <t>64201010058</t>
  </si>
  <si>
    <t>สนทอง</t>
  </si>
  <si>
    <t>64201010059</t>
  </si>
  <si>
    <t>คงคา</t>
  </si>
  <si>
    <t>64201010060</t>
  </si>
  <si>
    <t>64201010061</t>
  </si>
  <si>
    <t>คมสันต์</t>
  </si>
  <si>
    <t>64201010062</t>
  </si>
  <si>
    <t>จิตรภานุ</t>
  </si>
  <si>
    <t>ดอนแย้ม</t>
  </si>
  <si>
    <t>64201010063</t>
  </si>
  <si>
    <t>ชัยเรศ</t>
  </si>
  <si>
    <t>ฟุ้งเฟื่อง</t>
  </si>
  <si>
    <t>64201010064</t>
  </si>
  <si>
    <t>เตียวจือฮง</t>
  </si>
  <si>
    <t>64201010065</t>
  </si>
  <si>
    <t>อินทรสาคร</t>
  </si>
  <si>
    <t>64201010066</t>
  </si>
  <si>
    <t>เฟื่องวงศ์</t>
  </si>
  <si>
    <t>64201010067</t>
  </si>
  <si>
    <t>โทน</t>
  </si>
  <si>
    <t>64201010068</t>
  </si>
  <si>
    <t>ศรีสัมพันธุ์</t>
  </si>
  <si>
    <t>64201010069</t>
  </si>
  <si>
    <t>นิพล</t>
  </si>
  <si>
    <t>64201010070</t>
  </si>
  <si>
    <t>จิตร์บรรจง</t>
  </si>
  <si>
    <t>64201010071</t>
  </si>
  <si>
    <t>เสือพิทักษ์</t>
  </si>
  <si>
    <t>64201010072</t>
  </si>
  <si>
    <t>จันทร์มณี</t>
  </si>
  <si>
    <t>64201010073</t>
  </si>
  <si>
    <t>มนัส</t>
  </si>
  <si>
    <t>ภาสบุตร</t>
  </si>
  <si>
    <t>64201010074</t>
  </si>
  <si>
    <t>มานะพงษ์</t>
  </si>
  <si>
    <t>64201010075</t>
  </si>
  <si>
    <t>รพีพัฒ</t>
  </si>
  <si>
    <t>ขำโตนด</t>
  </si>
  <si>
    <t>64201010076</t>
  </si>
  <si>
    <t>ศรีรัตน์</t>
  </si>
  <si>
    <t>64201010077</t>
  </si>
  <si>
    <t>วีรพงษ์</t>
  </si>
  <si>
    <t>วงษ์ไล</t>
  </si>
  <si>
    <t>64201010078</t>
  </si>
  <si>
    <t>ศตพล</t>
  </si>
  <si>
    <t>กสิกิจเมธา</t>
  </si>
  <si>
    <t>64201010079</t>
  </si>
  <si>
    <t>64201010080</t>
  </si>
  <si>
    <t>ยังนันท์วัฒนา</t>
  </si>
  <si>
    <t>64201010081</t>
  </si>
  <si>
    <t>64201021001</t>
  </si>
  <si>
    <t>64201021002</t>
  </si>
  <si>
    <t>64201021003</t>
  </si>
  <si>
    <t>ดำหริกล้า</t>
  </si>
  <si>
    <t>64201021004</t>
  </si>
  <si>
    <t>เฉลิมศักดิ์</t>
  </si>
  <si>
    <t>64201021005</t>
  </si>
  <si>
    <t>ณัฐภูมิ</t>
  </si>
  <si>
    <t>คำพาที</t>
  </si>
  <si>
    <t>64201021006</t>
  </si>
  <si>
    <t>วักแน่ง</t>
  </si>
  <si>
    <t>64201021007</t>
  </si>
  <si>
    <t>64201021008</t>
  </si>
  <si>
    <t>ธีระ</t>
  </si>
  <si>
    <t>ธัญหกรณ์</t>
  </si>
  <si>
    <t>64201021009</t>
  </si>
  <si>
    <t>บุณยปรัท</t>
  </si>
  <si>
    <t>64201021010</t>
  </si>
  <si>
    <t>บูรณ์พิภพ</t>
  </si>
  <si>
    <t>บุญอิ่ม</t>
  </si>
  <si>
    <t>64201021011</t>
  </si>
  <si>
    <t>ปรีชา</t>
  </si>
  <si>
    <t>พนาสถิตกุล</t>
  </si>
  <si>
    <t>64201021013</t>
  </si>
  <si>
    <t>64201021014</t>
  </si>
  <si>
    <t>พิสิฐพงศ์</t>
  </si>
  <si>
    <t>ยืนนาน</t>
  </si>
  <si>
    <t>64201021015</t>
  </si>
  <si>
    <t>64201021016</t>
  </si>
  <si>
    <t>64201021017</t>
  </si>
  <si>
    <t>สัมฤทธิ์</t>
  </si>
  <si>
    <t>64201021018</t>
  </si>
  <si>
    <t>สุคนธ์เจริญ</t>
  </si>
  <si>
    <t>64201021019</t>
  </si>
  <si>
    <t>อัครัช</t>
  </si>
  <si>
    <t>ธีระกุล</t>
  </si>
  <si>
    <t>64201021020</t>
  </si>
  <si>
    <t>เพ็ญพิสุทธิ์</t>
  </si>
  <si>
    <t>พิศาล</t>
  </si>
  <si>
    <t>64201021021</t>
  </si>
  <si>
    <t>ศิริประเสริฐ</t>
  </si>
  <si>
    <t>64201021022</t>
  </si>
  <si>
    <t>เขตไพบูลย์</t>
  </si>
  <si>
    <t>64201021023</t>
  </si>
  <si>
    <t>บัวใหญ่</t>
  </si>
  <si>
    <t>64201021024</t>
  </si>
  <si>
    <t>โมด่านจาก</t>
  </si>
  <si>
    <t>64201021025</t>
  </si>
  <si>
    <t>นิลสี</t>
  </si>
  <si>
    <t>64201021026</t>
  </si>
  <si>
    <t>ทองน้อย</t>
  </si>
  <si>
    <t>64201021027</t>
  </si>
  <si>
    <t>64201021028</t>
  </si>
  <si>
    <t>ธนาสุทธิ์</t>
  </si>
  <si>
    <t>64201021029</t>
  </si>
  <si>
    <t>ธานินทร์</t>
  </si>
  <si>
    <t>64201021030</t>
  </si>
  <si>
    <t>นิพัฒน์พงษ์</t>
  </si>
  <si>
    <t>ช้างหน่าย</t>
  </si>
  <si>
    <t>64201021031</t>
  </si>
  <si>
    <t>พิษณุ</t>
  </si>
  <si>
    <t>64201021032</t>
  </si>
  <si>
    <t>พีรศักดิ์</t>
  </si>
  <si>
    <t>ชาญเฉลิมนาวี</t>
  </si>
  <si>
    <t>64201021033</t>
  </si>
  <si>
    <t>ภคนันท์</t>
  </si>
  <si>
    <t>โพธิ์เทศ</t>
  </si>
  <si>
    <t>64201021034</t>
  </si>
  <si>
    <t>64201021035</t>
  </si>
  <si>
    <t>กิจสมุทร</t>
  </si>
  <si>
    <t>64201021036</t>
  </si>
  <si>
    <t>64201021037</t>
  </si>
  <si>
    <t>อภิสุทธิ์</t>
  </si>
  <si>
    <t>64201021038</t>
  </si>
  <si>
    <t>อำพล</t>
  </si>
  <si>
    <t>เชื่อมมณี</t>
  </si>
  <si>
    <t>64201022001</t>
  </si>
  <si>
    <t>64201022002</t>
  </si>
  <si>
    <t>64201022003</t>
  </si>
  <si>
    <t>64201022004</t>
  </si>
  <si>
    <t>64201022005</t>
  </si>
  <si>
    <t>กรรณ์ณกิจ</t>
  </si>
  <si>
    <t>วินิจธนดิลก</t>
  </si>
  <si>
    <t>64201022006</t>
  </si>
  <si>
    <t>64201022007</t>
  </si>
  <si>
    <t>64201022008</t>
  </si>
  <si>
    <t>64201022009</t>
  </si>
  <si>
    <t>ชยานันท์</t>
  </si>
  <si>
    <t>64201022010</t>
  </si>
  <si>
    <t>โชติพัฒน์</t>
  </si>
  <si>
    <t>64201022011</t>
  </si>
  <si>
    <t>ญาณวุฒิ</t>
  </si>
  <si>
    <t>อยู่กำเนิด</t>
  </si>
  <si>
    <t>64201022012</t>
  </si>
  <si>
    <t>ณัฐกิตดิ์</t>
  </si>
  <si>
    <t>64201022013</t>
  </si>
  <si>
    <t>64201022014</t>
  </si>
  <si>
    <t>64201022015</t>
  </si>
  <si>
    <t>จันทรเกษม</t>
  </si>
  <si>
    <t>64201022016</t>
  </si>
  <si>
    <t>แสงหล่อ</t>
  </si>
  <si>
    <t>64201022017</t>
  </si>
  <si>
    <t>ธารา</t>
  </si>
  <si>
    <t>64201022018</t>
  </si>
  <si>
    <t>นาธาน</t>
  </si>
  <si>
    <t>วงค์สาลี</t>
  </si>
  <si>
    <t>64201022019</t>
  </si>
  <si>
    <t>บุญรักษา</t>
  </si>
  <si>
    <t>แอมโกศล</t>
  </si>
  <si>
    <t>64201022020</t>
  </si>
  <si>
    <t>64201022021</t>
  </si>
  <si>
    <t>นุชศิริ</t>
  </si>
  <si>
    <t>64201022022</t>
  </si>
  <si>
    <t>ดำรงศิลป์</t>
  </si>
  <si>
    <t>64201022023</t>
  </si>
  <si>
    <t>เรืองฤทธิ์</t>
  </si>
  <si>
    <t>64201022024</t>
  </si>
  <si>
    <t>วราวุฒิ</t>
  </si>
  <si>
    <t>ลิมปภาพันธุ์</t>
  </si>
  <si>
    <t>64201022025</t>
  </si>
  <si>
    <t>64201022026</t>
  </si>
  <si>
    <t>วีรวัฒน์</t>
  </si>
  <si>
    <t>64201022027</t>
  </si>
  <si>
    <t>ศุภนัฐ</t>
  </si>
  <si>
    <t>เอี่ยมทอง</t>
  </si>
  <si>
    <t>64201022028</t>
  </si>
  <si>
    <t>สรชัช</t>
  </si>
  <si>
    <t>ตุ้มน้อย</t>
  </si>
  <si>
    <t>64201022029</t>
  </si>
  <si>
    <t>สันสกฤต</t>
  </si>
  <si>
    <t>เหมือนเพ็ชร์</t>
  </si>
  <si>
    <t>64201022030</t>
  </si>
  <si>
    <t>โชติยมนตรี</t>
  </si>
  <si>
    <t>64201022031</t>
  </si>
  <si>
    <t>เล่าโจ้ว</t>
  </si>
  <si>
    <t>64201023001</t>
  </si>
  <si>
    <t>64201023003</t>
  </si>
  <si>
    <t>64201023004</t>
  </si>
  <si>
    <t>คลังมณี</t>
  </si>
  <si>
    <t>64201023005</t>
  </si>
  <si>
    <t>64201023006</t>
  </si>
  <si>
    <t>วิเวกวรรณ</t>
  </si>
  <si>
    <t>64201023007</t>
  </si>
  <si>
    <t>64201023008</t>
  </si>
  <si>
    <t>ฉัตรดนัย</t>
  </si>
  <si>
    <t>64201023009</t>
  </si>
  <si>
    <t>ชนัญญู</t>
  </si>
  <si>
    <t>ฉิมเฉิด</t>
  </si>
  <si>
    <t>64201023010</t>
  </si>
  <si>
    <t>ดำ</t>
  </si>
  <si>
    <t>64201023011</t>
  </si>
  <si>
    <t>ธนเดช</t>
  </si>
  <si>
    <t>คุ้มทัพ</t>
  </si>
  <si>
    <t>64201023012</t>
  </si>
  <si>
    <t>ผิวไผ่</t>
  </si>
  <si>
    <t>64201023013</t>
  </si>
  <si>
    <t>64201023014</t>
  </si>
  <si>
    <t>พึ่งโพธิ์ทอง</t>
  </si>
  <si>
    <t>64201023015</t>
  </si>
  <si>
    <t>วานิชกลาง</t>
  </si>
  <si>
    <t>64201023016</t>
  </si>
  <si>
    <t>คล้ายสิน</t>
  </si>
  <si>
    <t>64201023017</t>
  </si>
  <si>
    <t>64201023018</t>
  </si>
  <si>
    <t>รพีพล</t>
  </si>
  <si>
    <t>ศรีลารัตน์</t>
  </si>
  <si>
    <t>64201023019</t>
  </si>
  <si>
    <t>64201023020</t>
  </si>
  <si>
    <t>64201023021</t>
  </si>
  <si>
    <t>64201023022</t>
  </si>
  <si>
    <t>64201023023</t>
  </si>
  <si>
    <t>ศักรินทร์</t>
  </si>
  <si>
    <t>64201023024</t>
  </si>
  <si>
    <t>ปฐมดิลกกุล</t>
  </si>
  <si>
    <t>64201023025</t>
  </si>
  <si>
    <t>สุชัจจ์</t>
  </si>
  <si>
    <t>64201023026</t>
  </si>
  <si>
    <t>64201023027</t>
  </si>
  <si>
    <t>จันทร์เผือก</t>
  </si>
  <si>
    <t>64201023028</t>
  </si>
  <si>
    <t>เอกรัตน์</t>
  </si>
  <si>
    <t>64201023029</t>
  </si>
  <si>
    <t>กัดตา</t>
  </si>
  <si>
    <t>64201040001</t>
  </si>
  <si>
    <t>จิรวดี</t>
  </si>
  <si>
    <t>64201040002</t>
  </si>
  <si>
    <t>พลอยตะวัน</t>
  </si>
  <si>
    <t>64201040003</t>
  </si>
  <si>
    <t>พิยดา</t>
  </si>
  <si>
    <t>จันทร์ตา</t>
  </si>
  <si>
    <t>64201040004</t>
  </si>
  <si>
    <t>64201040005</t>
  </si>
  <si>
    <t>เขษมศักดิ์</t>
  </si>
  <si>
    <t>ช่วงชี</t>
  </si>
  <si>
    <t>64201040006</t>
  </si>
  <si>
    <t>64201040007</t>
  </si>
  <si>
    <t>64201040008</t>
  </si>
  <si>
    <t>เดชณรงค์</t>
  </si>
  <si>
    <t>64201040009</t>
  </si>
  <si>
    <t>64201040010</t>
  </si>
  <si>
    <t>64201040011</t>
  </si>
  <si>
    <t>64201040012</t>
  </si>
  <si>
    <t>ธนินทร</t>
  </si>
  <si>
    <t>ทองประสงค์</t>
  </si>
  <si>
    <t>64201040013</t>
  </si>
  <si>
    <t>ธรนันท์</t>
  </si>
  <si>
    <t>64201040014</t>
  </si>
  <si>
    <t>64201040015</t>
  </si>
  <si>
    <t>ไพโรจน์</t>
  </si>
  <si>
    <t>อยู่เล็ก</t>
  </si>
  <si>
    <t>64201040016</t>
  </si>
  <si>
    <t>มงคลศิลป์</t>
  </si>
  <si>
    <t>64201040017</t>
  </si>
  <si>
    <t>วราเทพ</t>
  </si>
  <si>
    <t>ชำนาญกิจ</t>
  </si>
  <si>
    <t>64201040018</t>
  </si>
  <si>
    <t>64201040019</t>
  </si>
  <si>
    <t>ศรีคช</t>
  </si>
  <si>
    <t>64201040020</t>
  </si>
  <si>
    <t>64201040021</t>
  </si>
  <si>
    <t>พุ่มสีนิล</t>
  </si>
  <si>
    <t>64201040022</t>
  </si>
  <si>
    <t>64201040023</t>
  </si>
  <si>
    <t>64201040024</t>
  </si>
  <si>
    <t>คุณานนท์</t>
  </si>
  <si>
    <t>จันทร์แก้ว</t>
  </si>
  <si>
    <t>64201040025</t>
  </si>
  <si>
    <t>วิวัฒนพงศ์เพชร</t>
  </si>
  <si>
    <t>64201040026</t>
  </si>
  <si>
    <t>ฐิติกร</t>
  </si>
  <si>
    <t>64201040027</t>
  </si>
  <si>
    <t>บุษยคันธพงศ์</t>
  </si>
  <si>
    <t>64201040028</t>
  </si>
  <si>
    <t>ณัฐกิจ</t>
  </si>
  <si>
    <t>แป้นน้อย</t>
  </si>
  <si>
    <t>64201040029</t>
  </si>
  <si>
    <t>เสนาธรรม</t>
  </si>
  <si>
    <t>64201040030</t>
  </si>
  <si>
    <t>สิ่วอิน</t>
  </si>
  <si>
    <t>64201040031</t>
  </si>
  <si>
    <t>เฮียงไสนา</t>
  </si>
  <si>
    <t>64201040032</t>
  </si>
  <si>
    <t>ศรวิสุทธิ์</t>
  </si>
  <si>
    <t>จันทร์ตรง</t>
  </si>
  <si>
    <t>64201040033</t>
  </si>
  <si>
    <t>ศิวัฒน์</t>
  </si>
  <si>
    <t>64201040034</t>
  </si>
  <si>
    <t>สุวรรณโรจน์</t>
  </si>
  <si>
    <t>64201040035</t>
  </si>
  <si>
    <t>ศุภศิษฐ</t>
  </si>
  <si>
    <t>ไวยบริสุทธิ์</t>
  </si>
  <si>
    <t>64201040036</t>
  </si>
  <si>
    <t>อื้อเต็ง</t>
  </si>
  <si>
    <t>64201040037</t>
  </si>
  <si>
    <t>สินชัย</t>
  </si>
  <si>
    <t>ทองบ่อ</t>
  </si>
  <si>
    <t>64201040038</t>
  </si>
  <si>
    <t>สิปปกร</t>
  </si>
  <si>
    <t>64201040039</t>
  </si>
  <si>
    <t>อติวิชญ์</t>
  </si>
  <si>
    <t>จันทร์มังกร</t>
  </si>
  <si>
    <t>64201040040</t>
  </si>
  <si>
    <t>ศิริรักษา</t>
  </si>
  <si>
    <t>64201040041</t>
  </si>
  <si>
    <t>กรวินทร์</t>
  </si>
  <si>
    <t>ศรีคำสุข</t>
  </si>
  <si>
    <t>64201040042</t>
  </si>
  <si>
    <t>เรียบเจริญ</t>
  </si>
  <si>
    <t>64201040043</t>
  </si>
  <si>
    <t>ณธวัชญ์</t>
  </si>
  <si>
    <t>นาคฉาย</t>
  </si>
  <si>
    <t>64201040044</t>
  </si>
  <si>
    <t>ณัชณนนท์</t>
  </si>
  <si>
    <t>รัตนศรีศุภกานต์</t>
  </si>
  <si>
    <t>64201040046</t>
  </si>
  <si>
    <t>ฤทธิ์เดช</t>
  </si>
  <si>
    <t>64201040047</t>
  </si>
  <si>
    <t>64201040048</t>
  </si>
  <si>
    <t>ศรีแจ่ม</t>
  </si>
  <si>
    <t>64201040049</t>
  </si>
  <si>
    <t>ขันนาค</t>
  </si>
  <si>
    <t>64201040050</t>
  </si>
  <si>
    <t>ลลิตพงศ์กวิน</t>
  </si>
  <si>
    <t>64201040051</t>
  </si>
  <si>
    <t>64201040052</t>
  </si>
  <si>
    <t>พันธกิจ</t>
  </si>
  <si>
    <t>64201040053</t>
  </si>
  <si>
    <t>64201040054</t>
  </si>
  <si>
    <t>สิทธิพร</t>
  </si>
  <si>
    <t>64201040055</t>
  </si>
  <si>
    <t>สิปปวิชญ์</t>
  </si>
  <si>
    <t>น้อยประเสริฐ</t>
  </si>
  <si>
    <t>64201040056</t>
  </si>
  <si>
    <t>สิโรดม</t>
  </si>
  <si>
    <t>เรือนหอม</t>
  </si>
  <si>
    <t>64201040057</t>
  </si>
  <si>
    <t>สุกัลป์</t>
  </si>
  <si>
    <t>นิทัสนะศาสน์</t>
  </si>
  <si>
    <t>64201040058</t>
  </si>
  <si>
    <t>สุทัศน์</t>
  </si>
  <si>
    <t>64201040059</t>
  </si>
  <si>
    <t>ธนิกุล</t>
  </si>
  <si>
    <t>64201040060</t>
  </si>
  <si>
    <t>เคลื่อนสูงเนิน</t>
  </si>
  <si>
    <t>64201040061</t>
  </si>
  <si>
    <t>64201040062</t>
  </si>
  <si>
    <t>คมกฤษ</t>
  </si>
  <si>
    <t>สิงหจันทร์</t>
  </si>
  <si>
    <t>64201040063</t>
  </si>
  <si>
    <t>จิตตพิทักษ์ชัย</t>
  </si>
  <si>
    <t>64201040064</t>
  </si>
  <si>
    <t>ฉันท์ทิต</t>
  </si>
  <si>
    <t>แพงศรี</t>
  </si>
  <si>
    <t>64201040066</t>
  </si>
  <si>
    <t>64201040067</t>
  </si>
  <si>
    <t>สาลี</t>
  </si>
  <si>
    <t>64201040068</t>
  </si>
  <si>
    <t>ทิวากร</t>
  </si>
  <si>
    <t>64201040069</t>
  </si>
  <si>
    <t>64201040070</t>
  </si>
  <si>
    <t>64201040071</t>
  </si>
  <si>
    <t>ปริวรรค์</t>
  </si>
  <si>
    <t>ชมบุญอินทร์</t>
  </si>
  <si>
    <t>64201040072</t>
  </si>
  <si>
    <t>พงษภัทร์</t>
  </si>
  <si>
    <t>ตรีธีรโรจน์</t>
  </si>
  <si>
    <t>64201040073</t>
  </si>
  <si>
    <t>พุฒิพันธ์</t>
  </si>
  <si>
    <t>ม่วงอยู่</t>
  </si>
  <si>
    <t>64201040074</t>
  </si>
  <si>
    <t>นาคเฉลิม</t>
  </si>
  <si>
    <t>64201040075</t>
  </si>
  <si>
    <t>รุ่งนิรันดร์</t>
  </si>
  <si>
    <t>ตังสกุล</t>
  </si>
  <si>
    <t>64201040076</t>
  </si>
  <si>
    <t>64201040077</t>
  </si>
  <si>
    <t>64201040078</t>
  </si>
  <si>
    <t>สหัสนัยน์</t>
  </si>
  <si>
    <t>64201040079</t>
  </si>
  <si>
    <t>สว่างไพร</t>
  </si>
  <si>
    <t>64201040080</t>
  </si>
  <si>
    <t>64201040081</t>
  </si>
  <si>
    <t>ภูมิริน</t>
  </si>
  <si>
    <t>ทรัพย์เปี่ยม</t>
  </si>
  <si>
    <t>64201050001</t>
  </si>
  <si>
    <t>ทวีพร</t>
  </si>
  <si>
    <t>สมสุข</t>
  </si>
  <si>
    <t>64201050002</t>
  </si>
  <si>
    <t>บุณยานุช</t>
  </si>
  <si>
    <t>64201050003</t>
  </si>
  <si>
    <t>ประจิมทิศ</t>
  </si>
  <si>
    <t>64201050004</t>
  </si>
  <si>
    <t>64201050005</t>
  </si>
  <si>
    <t>เต็กสุวรรณ์</t>
  </si>
  <si>
    <t>64201050006</t>
  </si>
  <si>
    <t>จตุพล</t>
  </si>
  <si>
    <t>สุขสมบัติ</t>
  </si>
  <si>
    <t>64201050007</t>
  </si>
  <si>
    <t>ชยานันต์</t>
  </si>
  <si>
    <t>วัชรพลสิทธิ์</t>
  </si>
  <si>
    <t>64201050008</t>
  </si>
  <si>
    <t>64201050009</t>
  </si>
  <si>
    <t>ภานุมาส</t>
  </si>
  <si>
    <t>64201050010</t>
  </si>
  <si>
    <t>64201050011</t>
  </si>
  <si>
    <t>64201050012</t>
  </si>
  <si>
    <t>สายสุนีย์</t>
  </si>
  <si>
    <t>64201050013</t>
  </si>
  <si>
    <t>ผ่องใส</t>
  </si>
  <si>
    <t>64201050014</t>
  </si>
  <si>
    <t>ทับทิมล้อม</t>
  </si>
  <si>
    <t>64201050015</t>
  </si>
  <si>
    <t>นวมิตร</t>
  </si>
  <si>
    <t>64201050016</t>
  </si>
  <si>
    <t>นันทิพัฒน์</t>
  </si>
  <si>
    <t>64201050017</t>
  </si>
  <si>
    <t>สราวุธ</t>
  </si>
  <si>
    <t>64201050018</t>
  </si>
  <si>
    <t>สิทธิพงษ์</t>
  </si>
  <si>
    <t>64201050019</t>
  </si>
  <si>
    <t>สิรวิทย์</t>
  </si>
  <si>
    <t>64201050020</t>
  </si>
  <si>
    <t>สืบศักดิ์</t>
  </si>
  <si>
    <t>ทองงามเพ็ง</t>
  </si>
  <si>
    <t>64201050021</t>
  </si>
  <si>
    <t>เสฏฐวุฒิ</t>
  </si>
  <si>
    <t>เพิ่มอักษร</t>
  </si>
  <si>
    <t>64201050022</t>
  </si>
  <si>
    <t>อนันตชัย</t>
  </si>
  <si>
    <t>64201050023</t>
  </si>
  <si>
    <t>64201050024</t>
  </si>
  <si>
    <t>วลัยพร</t>
  </si>
  <si>
    <t>64201050025</t>
  </si>
  <si>
    <t>64201050026</t>
  </si>
  <si>
    <t>กฤตพล</t>
  </si>
  <si>
    <t>สุวรรณมณี</t>
  </si>
  <si>
    <t>64201050027</t>
  </si>
  <si>
    <t>กฤษกร</t>
  </si>
  <si>
    <t>อ่อนสด</t>
  </si>
  <si>
    <t>64201050028</t>
  </si>
  <si>
    <t>โอ่งเคลือบ</t>
  </si>
  <si>
    <t>64201050029</t>
  </si>
  <si>
    <t>ชปฐา</t>
  </si>
  <si>
    <t>วงษ์สวรรค์</t>
  </si>
  <si>
    <t>64201050030</t>
  </si>
  <si>
    <t>ณยานันท์</t>
  </si>
  <si>
    <t>64201050031</t>
  </si>
  <si>
    <t>อยู่สำราญ</t>
  </si>
  <si>
    <t>64201050032</t>
  </si>
  <si>
    <t>64201050033</t>
  </si>
  <si>
    <t>พีระพล</t>
  </si>
  <si>
    <t>ดวงสีทอง</t>
  </si>
  <si>
    <t>64201050034</t>
  </si>
  <si>
    <t>64201050035</t>
  </si>
  <si>
    <t>รัตติภูมิ</t>
  </si>
  <si>
    <t>64201050036</t>
  </si>
  <si>
    <t>เศรษฐวัฒ</t>
  </si>
  <si>
    <t>ยินดี</t>
  </si>
  <si>
    <t>64201050037</t>
  </si>
  <si>
    <t>64201050038</t>
  </si>
  <si>
    <t>64201050039</t>
  </si>
  <si>
    <t>64201050040</t>
  </si>
  <si>
    <t>โพธิ์คง</t>
  </si>
  <si>
    <t>64201050041</t>
  </si>
  <si>
    <t>64201050042</t>
  </si>
  <si>
    <t>อัฏฐวุฒิ</t>
  </si>
  <si>
    <t>กลิ่นชะนะ</t>
  </si>
  <si>
    <t>64201050043</t>
  </si>
  <si>
    <t>อาทิวราห์</t>
  </si>
  <si>
    <t>64201060001</t>
  </si>
  <si>
    <t>64201060002</t>
  </si>
  <si>
    <t>64201060003</t>
  </si>
  <si>
    <t>ธัญรดา</t>
  </si>
  <si>
    <t>ทองเสงี่ยม</t>
  </si>
  <si>
    <t>64201060004</t>
  </si>
  <si>
    <t>64201060005</t>
  </si>
  <si>
    <t>ปรียานุช</t>
  </si>
  <si>
    <t>ชวโรกร</t>
  </si>
  <si>
    <t>64201060006</t>
  </si>
  <si>
    <t>รดามณี</t>
  </si>
  <si>
    <t>64201060007</t>
  </si>
  <si>
    <t>วรัญรัตน์</t>
  </si>
  <si>
    <t>64201060008</t>
  </si>
  <si>
    <t>วรัฐติยา</t>
  </si>
  <si>
    <t>ยอดชาย</t>
  </si>
  <si>
    <t>64201060009</t>
  </si>
  <si>
    <t>64201060010</t>
  </si>
  <si>
    <t>64201060011</t>
  </si>
  <si>
    <t>อุ้มเดือน</t>
  </si>
  <si>
    <t>แสงประทีป</t>
  </si>
  <si>
    <t>64201060012</t>
  </si>
  <si>
    <t>แก้วสมุทธ์</t>
  </si>
  <si>
    <t>64201060013</t>
  </si>
  <si>
    <t>เพ็ชรดี</t>
  </si>
  <si>
    <t>64201060014</t>
  </si>
  <si>
    <t>64201060015</t>
  </si>
  <si>
    <t>64201060016</t>
  </si>
  <si>
    <t>เสาทอง</t>
  </si>
  <si>
    <t>64201060017</t>
  </si>
  <si>
    <t>ภาณุกร</t>
  </si>
  <si>
    <t>ชูทอง</t>
  </si>
  <si>
    <t>64201060018</t>
  </si>
  <si>
    <t>วรรณชัย</t>
  </si>
  <si>
    <t>ม่วงงาม</t>
  </si>
  <si>
    <t>64201060019</t>
  </si>
  <si>
    <t>ศิรวิชฌ์</t>
  </si>
  <si>
    <t>ทองเก่งกล้า</t>
  </si>
  <si>
    <t>64201060020</t>
  </si>
  <si>
    <t>สารวิน</t>
  </si>
  <si>
    <t>พวงพันธ์</t>
  </si>
  <si>
    <t>64201060021</t>
  </si>
  <si>
    <t>เสกฐวุฒิ</t>
  </si>
  <si>
    <t>จตุรพิธโพธิ์ทอง</t>
  </si>
  <si>
    <t>64201060022</t>
  </si>
  <si>
    <t>วิรัญญา</t>
  </si>
  <si>
    <t>ดอกพฤกษี</t>
  </si>
  <si>
    <t>64201060023</t>
  </si>
  <si>
    <t>สุสมุทร</t>
  </si>
  <si>
    <t>64201060024</t>
  </si>
  <si>
    <t>64201060025</t>
  </si>
  <si>
    <t>64201060026</t>
  </si>
  <si>
    <t>64201060027</t>
  </si>
  <si>
    <t>64201060028</t>
  </si>
  <si>
    <t>64201060029</t>
  </si>
  <si>
    <t>เดโชธร</t>
  </si>
  <si>
    <t>ไชยประเสริฐ</t>
  </si>
  <si>
    <t>64201060030</t>
  </si>
  <si>
    <t>64201060031</t>
  </si>
  <si>
    <t>ธิติวุฒิ</t>
  </si>
  <si>
    <t>64201060032</t>
  </si>
  <si>
    <t>64201060033</t>
  </si>
  <si>
    <t>64201060034</t>
  </si>
  <si>
    <t>มราช</t>
  </si>
  <si>
    <t>64201060035</t>
  </si>
  <si>
    <t>ภานุพล</t>
  </si>
  <si>
    <t>ปราสาทวัฒนา</t>
  </si>
  <si>
    <t>64201060036</t>
  </si>
  <si>
    <t>64201060037</t>
  </si>
  <si>
    <t>64201060038</t>
  </si>
  <si>
    <t>สุธีมนต์</t>
  </si>
  <si>
    <t>64201060039</t>
  </si>
  <si>
    <t>64201060040</t>
  </si>
  <si>
    <t>อติชาต</t>
  </si>
  <si>
    <t>ชมละม้าย</t>
  </si>
  <si>
    <t>64201060041</t>
  </si>
  <si>
    <t>อัฐสิทธ</t>
  </si>
  <si>
    <t>64201060042</t>
  </si>
  <si>
    <t>อุกฤษฎ์</t>
  </si>
  <si>
    <t>64201060043</t>
  </si>
  <si>
    <t>64201060044</t>
  </si>
  <si>
    <t>อนันทชัย</t>
  </si>
  <si>
    <t>เบ็ญจวรรณ์</t>
  </si>
  <si>
    <t>64201100001</t>
  </si>
  <si>
    <t>กมลพร</t>
  </si>
  <si>
    <t>แก้ววิไล</t>
  </si>
  <si>
    <t>64201100002</t>
  </si>
  <si>
    <t>กฤษณาพร</t>
  </si>
  <si>
    <t>จิรา</t>
  </si>
  <si>
    <t>64201100003</t>
  </si>
  <si>
    <t>64201100004</t>
  </si>
  <si>
    <t>จิรัชยา</t>
  </si>
  <si>
    <t>64201100005</t>
  </si>
  <si>
    <t>ชมพู่</t>
  </si>
  <si>
    <t>64201100006</t>
  </si>
  <si>
    <t>จิ๋วใย</t>
  </si>
  <si>
    <t>64201100007</t>
  </si>
  <si>
    <t>64201100008</t>
  </si>
  <si>
    <t>ทิตยาภรณ์</t>
  </si>
  <si>
    <t>บุญปลอด</t>
  </si>
  <si>
    <t>64201100009</t>
  </si>
  <si>
    <t>64201100010</t>
  </si>
  <si>
    <t>ปภากาญจน์</t>
  </si>
  <si>
    <t>อินจงกล</t>
  </si>
  <si>
    <t>64201100011</t>
  </si>
  <si>
    <t>ปริญญาภรณ์</t>
  </si>
  <si>
    <t>แสงทวานนท์</t>
  </si>
  <si>
    <t>64201100012</t>
  </si>
  <si>
    <t>นาคศรี</t>
  </si>
  <si>
    <t>64201100013</t>
  </si>
  <si>
    <t>พัชรพร</t>
  </si>
  <si>
    <t>ศิลาวงศ์</t>
  </si>
  <si>
    <t>64201100014</t>
  </si>
  <si>
    <t>วรรณกร</t>
  </si>
  <si>
    <t>64201100015</t>
  </si>
  <si>
    <t>64201100016</t>
  </si>
  <si>
    <t>เจียตั้ด</t>
  </si>
  <si>
    <t>64201100017</t>
  </si>
  <si>
    <t>64201100018</t>
  </si>
  <si>
    <t>สุกใส</t>
  </si>
  <si>
    <t>64201100019</t>
  </si>
  <si>
    <t>64201100020</t>
  </si>
  <si>
    <t>64201100021</t>
  </si>
  <si>
    <t>64201100022</t>
  </si>
  <si>
    <t>อัญวีณ์</t>
  </si>
  <si>
    <t>64201100023</t>
  </si>
  <si>
    <t>จักรกริศน์</t>
  </si>
  <si>
    <t>เสาร์ไชย</t>
  </si>
  <si>
    <t>64201100024</t>
  </si>
  <si>
    <t>สกุลสมบัติ</t>
  </si>
  <si>
    <t>64201100025</t>
  </si>
  <si>
    <t>ธราธิป</t>
  </si>
  <si>
    <t>นิยมเวช</t>
  </si>
  <si>
    <t>64201100026</t>
  </si>
  <si>
    <t>ธิติพัทธ์</t>
  </si>
  <si>
    <t>หัสสนะ</t>
  </si>
  <si>
    <t>64201100027</t>
  </si>
  <si>
    <t>ภควัฒน์</t>
  </si>
  <si>
    <t>64201100028</t>
  </si>
  <si>
    <t>64201100029</t>
  </si>
  <si>
    <t>ดีรักษา</t>
  </si>
  <si>
    <t>64201100030</t>
  </si>
  <si>
    <t>อตินันท์</t>
  </si>
  <si>
    <t>ควรเมตตา</t>
  </si>
  <si>
    <t>64201100031</t>
  </si>
  <si>
    <t>64201100032</t>
  </si>
  <si>
    <t>อิทธิพร</t>
  </si>
  <si>
    <t>อมรภักดิ์</t>
  </si>
  <si>
    <t>64201100033</t>
  </si>
  <si>
    <t>64201270001</t>
  </si>
  <si>
    <t>64201270002</t>
  </si>
  <si>
    <t>64201270003</t>
  </si>
  <si>
    <t>64201270004</t>
  </si>
  <si>
    <t>ไกรสิงห์สม</t>
  </si>
  <si>
    <t>64201270005</t>
  </si>
  <si>
    <t>เขมชาติ</t>
  </si>
  <si>
    <t>64201270006</t>
  </si>
  <si>
    <t>เกษนิล</t>
  </si>
  <si>
    <t>64201270007</t>
  </si>
  <si>
    <t>ชิตวัน</t>
  </si>
  <si>
    <t>ผึ้งภุมริน</t>
  </si>
  <si>
    <t>64201270008</t>
  </si>
  <si>
    <t>เล็กชลยุทธ</t>
  </si>
  <si>
    <t>64201270009</t>
  </si>
  <si>
    <t>ฐิติเกษม</t>
  </si>
  <si>
    <t>64201270010</t>
  </si>
  <si>
    <t>64201270011</t>
  </si>
  <si>
    <t>64201270012</t>
  </si>
  <si>
    <t>ธาวิน</t>
  </si>
  <si>
    <t>วงศาโรจน์</t>
  </si>
  <si>
    <t>64201270013</t>
  </si>
  <si>
    <t>นิวัฒน์</t>
  </si>
  <si>
    <t>มาวัน</t>
  </si>
  <si>
    <t>64201270014</t>
  </si>
  <si>
    <t>64201270015</t>
  </si>
  <si>
    <t>อินสุข</t>
  </si>
  <si>
    <t>64201270016</t>
  </si>
  <si>
    <t>ภาณุวัชร</t>
  </si>
  <si>
    <t>ฉายศรี</t>
  </si>
  <si>
    <t>64201270017</t>
  </si>
  <si>
    <t>ศิลา</t>
  </si>
  <si>
    <t>ธนานันท์</t>
  </si>
  <si>
    <t>64201270018</t>
  </si>
  <si>
    <t>64201270019</t>
  </si>
  <si>
    <t>ปฐมปฐวี</t>
  </si>
  <si>
    <t>64201270020</t>
  </si>
  <si>
    <t>64201270021</t>
  </si>
  <si>
    <t>วุฒิไกร</t>
  </si>
  <si>
    <t>ศรีชมภู</t>
  </si>
  <si>
    <t>64201280001</t>
  </si>
  <si>
    <t>64201280002</t>
  </si>
  <si>
    <t>ปิยธิดา</t>
  </si>
  <si>
    <t>64201280003</t>
  </si>
  <si>
    <t>ไปรยา</t>
  </si>
  <si>
    <t>64201280005</t>
  </si>
  <si>
    <t>กิตติคุณ</t>
  </si>
  <si>
    <t>64201280006</t>
  </si>
  <si>
    <t>คาล</t>
  </si>
  <si>
    <t>64201280007</t>
  </si>
  <si>
    <t>แง</t>
  </si>
  <si>
    <t>64201280008</t>
  </si>
  <si>
    <t>ชัยธัช</t>
  </si>
  <si>
    <t>64201280009</t>
  </si>
  <si>
    <t>64201280010</t>
  </si>
  <si>
    <t>สุขานุยุทธ</t>
  </si>
  <si>
    <t>64201280011</t>
  </si>
  <si>
    <t>64201280012</t>
  </si>
  <si>
    <t>นัทธพงศ์</t>
  </si>
  <si>
    <t>นาคะวะรังค์</t>
  </si>
  <si>
    <t>64201280013</t>
  </si>
  <si>
    <t>ปุณพจน์</t>
  </si>
  <si>
    <t>ชื่นสงวน</t>
  </si>
  <si>
    <t>64201280014</t>
  </si>
  <si>
    <t>64201280015</t>
  </si>
  <si>
    <t>พนาชัย</t>
  </si>
  <si>
    <t>อ่อนละมูล</t>
  </si>
  <si>
    <t>64201280016</t>
  </si>
  <si>
    <t>พิพัฒน์พงษ์</t>
  </si>
  <si>
    <t>ช่วยนวน</t>
  </si>
  <si>
    <t>64201280017</t>
  </si>
  <si>
    <t>64201280018</t>
  </si>
  <si>
    <t>วรพัทธ์</t>
  </si>
  <si>
    <t>พุ่มเกษม</t>
  </si>
  <si>
    <t>64201280019</t>
  </si>
  <si>
    <t>วสุรัตน์</t>
  </si>
  <si>
    <t>กำเนิดหงส์</t>
  </si>
  <si>
    <t>64201280020</t>
  </si>
  <si>
    <t>สุธิลักษ์</t>
  </si>
  <si>
    <t>64201280021</t>
  </si>
  <si>
    <t>64201280022</t>
  </si>
  <si>
    <t>จันทร์ไพจิตร์</t>
  </si>
  <si>
    <t>64201280023</t>
  </si>
  <si>
    <t>กฤษณพงศ์</t>
  </si>
  <si>
    <t>วนาใส</t>
  </si>
  <si>
    <t>64201280024</t>
  </si>
  <si>
    <t>จารุวัฒน์</t>
  </si>
  <si>
    <t>64201280025</t>
  </si>
  <si>
    <t>จิตติพัฒน์</t>
  </si>
  <si>
    <t>64201280026</t>
  </si>
  <si>
    <t>อ่อนบุญธรรม</t>
  </si>
  <si>
    <t>64201280027</t>
  </si>
  <si>
    <t>อาจเมือง</t>
  </si>
  <si>
    <t>64201280028</t>
  </si>
  <si>
    <t>มังกโรทัย</t>
  </si>
  <si>
    <t>64201280029</t>
  </si>
  <si>
    <t>ต่อสกุล</t>
  </si>
  <si>
    <t>รักเที่ยง</t>
  </si>
  <si>
    <t>64201280030</t>
  </si>
  <si>
    <t>น่านกร</t>
  </si>
  <si>
    <t>64201280031</t>
  </si>
  <si>
    <t>ปรเมศ</t>
  </si>
  <si>
    <t>ล้อแก้วมณี</t>
  </si>
  <si>
    <t>64201280032</t>
  </si>
  <si>
    <t>เติมธนะศักดิ์</t>
  </si>
  <si>
    <t>64201280033</t>
  </si>
  <si>
    <t>ภูวนพล</t>
  </si>
  <si>
    <t>64201280034</t>
  </si>
  <si>
    <t>กลานสกุล</t>
  </si>
  <si>
    <t>64201280035</t>
  </si>
  <si>
    <t>64201280036</t>
  </si>
  <si>
    <t>วัฒนชัย</t>
  </si>
  <si>
    <t>จันทะราษี</t>
  </si>
  <si>
    <t>64201280037</t>
  </si>
  <si>
    <t>สมคิด</t>
  </si>
  <si>
    <t>64201280038</t>
  </si>
  <si>
    <t>64201280039</t>
  </si>
  <si>
    <t>ทนนาน</t>
  </si>
  <si>
    <t>64201280040</t>
  </si>
  <si>
    <t>64202010001</t>
  </si>
  <si>
    <t>กชพร</t>
  </si>
  <si>
    <t>ไวยประเสริฐ</t>
  </si>
  <si>
    <t>64202010002</t>
  </si>
  <si>
    <t>จารุภา</t>
  </si>
  <si>
    <t>64202010003</t>
  </si>
  <si>
    <t>64202010004</t>
  </si>
  <si>
    <t>64202010005</t>
  </si>
  <si>
    <t>เฮงเอี่ยม</t>
  </si>
  <si>
    <t>64202010006</t>
  </si>
  <si>
    <t>เดือนเต็ม</t>
  </si>
  <si>
    <t>โพธิผล</t>
  </si>
  <si>
    <t>64202010007</t>
  </si>
  <si>
    <t>สินธุ์ภมร</t>
  </si>
  <si>
    <t>64202010008</t>
  </si>
  <si>
    <t>64202010009</t>
  </si>
  <si>
    <t>64202010010</t>
  </si>
  <si>
    <t>นิฌา</t>
  </si>
  <si>
    <t>64202010011</t>
  </si>
  <si>
    <t>อินประเสริฐ</t>
  </si>
  <si>
    <t>64202010012</t>
  </si>
  <si>
    <t>บุศรา</t>
  </si>
  <si>
    <t>64202010013</t>
  </si>
  <si>
    <t>ปริบูรณะ</t>
  </si>
  <si>
    <t>64202010014</t>
  </si>
  <si>
    <t>ปทุมรัตน์</t>
  </si>
  <si>
    <t>64202010015</t>
  </si>
  <si>
    <t>64202010016</t>
  </si>
  <si>
    <t>ปานวาด</t>
  </si>
  <si>
    <t>64202010017</t>
  </si>
  <si>
    <t>พรรณพร</t>
  </si>
  <si>
    <t>รชตะนันท์</t>
  </si>
  <si>
    <t>64202010018</t>
  </si>
  <si>
    <t>64202010019</t>
  </si>
  <si>
    <t>64202010020</t>
  </si>
  <si>
    <t>วิมลวรรณ</t>
  </si>
  <si>
    <t>ประสมศรี</t>
  </si>
  <si>
    <t>64202010021</t>
  </si>
  <si>
    <t>64202010022</t>
  </si>
  <si>
    <t>คุ้มวงษา</t>
  </si>
  <si>
    <t>64202010023</t>
  </si>
  <si>
    <t>บุษบงค์</t>
  </si>
  <si>
    <t>64202010024</t>
  </si>
  <si>
    <t>อภิรัตน์</t>
  </si>
  <si>
    <t>อติชาติธเนศวร</t>
  </si>
  <si>
    <t>64202010025</t>
  </si>
  <si>
    <t>อรณิภา</t>
  </si>
  <si>
    <t>ดวงโสภา</t>
  </si>
  <si>
    <t>64202010026</t>
  </si>
  <si>
    <t>ศศิวงศ์</t>
  </si>
  <si>
    <t>เทียนทอง</t>
  </si>
  <si>
    <t>64202010027</t>
  </si>
  <si>
    <t>64202010028</t>
  </si>
  <si>
    <t>กัณฐมณี</t>
  </si>
  <si>
    <t>ช่างเขียน</t>
  </si>
  <si>
    <t>64202010029</t>
  </si>
  <si>
    <t>ปิดงาม</t>
  </si>
  <si>
    <t>64202010030</t>
  </si>
  <si>
    <t>จันทปภา</t>
  </si>
  <si>
    <t>วุฒิ</t>
  </si>
  <si>
    <t>64202010031</t>
  </si>
  <si>
    <t>ชื่นใจทับ</t>
  </si>
  <si>
    <t>64202010032</t>
  </si>
  <si>
    <t>ชญานุตม์</t>
  </si>
  <si>
    <t>ทองเจือ</t>
  </si>
  <si>
    <t>64202010033</t>
  </si>
  <si>
    <t>ชลนิชา</t>
  </si>
  <si>
    <t>แซ่เจ็ง</t>
  </si>
  <si>
    <t>64202010034</t>
  </si>
  <si>
    <t>หูลิ้น</t>
  </si>
  <si>
    <t>64202010035</t>
  </si>
  <si>
    <t>64202010036</t>
  </si>
  <si>
    <t>64202010037</t>
  </si>
  <si>
    <t>พรรณณิภา</t>
  </si>
  <si>
    <t>นวลมาศ</t>
  </si>
  <si>
    <t>64202010038</t>
  </si>
  <si>
    <t>ปงผาบ</t>
  </si>
  <si>
    <t>64202010039</t>
  </si>
  <si>
    <t>เพ็ชรลดา</t>
  </si>
  <si>
    <t>บุพเวส</t>
  </si>
  <si>
    <t>64202010040</t>
  </si>
  <si>
    <t>มนัสวรรณ</t>
  </si>
  <si>
    <t>สุวรรณเปล่ง</t>
  </si>
  <si>
    <t>64202010041</t>
  </si>
  <si>
    <t>รัตนภรณ์</t>
  </si>
  <si>
    <t>64202010042</t>
  </si>
  <si>
    <t>รัตนมล</t>
  </si>
  <si>
    <t>64202010043</t>
  </si>
  <si>
    <t>รินลดา</t>
  </si>
  <si>
    <t>64202010044</t>
  </si>
  <si>
    <t>เยาวยัง</t>
  </si>
  <si>
    <t>64202010045</t>
  </si>
  <si>
    <t>เปรมประมล</t>
  </si>
  <si>
    <t>64202010046</t>
  </si>
  <si>
    <t>แสงงาม</t>
  </si>
  <si>
    <t>64202010047</t>
  </si>
  <si>
    <t>ชุ่มทรวง</t>
  </si>
  <si>
    <t>64202010048</t>
  </si>
  <si>
    <t>สิริกร</t>
  </si>
  <si>
    <t>แสงรักษา</t>
  </si>
  <si>
    <t>64202010050</t>
  </si>
  <si>
    <t>เสริมทอง</t>
  </si>
  <si>
    <t>64202010051</t>
  </si>
  <si>
    <t>อมราพร</t>
  </si>
  <si>
    <t>ผ่องอำพันธ์</t>
  </si>
  <si>
    <t>64202010052</t>
  </si>
  <si>
    <t>กล่อมไสยาศ</t>
  </si>
  <si>
    <t>64202010053</t>
  </si>
  <si>
    <t>64202010054</t>
  </si>
  <si>
    <t>คฤหบดี</t>
  </si>
  <si>
    <t>64202020001</t>
  </si>
  <si>
    <t>เดชสีมา</t>
  </si>
  <si>
    <t>64202020002</t>
  </si>
  <si>
    <t>กฤติยา</t>
  </si>
  <si>
    <t>64202020003</t>
  </si>
  <si>
    <t>64202020004</t>
  </si>
  <si>
    <t>มูลมงคล</t>
  </si>
  <si>
    <t>64202020005</t>
  </si>
  <si>
    <t>จุฑามาส</t>
  </si>
  <si>
    <t>ชะโลธร</t>
  </si>
  <si>
    <t>64202020006</t>
  </si>
  <si>
    <t>จีบประจง</t>
  </si>
  <si>
    <t>64202020007</t>
  </si>
  <si>
    <t>รื่นรมย์</t>
  </si>
  <si>
    <t>64202020008</t>
  </si>
  <si>
    <t>ณฤชล</t>
  </si>
  <si>
    <t>แย้มวจี</t>
  </si>
  <si>
    <t>64202020009</t>
  </si>
  <si>
    <t>ณัฎฐา</t>
  </si>
  <si>
    <t>64202020010</t>
  </si>
  <si>
    <t>ณัฐพิชา</t>
  </si>
  <si>
    <t>ทับทิมแสน</t>
  </si>
  <si>
    <t>64202020011</t>
  </si>
  <si>
    <t>ณัฐสุดา</t>
  </si>
  <si>
    <t>รุ่งวันดี</t>
  </si>
  <si>
    <t>64202020012</t>
  </si>
  <si>
    <t>ณิชาภัทร</t>
  </si>
  <si>
    <t>64202020013</t>
  </si>
  <si>
    <t>64202020014</t>
  </si>
  <si>
    <t>นิรันตราย</t>
  </si>
  <si>
    <t>64202020015</t>
  </si>
  <si>
    <t>ปรัชญาพร</t>
  </si>
  <si>
    <t>64202020016</t>
  </si>
  <si>
    <t>64202020017</t>
  </si>
  <si>
    <t>ปริพัตร</t>
  </si>
  <si>
    <t>ว่าวกำเหนิด</t>
  </si>
  <si>
    <t>64202020018</t>
  </si>
  <si>
    <t>พรพรหม</t>
  </si>
  <si>
    <t>หยวกแย้ม</t>
  </si>
  <si>
    <t>64202020019</t>
  </si>
  <si>
    <t>64202020020</t>
  </si>
  <si>
    <t>ภู่ทอง</t>
  </si>
  <si>
    <t>64202020021</t>
  </si>
  <si>
    <t>มณีวรรณ</t>
  </si>
  <si>
    <t>ไวยวงษ์</t>
  </si>
  <si>
    <t>64202020022</t>
  </si>
  <si>
    <t>พ่วงศิริ</t>
  </si>
  <si>
    <t>64202020023</t>
  </si>
  <si>
    <t>ลิ้มจ้อย</t>
  </si>
  <si>
    <t>64202020024</t>
  </si>
  <si>
    <t>64202020025</t>
  </si>
  <si>
    <t>64202020026</t>
  </si>
  <si>
    <t>64202020027</t>
  </si>
  <si>
    <t>สุปรียา</t>
  </si>
  <si>
    <t>64202020028</t>
  </si>
  <si>
    <t>เสาวรส</t>
  </si>
  <si>
    <t>ยอดทอง</t>
  </si>
  <si>
    <t>64202020029</t>
  </si>
  <si>
    <t>ศุภมณี</t>
  </si>
  <si>
    <t>64202020030</t>
  </si>
  <si>
    <t>คีตพัชร</t>
  </si>
  <si>
    <t>64202020031</t>
  </si>
  <si>
    <t>ชัยสิทธิ์</t>
  </si>
  <si>
    <t>64202020032</t>
  </si>
  <si>
    <t>ตงรักษา</t>
  </si>
  <si>
    <t>64202020033</t>
  </si>
  <si>
    <t>ศิวภัทร</t>
  </si>
  <si>
    <t>ศรีลำ</t>
  </si>
  <si>
    <t>64202020034</t>
  </si>
  <si>
    <t>วงค์รส</t>
  </si>
  <si>
    <t>64202020035</t>
  </si>
  <si>
    <t>วงศ์สงกรานต์</t>
  </si>
  <si>
    <t>64202040001</t>
  </si>
  <si>
    <t>ุยุติ</t>
  </si>
  <si>
    <t>64202040002</t>
  </si>
  <si>
    <t>64202040003</t>
  </si>
  <si>
    <t>64202040004</t>
  </si>
  <si>
    <t>ปวงคำ</t>
  </si>
  <si>
    <t>64202040005</t>
  </si>
  <si>
    <t>ธมลวรรณ</t>
  </si>
  <si>
    <t>64202040006</t>
  </si>
  <si>
    <t>ธัญวลัย</t>
  </si>
  <si>
    <t>เผือกงาม</t>
  </si>
  <si>
    <t>64202040007</t>
  </si>
  <si>
    <t>64202040008</t>
  </si>
  <si>
    <t>เลี้ยงโชคชัย</t>
  </si>
  <si>
    <t>64202040009</t>
  </si>
  <si>
    <t>นันทิกานต์</t>
  </si>
  <si>
    <t>ศิลปแท้</t>
  </si>
  <si>
    <t>64202040010</t>
  </si>
  <si>
    <t>น้ำหวาน</t>
  </si>
  <si>
    <t>จันทร์นาค</t>
  </si>
  <si>
    <t>64202040011</t>
  </si>
  <si>
    <t>64202040012</t>
  </si>
  <si>
    <t>บวรรัตน์</t>
  </si>
  <si>
    <t>64202040013</t>
  </si>
  <si>
    <t>ปทิตตา</t>
  </si>
  <si>
    <t>รูปสมศรี</t>
  </si>
  <si>
    <t>64202040014</t>
  </si>
  <si>
    <t>คงสินธ์</t>
  </si>
  <si>
    <t>64202040015</t>
  </si>
  <si>
    <t>จันทร์พรหม</t>
  </si>
  <si>
    <t>64202040016</t>
  </si>
  <si>
    <t>คู่แจกัน</t>
  </si>
  <si>
    <t>64202040017</t>
  </si>
  <si>
    <t>64202040018</t>
  </si>
  <si>
    <t>64202040019</t>
  </si>
  <si>
    <t>64202040020</t>
  </si>
  <si>
    <t>วิจิตรา</t>
  </si>
  <si>
    <t>64202040021</t>
  </si>
  <si>
    <t>64202040022</t>
  </si>
  <si>
    <t>พันธ์นิล</t>
  </si>
  <si>
    <t>64202040023</t>
  </si>
  <si>
    <t>สุจิตตรา</t>
  </si>
  <si>
    <t>โสกประเทศ</t>
  </si>
  <si>
    <t>64202040024</t>
  </si>
  <si>
    <t>64202040025</t>
  </si>
  <si>
    <t>การุณพล</t>
  </si>
  <si>
    <t>จันทร์ปุก</t>
  </si>
  <si>
    <t>64202040026</t>
  </si>
  <si>
    <t>ขนุนทอง</t>
  </si>
  <si>
    <t>64202040027</t>
  </si>
  <si>
    <t>ทรัพย์ประเสริฐ</t>
  </si>
  <si>
    <t>64202040028</t>
  </si>
  <si>
    <t>เชษฐกิตติ์</t>
  </si>
  <si>
    <t>ศิริวัฒนธรรม</t>
  </si>
  <si>
    <t>64202040029</t>
  </si>
  <si>
    <t>จีนโก๊ว</t>
  </si>
  <si>
    <t>64202040030</t>
  </si>
  <si>
    <t>ปริทัศน์</t>
  </si>
  <si>
    <t>64202040031</t>
  </si>
  <si>
    <t>แสงประทุม</t>
  </si>
  <si>
    <t>64202040032</t>
  </si>
  <si>
    <t>รัฐศาสตร์</t>
  </si>
  <si>
    <t>64202040033</t>
  </si>
  <si>
    <t>สนองณรงค์</t>
  </si>
  <si>
    <t>64202040034</t>
  </si>
  <si>
    <t>อดิพงษ์</t>
  </si>
  <si>
    <t>นุชอุดม</t>
  </si>
  <si>
    <t>64202040035</t>
  </si>
  <si>
    <t>เจียรผัน</t>
  </si>
  <si>
    <t>64202040036</t>
  </si>
  <si>
    <t>64202040037</t>
  </si>
  <si>
    <t>จันทร์เพ็ญ</t>
  </si>
  <si>
    <t>64202040038</t>
  </si>
  <si>
    <t>64202040039</t>
  </si>
  <si>
    <t>จันทรวงศ์</t>
  </si>
  <si>
    <t>64202040040</t>
  </si>
  <si>
    <t>64202040041</t>
  </si>
  <si>
    <t>ณัฎฐณิชา</t>
  </si>
  <si>
    <t>อินทองช่วย</t>
  </si>
  <si>
    <t>64202040042</t>
  </si>
  <si>
    <t>ณัฐฐินันท์</t>
  </si>
  <si>
    <t>พุตพันมาต</t>
  </si>
  <si>
    <t>64202040043</t>
  </si>
  <si>
    <t>ทำทอง</t>
  </si>
  <si>
    <t>64202040044</t>
  </si>
  <si>
    <t>แก่นทรัพย์</t>
  </si>
  <si>
    <t>64202040045</t>
  </si>
  <si>
    <t>64202040046</t>
  </si>
  <si>
    <t>เบญจมาศ</t>
  </si>
  <si>
    <t>ยิ้มสาย</t>
  </si>
  <si>
    <t>64202040047</t>
  </si>
  <si>
    <t>64202040048</t>
  </si>
  <si>
    <t>ปาลิตา</t>
  </si>
  <si>
    <t>64202040049</t>
  </si>
  <si>
    <t>64202040050</t>
  </si>
  <si>
    <t>พิมชนก</t>
  </si>
  <si>
    <t>64202040051</t>
  </si>
  <si>
    <t>64202040052</t>
  </si>
  <si>
    <t>64202040053</t>
  </si>
  <si>
    <t>รมัณยา</t>
  </si>
  <si>
    <t>64202040054</t>
  </si>
  <si>
    <t>วาสิตา</t>
  </si>
  <si>
    <t>64202040055</t>
  </si>
  <si>
    <t>สินีนัยน์</t>
  </si>
  <si>
    <t>วัฒนประดิษฐ</t>
  </si>
  <si>
    <t>64202040056</t>
  </si>
  <si>
    <t>ครุฑโต</t>
  </si>
  <si>
    <t>64202040057</t>
  </si>
  <si>
    <t>สุริตรา</t>
  </si>
  <si>
    <t>64202040058</t>
  </si>
  <si>
    <t>ทับเสนา</t>
  </si>
  <si>
    <t>64202040059</t>
  </si>
  <si>
    <t>กมลณัฐ</t>
  </si>
  <si>
    <t>64202040060</t>
  </si>
  <si>
    <t>64202040061</t>
  </si>
  <si>
    <t>64202040062</t>
  </si>
  <si>
    <t>ณัฐฐิวุฒิ</t>
  </si>
  <si>
    <t>64202040063</t>
  </si>
  <si>
    <t>64202040064</t>
  </si>
  <si>
    <t>แรกเจริญ</t>
  </si>
  <si>
    <t>64202040065</t>
  </si>
  <si>
    <t>64202040066</t>
  </si>
  <si>
    <t>บุรัสกร</t>
  </si>
  <si>
    <t>64202040067</t>
  </si>
  <si>
    <t>พิเชษฐ์ชัย</t>
  </si>
  <si>
    <t>กลมเกลียว</t>
  </si>
  <si>
    <t>64202040068</t>
  </si>
  <si>
    <t>ภีรภัทร</t>
  </si>
  <si>
    <t>64202040069</t>
  </si>
  <si>
    <t>วิทวัต</t>
  </si>
  <si>
    <t>เปรมประเสริฐ</t>
  </si>
  <si>
    <t>64202040070</t>
  </si>
  <si>
    <t>สีหานาม</t>
  </si>
  <si>
    <t>64202040071</t>
  </si>
  <si>
    <t>64202040072</t>
  </si>
  <si>
    <t>ฉ่ำผล</t>
  </si>
  <si>
    <t>64202040073</t>
  </si>
  <si>
    <t>ดิสราเศรษฐ</t>
  </si>
  <si>
    <t>64202040074</t>
  </si>
  <si>
    <t>ยังยิ้ม</t>
  </si>
  <si>
    <t>64202040075</t>
  </si>
  <si>
    <t>กรสวัสดิ์</t>
  </si>
  <si>
    <t>64202040076</t>
  </si>
  <si>
    <t>จันนาค</t>
  </si>
  <si>
    <t>64202040077</t>
  </si>
  <si>
    <t>อยู่สวัสดิ์</t>
  </si>
  <si>
    <t>64202040078</t>
  </si>
  <si>
    <t>โฮมภิรมย์</t>
  </si>
  <si>
    <t>64202040079</t>
  </si>
  <si>
    <t>นันธิดา</t>
  </si>
  <si>
    <t>แจบ้านเกาะ</t>
  </si>
  <si>
    <t>64202040080</t>
  </si>
  <si>
    <t>ตันฮวด</t>
  </si>
  <si>
    <t>64202040081</t>
  </si>
  <si>
    <t>พิมพ์มาดา</t>
  </si>
  <si>
    <t>แสงสำลี</t>
  </si>
  <si>
    <t>64202040082</t>
  </si>
  <si>
    <t>มัตติกา</t>
  </si>
  <si>
    <t>พาเจริญ</t>
  </si>
  <si>
    <t>64202040083</t>
  </si>
  <si>
    <t>สารเล็ก</t>
  </si>
  <si>
    <t>64202040084</t>
  </si>
  <si>
    <t>หาญกลั่น</t>
  </si>
  <si>
    <t>64202040085</t>
  </si>
  <si>
    <t>64202040086</t>
  </si>
  <si>
    <t>ศศินิภา</t>
  </si>
  <si>
    <t>ศักดิ์เจริญชัยกุล</t>
  </si>
  <si>
    <t>64202040087</t>
  </si>
  <si>
    <t>สาธิดา</t>
  </si>
  <si>
    <t>เอียดเหล็น</t>
  </si>
  <si>
    <t>64202040088</t>
  </si>
  <si>
    <t>64202040089</t>
  </si>
  <si>
    <t>64202040090</t>
  </si>
  <si>
    <t>อนันต์ญา</t>
  </si>
  <si>
    <t>พันธุ์เจริญ</t>
  </si>
  <si>
    <t>64202040091</t>
  </si>
  <si>
    <t>อิสญาภรณ์</t>
  </si>
  <si>
    <t>กาแก้ว</t>
  </si>
  <si>
    <t>64202040092</t>
  </si>
  <si>
    <t>กัญจน์</t>
  </si>
  <si>
    <t>64202040093</t>
  </si>
  <si>
    <t>กันตานนท์</t>
  </si>
  <si>
    <t>64202040094</t>
  </si>
  <si>
    <t>พรรษวรรธ</t>
  </si>
  <si>
    <t>โชติสำราญ</t>
  </si>
  <si>
    <t>64202040095</t>
  </si>
  <si>
    <t>เย็นสุขใจชน</t>
  </si>
  <si>
    <t>64202040096</t>
  </si>
  <si>
    <t>ภูมิพัฒน์</t>
  </si>
  <si>
    <t>ฉิมพลิกกนนท์</t>
  </si>
  <si>
    <t>64202040097</t>
  </si>
  <si>
    <t>แม็ค</t>
  </si>
  <si>
    <t>64202040098</t>
  </si>
  <si>
    <t>วราพงศ์</t>
  </si>
  <si>
    <t>นิลพงศ์</t>
  </si>
  <si>
    <t>64202040099</t>
  </si>
  <si>
    <t>ศุภวัฒน์</t>
  </si>
  <si>
    <t>สุต๊ะสม</t>
  </si>
  <si>
    <t>64202040100</t>
  </si>
  <si>
    <t>แก้วเพชร</t>
  </si>
  <si>
    <t>64202040101</t>
  </si>
  <si>
    <t>หิรัญพต</t>
  </si>
  <si>
    <t>64202110001</t>
  </si>
  <si>
    <t>เผื่อนผัน</t>
  </si>
  <si>
    <t>64202110002</t>
  </si>
  <si>
    <t>จิราพร</t>
  </si>
  <si>
    <t>ปานประเสริฐ</t>
  </si>
  <si>
    <t>64202110003</t>
  </si>
  <si>
    <t>64202110004</t>
  </si>
  <si>
    <t>ทัตพร</t>
  </si>
  <si>
    <t>วักทับ</t>
  </si>
  <si>
    <t>64202110005</t>
  </si>
  <si>
    <t>64202110006</t>
  </si>
  <si>
    <t>บุญญารัตน์</t>
  </si>
  <si>
    <t>64202110007</t>
  </si>
  <si>
    <t>พณิดชกร</t>
  </si>
  <si>
    <t>ทองอำพัน</t>
  </si>
  <si>
    <t>64202110008</t>
  </si>
  <si>
    <t>เฟื่องฟุ้ง</t>
  </si>
  <si>
    <t>64202110009</t>
  </si>
  <si>
    <t>64202110010</t>
  </si>
  <si>
    <t>แพรวโพยม</t>
  </si>
  <si>
    <t>64202110011</t>
  </si>
  <si>
    <t>เรืองทอง</t>
  </si>
  <si>
    <t>64202110012</t>
  </si>
  <si>
    <t>หนูศรี</t>
  </si>
  <si>
    <t>64202110013</t>
  </si>
  <si>
    <t>อินอร</t>
  </si>
  <si>
    <t>เสือท้วม</t>
  </si>
  <si>
    <t>64202110015</t>
  </si>
  <si>
    <t>ชัยธร</t>
  </si>
  <si>
    <t>เกิดโพธิ์ศรี</t>
  </si>
  <si>
    <t>64202110016</t>
  </si>
  <si>
    <t>เสือขำ</t>
  </si>
  <si>
    <t>64204040001</t>
  </si>
  <si>
    <t>กิมใช่ย้ง</t>
  </si>
  <si>
    <t>64204040002</t>
  </si>
  <si>
    <t>กุลนันทน์</t>
  </si>
  <si>
    <t>มิ่งสมร</t>
  </si>
  <si>
    <t>64204040003</t>
  </si>
  <si>
    <t>ขวัญฉัตร</t>
  </si>
  <si>
    <t>64204040004</t>
  </si>
  <si>
    <t>บัวเหม</t>
  </si>
  <si>
    <t>64204040005</t>
  </si>
  <si>
    <t>64204040006</t>
  </si>
  <si>
    <t>64204040007</t>
  </si>
  <si>
    <t>64204040008</t>
  </si>
  <si>
    <t>64204040009</t>
  </si>
  <si>
    <t>64204040010</t>
  </si>
  <si>
    <t>ชูโชติ</t>
  </si>
  <si>
    <t>64204040011</t>
  </si>
  <si>
    <t>64204040012</t>
  </si>
  <si>
    <t>64204040013</t>
  </si>
  <si>
    <t>ปลื้มจิตร์</t>
  </si>
  <si>
    <t>64204040014</t>
  </si>
  <si>
    <t>พิมพ์สุดา</t>
  </si>
  <si>
    <t>กลิ่นจันทร์</t>
  </si>
  <si>
    <t>64204040015</t>
  </si>
  <si>
    <t>ฟ้าอรุณ</t>
  </si>
  <si>
    <t>เทพพฤกษา</t>
  </si>
  <si>
    <t>64204040016</t>
  </si>
  <si>
    <t>รัตติกานต์</t>
  </si>
  <si>
    <t>เชียงภูกอ</t>
  </si>
  <si>
    <t>64204040017</t>
  </si>
  <si>
    <t>วรินทรา</t>
  </si>
  <si>
    <t>64204040018</t>
  </si>
  <si>
    <t>สิรามล</t>
  </si>
  <si>
    <t>64204040019</t>
  </si>
  <si>
    <t>นามพิทักษ์</t>
  </si>
  <si>
    <t>64204040020</t>
  </si>
  <si>
    <t>64204040021</t>
  </si>
  <si>
    <t>64204040022</t>
  </si>
  <si>
    <t>64204040023</t>
  </si>
  <si>
    <t>จิวยิ้น</t>
  </si>
  <si>
    <t>64204040024</t>
  </si>
  <si>
    <t>กรกช</t>
  </si>
  <si>
    <t>เปี้ยวโต</t>
  </si>
  <si>
    <t>64204040025</t>
  </si>
  <si>
    <t>64204040026</t>
  </si>
  <si>
    <t>เป็ดทอง</t>
  </si>
  <si>
    <t>64204040027</t>
  </si>
  <si>
    <t>64204040028</t>
  </si>
  <si>
    <t>คลังศิริ</t>
  </si>
  <si>
    <t>64204040029</t>
  </si>
  <si>
    <t>พิชิตชัย</t>
  </si>
  <si>
    <t>ชะนะนาม</t>
  </si>
  <si>
    <t>64204040030</t>
  </si>
  <si>
    <t>64204040031</t>
  </si>
  <si>
    <t>สถาพร</t>
  </si>
  <si>
    <t>64204040032</t>
  </si>
  <si>
    <t>สันติพิทักษ์วงศ์</t>
  </si>
  <si>
    <t>64204060001</t>
  </si>
  <si>
    <t>64204060002</t>
  </si>
  <si>
    <t>64204060003</t>
  </si>
  <si>
    <t>ณัฐวิภา</t>
  </si>
  <si>
    <t>64204060004</t>
  </si>
  <si>
    <t>ณิชานันท์</t>
  </si>
  <si>
    <t>สุคติ</t>
  </si>
  <si>
    <t>64204060006</t>
  </si>
  <si>
    <t>นิลมิตร</t>
  </si>
  <si>
    <t>64204060007</t>
  </si>
  <si>
    <t>ปาริตา</t>
  </si>
  <si>
    <t>แก้ววิลัย</t>
  </si>
  <si>
    <t>64204060008</t>
  </si>
  <si>
    <t>64204060009</t>
  </si>
  <si>
    <t>64204060010</t>
  </si>
  <si>
    <t>สรวงสุดา</t>
  </si>
  <si>
    <t>64204060011</t>
  </si>
  <si>
    <t>สิริญญา</t>
  </si>
  <si>
    <t>ลิ้มอั่ว</t>
  </si>
  <si>
    <t>64204060012</t>
  </si>
  <si>
    <t>ส่งเสริม</t>
  </si>
  <si>
    <t>64204060013</t>
  </si>
  <si>
    <t>อภิชยา</t>
  </si>
  <si>
    <t>64204060014</t>
  </si>
  <si>
    <t>อรจิรา</t>
  </si>
  <si>
    <t>บัวบุญ</t>
  </si>
  <si>
    <t>64204060015</t>
  </si>
  <si>
    <t>64204060016</t>
  </si>
  <si>
    <t>พร้อมพงษ์</t>
  </si>
  <si>
    <t>อินทร์นาง</t>
  </si>
  <si>
    <t>64204060017</t>
  </si>
  <si>
    <t>ศักดิ์ทวีเดชา</t>
  </si>
  <si>
    <t>64204060018</t>
  </si>
  <si>
    <t>อุ้มบุญ</t>
  </si>
  <si>
    <t>64209010001</t>
  </si>
  <si>
    <t>ชัญญานุช</t>
  </si>
  <si>
    <t>สำราญหันต์</t>
  </si>
  <si>
    <t>ซอฟต์แวร์ระบบสมองกลฝังตัวและไอโอที</t>
  </si>
  <si>
    <t>64209010002</t>
  </si>
  <si>
    <t>64209010003</t>
  </si>
  <si>
    <t>พรลภัส</t>
  </si>
  <si>
    <t>ศรีใส</t>
  </si>
  <si>
    <t>64209010004</t>
  </si>
  <si>
    <t>64209010005</t>
  </si>
  <si>
    <t>ศุภธำรง</t>
  </si>
  <si>
    <t>64209010006</t>
  </si>
  <si>
    <t>อนันตา</t>
  </si>
  <si>
    <t>64209010007</t>
  </si>
  <si>
    <t>เซี้ยงลี่</t>
  </si>
  <si>
    <t>64301010001</t>
  </si>
  <si>
    <t>64301010002</t>
  </si>
  <si>
    <t>64301010003</t>
  </si>
  <si>
    <t>64301010004</t>
  </si>
  <si>
    <t>64301010005</t>
  </si>
  <si>
    <t>รุนไพรัตน์</t>
  </si>
  <si>
    <t>64301010006</t>
  </si>
  <si>
    <t>64301010007</t>
  </si>
  <si>
    <t>64301010008</t>
  </si>
  <si>
    <t>64301010009</t>
  </si>
  <si>
    <t>หมั่นมณี</t>
  </si>
  <si>
    <t>64301010010</t>
  </si>
  <si>
    <t>นันทิกุล</t>
  </si>
  <si>
    <t>64301010011</t>
  </si>
  <si>
    <t>นนท์ปวิช</t>
  </si>
  <si>
    <t>64301010012</t>
  </si>
  <si>
    <t>64301010013</t>
  </si>
  <si>
    <t>64301010014</t>
  </si>
  <si>
    <t>64301010015</t>
  </si>
  <si>
    <t>64301010016</t>
  </si>
  <si>
    <t>64301010017</t>
  </si>
  <si>
    <t>64301010018</t>
  </si>
  <si>
    <t>64301010019</t>
  </si>
  <si>
    <t>พงศ์ธร</t>
  </si>
  <si>
    <t>64301010020</t>
  </si>
  <si>
    <t>พลพัฒน์</t>
  </si>
  <si>
    <t>64301010021</t>
  </si>
  <si>
    <t>64301010022</t>
  </si>
  <si>
    <t>ประการโพธิ์</t>
  </si>
  <si>
    <t>64301010023</t>
  </si>
  <si>
    <t>64301010024</t>
  </si>
  <si>
    <t>64301010025</t>
  </si>
  <si>
    <t>สุวิชัย</t>
  </si>
  <si>
    <t>ไทยสมบูรณ์</t>
  </si>
  <si>
    <t>64301010026</t>
  </si>
  <si>
    <t>64301010027</t>
  </si>
  <si>
    <t>64301010028</t>
  </si>
  <si>
    <t>64301010029</t>
  </si>
  <si>
    <t>4ชย ม.6</t>
  </si>
  <si>
    <t>64301010030</t>
  </si>
  <si>
    <t>ชวนสบาย</t>
  </si>
  <si>
    <t>64301010031</t>
  </si>
  <si>
    <t>ชาคริต</t>
  </si>
  <si>
    <t>สมบัติเจริญ</t>
  </si>
  <si>
    <t>64301010032</t>
  </si>
  <si>
    <t>ใจเอื้อ</t>
  </si>
  <si>
    <t>64301010033</t>
  </si>
  <si>
    <t>64301010034</t>
  </si>
  <si>
    <t>64301010035</t>
  </si>
  <si>
    <t>พีรวุฒิ</t>
  </si>
  <si>
    <t>อำโพธิ์ศรี</t>
  </si>
  <si>
    <t>64301010036</t>
  </si>
  <si>
    <t>วีรชัย</t>
  </si>
  <si>
    <t>พุ่มวิเศษ</t>
  </si>
  <si>
    <t>64301010037</t>
  </si>
  <si>
    <t>ไพรศรี</t>
  </si>
  <si>
    <t>64301010038</t>
  </si>
  <si>
    <t>สุจิรพัฒน์</t>
  </si>
  <si>
    <t>จีบง</t>
  </si>
  <si>
    <t>64301010039</t>
  </si>
  <si>
    <t>สุพิพัฒน์</t>
  </si>
  <si>
    <t>พุกเปี่ยม</t>
  </si>
  <si>
    <t>64301020001</t>
  </si>
  <si>
    <t>64301020002</t>
  </si>
  <si>
    <t>64301020003</t>
  </si>
  <si>
    <t>64301020004</t>
  </si>
  <si>
    <t>ตันตระการ</t>
  </si>
  <si>
    <t>64301020005</t>
  </si>
  <si>
    <t>64301020006</t>
  </si>
  <si>
    <t>64301020007</t>
  </si>
  <si>
    <t>นาวี</t>
  </si>
  <si>
    <t>64301020008</t>
  </si>
  <si>
    <t>64301020009</t>
  </si>
  <si>
    <t>อิ่นลูกอิน</t>
  </si>
  <si>
    <t>64301020010</t>
  </si>
  <si>
    <t>64301020011</t>
  </si>
  <si>
    <t>64301020012</t>
  </si>
  <si>
    <t>64301020013</t>
  </si>
  <si>
    <t>นิธิลือพงศ์</t>
  </si>
  <si>
    <t>64301020014</t>
  </si>
  <si>
    <t>64301020015</t>
  </si>
  <si>
    <t>สีเหนียง</t>
  </si>
  <si>
    <t>64301020016</t>
  </si>
  <si>
    <t>ชัยสุวรรณ์</t>
  </si>
  <si>
    <t>64301020017</t>
  </si>
  <si>
    <t>64301020018</t>
  </si>
  <si>
    <t>นกอินทร์ย์</t>
  </si>
  <si>
    <t>64301020020</t>
  </si>
  <si>
    <t>4มพ(ทวิ)</t>
  </si>
  <si>
    <t>64301020021</t>
  </si>
  <si>
    <t>64301020022</t>
  </si>
  <si>
    <t>64301020023</t>
  </si>
  <si>
    <t>64301020024</t>
  </si>
  <si>
    <t>64301020025</t>
  </si>
  <si>
    <t>64301020026</t>
  </si>
  <si>
    <t>64301020027</t>
  </si>
  <si>
    <t>แววบรรทิต</t>
  </si>
  <si>
    <t>64301020028</t>
  </si>
  <si>
    <t>64301020029</t>
  </si>
  <si>
    <t>64301020030</t>
  </si>
  <si>
    <t>64301020031</t>
  </si>
  <si>
    <t>64301020032</t>
  </si>
  <si>
    <t>64301020033</t>
  </si>
  <si>
    <t>64301020034</t>
  </si>
  <si>
    <t>64301020035</t>
  </si>
  <si>
    <t>64301020036</t>
  </si>
  <si>
    <t>ฐิติพันธ์</t>
  </si>
  <si>
    <t>64301020037</t>
  </si>
  <si>
    <t>แย้มดอกไม้</t>
  </si>
  <si>
    <t>64301020038</t>
  </si>
  <si>
    <t>64301020039</t>
  </si>
  <si>
    <t>นิรันดร์</t>
  </si>
  <si>
    <t>สุขสวัสดิ์</t>
  </si>
  <si>
    <t>64301020040</t>
  </si>
  <si>
    <t>เจริญฤทธิ์</t>
  </si>
  <si>
    <t>64301020041</t>
  </si>
  <si>
    <t>64301020042</t>
  </si>
  <si>
    <t>แจ่มพลาย</t>
  </si>
  <si>
    <t>64301020043</t>
  </si>
  <si>
    <t>วิรุฬห์</t>
  </si>
  <si>
    <t>ห้าหวา</t>
  </si>
  <si>
    <t>64301020044</t>
  </si>
  <si>
    <t>ศรัญยู</t>
  </si>
  <si>
    <t>64301020045</t>
  </si>
  <si>
    <t>ศรีชัยยะ</t>
  </si>
  <si>
    <t>64301020046</t>
  </si>
  <si>
    <t>อภิศิทธิ์</t>
  </si>
  <si>
    <t>คุ้มแผน</t>
  </si>
  <si>
    <t>64301020047</t>
  </si>
  <si>
    <t>ศิริโหาร</t>
  </si>
  <si>
    <t>64301020048</t>
  </si>
  <si>
    <t>64301040001</t>
  </si>
  <si>
    <t>4ชฟ1 ก1</t>
  </si>
  <si>
    <t>64301040003</t>
  </si>
  <si>
    <t>64301040004</t>
  </si>
  <si>
    <t>64301040005</t>
  </si>
  <si>
    <t>64301040006</t>
  </si>
  <si>
    <t>64301040007</t>
  </si>
  <si>
    <t>64301040008</t>
  </si>
  <si>
    <t>64301040009</t>
  </si>
  <si>
    <t>64301040010</t>
  </si>
  <si>
    <t>64301040011</t>
  </si>
  <si>
    <t>64301040012</t>
  </si>
  <si>
    <t>ธนธร</t>
  </si>
  <si>
    <t>64301040013</t>
  </si>
  <si>
    <t>64301040014</t>
  </si>
  <si>
    <t>64301040015</t>
  </si>
  <si>
    <t>64301040016</t>
  </si>
  <si>
    <t>64301040017</t>
  </si>
  <si>
    <t>64301040018</t>
  </si>
  <si>
    <t>จารุเดช</t>
  </si>
  <si>
    <t>รอดดี</t>
  </si>
  <si>
    <t>64301040019</t>
  </si>
  <si>
    <t>64301040020</t>
  </si>
  <si>
    <t>64301040021</t>
  </si>
  <si>
    <t>อินทเวศน์วิไล</t>
  </si>
  <si>
    <t>64301040022</t>
  </si>
  <si>
    <t>64301040023</t>
  </si>
  <si>
    <t>หอมกลิ่น</t>
  </si>
  <si>
    <t>64301040024</t>
  </si>
  <si>
    <t>64301040025</t>
  </si>
  <si>
    <t>64301040026</t>
  </si>
  <si>
    <t>ชำทวี</t>
  </si>
  <si>
    <t>64301040027</t>
  </si>
  <si>
    <t>64301040028</t>
  </si>
  <si>
    <t>64301040029</t>
  </si>
  <si>
    <t>64301040030</t>
  </si>
  <si>
    <t>64301040031</t>
  </si>
  <si>
    <t>64301040032</t>
  </si>
  <si>
    <t>64301040033</t>
  </si>
  <si>
    <t>64301040034</t>
  </si>
  <si>
    <t>64301040035</t>
  </si>
  <si>
    <t>64301040036</t>
  </si>
  <si>
    <t>64301040037</t>
  </si>
  <si>
    <t>64301040038</t>
  </si>
  <si>
    <t>64301040039</t>
  </si>
  <si>
    <t>64301040040</t>
  </si>
  <si>
    <t>64301040041</t>
  </si>
  <si>
    <t>64301040042</t>
  </si>
  <si>
    <t>64301040043</t>
  </si>
  <si>
    <t>64301040044</t>
  </si>
  <si>
    <t>64301040045</t>
  </si>
  <si>
    <t>64301040046</t>
  </si>
  <si>
    <t>64301040047</t>
  </si>
  <si>
    <t>จักรพงค์</t>
  </si>
  <si>
    <t>64301040048</t>
  </si>
  <si>
    <t>64301040049</t>
  </si>
  <si>
    <t>64301040050</t>
  </si>
  <si>
    <t>64301040051</t>
  </si>
  <si>
    <t>64301040052</t>
  </si>
  <si>
    <t>64301040053</t>
  </si>
  <si>
    <t>64301040054</t>
  </si>
  <si>
    <t>64301040055</t>
  </si>
  <si>
    <t>64301040056</t>
  </si>
  <si>
    <t>64301040057</t>
  </si>
  <si>
    <t>64301040058</t>
  </si>
  <si>
    <t>64301040059</t>
  </si>
  <si>
    <t>64301050001</t>
  </si>
  <si>
    <t>4ออ1</t>
  </si>
  <si>
    <t>64301050002</t>
  </si>
  <si>
    <t>กษิดิส</t>
  </si>
  <si>
    <t>64301050003</t>
  </si>
  <si>
    <t>64301050004</t>
  </si>
  <si>
    <t>64301050005</t>
  </si>
  <si>
    <t>64301050006</t>
  </si>
  <si>
    <t>64301050007</t>
  </si>
  <si>
    <t>ภูริฑัต</t>
  </si>
  <si>
    <t>64301050008</t>
  </si>
  <si>
    <t>64301050009</t>
  </si>
  <si>
    <t>64301050010</t>
  </si>
  <si>
    <t>64301050011</t>
  </si>
  <si>
    <t>64301060001</t>
  </si>
  <si>
    <t>64301060002</t>
  </si>
  <si>
    <t>64301060003</t>
  </si>
  <si>
    <t>64301060004</t>
  </si>
  <si>
    <t>64301060005</t>
  </si>
  <si>
    <t>64301060006</t>
  </si>
  <si>
    <t>64301060007</t>
  </si>
  <si>
    <t>64301060008</t>
  </si>
  <si>
    <t>64301060009</t>
  </si>
  <si>
    <t>64301060010</t>
  </si>
  <si>
    <t>รุ่งโรจน์</t>
  </si>
  <si>
    <t>64301100001</t>
  </si>
  <si>
    <t>64301100002</t>
  </si>
  <si>
    <t>64301100003</t>
  </si>
  <si>
    <t>64301100004</t>
  </si>
  <si>
    <t>64301100005</t>
  </si>
  <si>
    <t>64301100006</t>
  </si>
  <si>
    <t>64301100007</t>
  </si>
  <si>
    <t>64301100008</t>
  </si>
  <si>
    <t>64301100009</t>
  </si>
  <si>
    <t>64301100010</t>
  </si>
  <si>
    <t>64301100011</t>
  </si>
  <si>
    <t>64301100012</t>
  </si>
  <si>
    <t>64301100013</t>
  </si>
  <si>
    <t>ปัญญจกร</t>
  </si>
  <si>
    <t>64301100014</t>
  </si>
  <si>
    <t>64301100015</t>
  </si>
  <si>
    <t>64301100016</t>
  </si>
  <si>
    <t>พยัฒศิริ</t>
  </si>
  <si>
    <t>64301100017</t>
  </si>
  <si>
    <t>64301100018</t>
  </si>
  <si>
    <t>64301100019</t>
  </si>
  <si>
    <t>64301100020</t>
  </si>
  <si>
    <t>64301100021</t>
  </si>
  <si>
    <t>64301100022</t>
  </si>
  <si>
    <t>64301100024</t>
  </si>
  <si>
    <t>ณัฎฐิยาภรณ์</t>
  </si>
  <si>
    <t>64301100025</t>
  </si>
  <si>
    <t>ประจิตต์</t>
  </si>
  <si>
    <t>64301100026</t>
  </si>
  <si>
    <t>64301100027</t>
  </si>
  <si>
    <t>64301100028</t>
  </si>
  <si>
    <t>ณัฐสิทธิ์</t>
  </si>
  <si>
    <t>เฉลิมดิษฐ์</t>
  </si>
  <si>
    <t>64301100029</t>
  </si>
  <si>
    <t>เทพประสิทธิ์</t>
  </si>
  <si>
    <t>เจียมเจริญ</t>
  </si>
  <si>
    <t>64301100030</t>
  </si>
  <si>
    <t>64301100031</t>
  </si>
  <si>
    <t>64301100032</t>
  </si>
  <si>
    <t>พงษ์หาญ</t>
  </si>
  <si>
    <t>64301100033</t>
  </si>
  <si>
    <t>64301100034</t>
  </si>
  <si>
    <t>64301100035</t>
  </si>
  <si>
    <t>สริภพ</t>
  </si>
  <si>
    <t>กีรติญาดา</t>
  </si>
  <si>
    <t>64301100036</t>
  </si>
  <si>
    <t>64301190001</t>
  </si>
  <si>
    <t>64301190002</t>
  </si>
  <si>
    <t>64301190003</t>
  </si>
  <si>
    <t>64301190004</t>
  </si>
  <si>
    <t>64301190005</t>
  </si>
  <si>
    <t>64301190006</t>
  </si>
  <si>
    <t>64301190007</t>
  </si>
  <si>
    <t>64301190008</t>
  </si>
  <si>
    <t>64301190009</t>
  </si>
  <si>
    <t>64301190010</t>
  </si>
  <si>
    <t>64301190011</t>
  </si>
  <si>
    <t>64301190012</t>
  </si>
  <si>
    <t>64301270001</t>
  </si>
  <si>
    <t>64301270002</t>
  </si>
  <si>
    <t>64301270003</t>
  </si>
  <si>
    <t>หลงสวัสดิ์</t>
  </si>
  <si>
    <t>64301270004</t>
  </si>
  <si>
    <t>64301270005</t>
  </si>
  <si>
    <t>อยู่เทศะ</t>
  </si>
  <si>
    <t>64301270006</t>
  </si>
  <si>
    <t>พิชญตม์</t>
  </si>
  <si>
    <t>64301270007</t>
  </si>
  <si>
    <t>แก้วหาวงษ์</t>
  </si>
  <si>
    <t>64301270008</t>
  </si>
  <si>
    <t>64301280001</t>
  </si>
  <si>
    <t>64301280002</t>
  </si>
  <si>
    <t>64301280003</t>
  </si>
  <si>
    <t>64301280004</t>
  </si>
  <si>
    <t>64301280005</t>
  </si>
  <si>
    <t>64301280006</t>
  </si>
  <si>
    <t>64301280007</t>
  </si>
  <si>
    <t>64301280008</t>
  </si>
  <si>
    <t>64301280009</t>
  </si>
  <si>
    <t>64301280010</t>
  </si>
  <si>
    <t>64301280011</t>
  </si>
  <si>
    <t>64301280012</t>
  </si>
  <si>
    <t>64301280013</t>
  </si>
  <si>
    <t>64301280014</t>
  </si>
  <si>
    <t>64301280015</t>
  </si>
  <si>
    <t>64301280016</t>
  </si>
  <si>
    <t>64301280017</t>
  </si>
  <si>
    <t>64301280018</t>
  </si>
  <si>
    <t>64301280019</t>
  </si>
  <si>
    <t>64301280020</t>
  </si>
  <si>
    <t>64301280021</t>
  </si>
  <si>
    <t>64301280022</t>
  </si>
  <si>
    <t>เอเชีย</t>
  </si>
  <si>
    <t>64301280023</t>
  </si>
  <si>
    <t>กีรติ</t>
  </si>
  <si>
    <t>คล่องใจภักดี</t>
  </si>
  <si>
    <t>64301280024</t>
  </si>
  <si>
    <t>64301280025</t>
  </si>
  <si>
    <t>ธนพงศ์</t>
  </si>
  <si>
    <t>64301280026</t>
  </si>
  <si>
    <t>สัณหณัฐ</t>
  </si>
  <si>
    <t>แรกพินิจ</t>
  </si>
  <si>
    <t>64302010001</t>
  </si>
  <si>
    <t>64302010002</t>
  </si>
  <si>
    <t>วัฒนธรม</t>
  </si>
  <si>
    <t>64302010003</t>
  </si>
  <si>
    <t>64302010004</t>
  </si>
  <si>
    <t>64302010005</t>
  </si>
  <si>
    <t>64302010006</t>
  </si>
  <si>
    <t>64302010007</t>
  </si>
  <si>
    <t>64302010008</t>
  </si>
  <si>
    <t>64302010009</t>
  </si>
  <si>
    <t>64302010010</t>
  </si>
  <si>
    <t>64302010011</t>
  </si>
  <si>
    <t>64302010012</t>
  </si>
  <si>
    <t>จีระนุช</t>
  </si>
  <si>
    <t>64302010013</t>
  </si>
  <si>
    <t>64302010014</t>
  </si>
  <si>
    <t>64302010015</t>
  </si>
  <si>
    <t>64302010016</t>
  </si>
  <si>
    <t>64302010017</t>
  </si>
  <si>
    <t>64302010018</t>
  </si>
  <si>
    <t>64302010019</t>
  </si>
  <si>
    <t>64302010020</t>
  </si>
  <si>
    <t>64302010021</t>
  </si>
  <si>
    <t>64302010022</t>
  </si>
  <si>
    <t>64302010023</t>
  </si>
  <si>
    <t>64302010024</t>
  </si>
  <si>
    <t>64302010025</t>
  </si>
  <si>
    <t>แม้นละม้าย</t>
  </si>
  <si>
    <t>64302010026</t>
  </si>
  <si>
    <t>อัญชนา</t>
  </si>
  <si>
    <t>พริ้มพราย</t>
  </si>
  <si>
    <t>64302010027</t>
  </si>
  <si>
    <t>64302010028</t>
  </si>
  <si>
    <t>64302010029</t>
  </si>
  <si>
    <t>กุลสตรี</t>
  </si>
  <si>
    <t>น้ำใจมั่น</t>
  </si>
  <si>
    <t>64302010030</t>
  </si>
  <si>
    <t>64302010031</t>
  </si>
  <si>
    <t>64302010032</t>
  </si>
  <si>
    <t>ปริศนา</t>
  </si>
  <si>
    <t>สวรรค์พร</t>
  </si>
  <si>
    <t>64302010033</t>
  </si>
  <si>
    <t>64302010034</t>
  </si>
  <si>
    <t>64302010035</t>
  </si>
  <si>
    <t>64302010036</t>
  </si>
  <si>
    <t>ศิริกาญ</t>
  </si>
  <si>
    <t>64302010037</t>
  </si>
  <si>
    <t>โศรดา</t>
  </si>
  <si>
    <t>64302010038</t>
  </si>
  <si>
    <t>สุฐิดา</t>
  </si>
  <si>
    <t>แซ่แต้</t>
  </si>
  <si>
    <t>64302010039</t>
  </si>
  <si>
    <t>64302010040</t>
  </si>
  <si>
    <t>64302010041</t>
  </si>
  <si>
    <t>64302010042</t>
  </si>
  <si>
    <t>64302010043</t>
  </si>
  <si>
    <t>คำหอม</t>
  </si>
  <si>
    <t>64302010044</t>
  </si>
  <si>
    <t>ชนาภรณ์</t>
  </si>
  <si>
    <t>สกลฤทธิ์</t>
  </si>
  <si>
    <t>64302010045</t>
  </si>
  <si>
    <t>เมินดี</t>
  </si>
  <si>
    <t>64302010046</t>
  </si>
  <si>
    <t>64302020001</t>
  </si>
  <si>
    <t>64302020002</t>
  </si>
  <si>
    <t>64302020003</t>
  </si>
  <si>
    <t>64302020004</t>
  </si>
  <si>
    <t>64302020005</t>
  </si>
  <si>
    <t>ญาภา</t>
  </si>
  <si>
    <t>64302020006</t>
  </si>
  <si>
    <t>ฐิติยา</t>
  </si>
  <si>
    <t>64302020007</t>
  </si>
  <si>
    <t>64302020008</t>
  </si>
  <si>
    <t>64302020009</t>
  </si>
  <si>
    <t>วิศินี</t>
  </si>
  <si>
    <t>โกยทอง</t>
  </si>
  <si>
    <t>64302020010</t>
  </si>
  <si>
    <t>64302020011</t>
  </si>
  <si>
    <t>64302020012</t>
  </si>
  <si>
    <t>64302020013</t>
  </si>
  <si>
    <t>64302020014</t>
  </si>
  <si>
    <t>ไก่แก้ว</t>
  </si>
  <si>
    <t>64302020015</t>
  </si>
  <si>
    <t>64302020016</t>
  </si>
  <si>
    <t>ธัญชนก</t>
  </si>
  <si>
    <t>วงศ์ธนศักดิ์</t>
  </si>
  <si>
    <t>64302020017</t>
  </si>
  <si>
    <t>พละหงษ์</t>
  </si>
  <si>
    <t>64302020018</t>
  </si>
  <si>
    <t>เพียงใจ</t>
  </si>
  <si>
    <t>วิทิตพันธ์</t>
  </si>
  <si>
    <t>64302020019</t>
  </si>
  <si>
    <t>64302020020</t>
  </si>
  <si>
    <t>64302020021</t>
  </si>
  <si>
    <t>64302020022</t>
  </si>
  <si>
    <t>แสงสุวรรณ์</t>
  </si>
  <si>
    <t>64302020023</t>
  </si>
  <si>
    <t>พึ่งสกุล</t>
  </si>
  <si>
    <t>64302020025</t>
  </si>
  <si>
    <t>ชัยพันธุร์</t>
  </si>
  <si>
    <t>ปึงวัชรสมิทธิ์</t>
  </si>
  <si>
    <t>64302020026</t>
  </si>
  <si>
    <t>64302020027</t>
  </si>
  <si>
    <t>จึงสวัสดิ์</t>
  </si>
  <si>
    <t>64302020028</t>
  </si>
  <si>
    <t>พันธ์มงคล</t>
  </si>
  <si>
    <t>64302020029</t>
  </si>
  <si>
    <t>วุฒิเสฎฐ์</t>
  </si>
  <si>
    <t>64302040001</t>
  </si>
  <si>
    <t>64302040002</t>
  </si>
  <si>
    <t>64302040003</t>
  </si>
  <si>
    <t>64302040004</t>
  </si>
  <si>
    <t>64302040006</t>
  </si>
  <si>
    <t>64302040007</t>
  </si>
  <si>
    <t>64302040008</t>
  </si>
  <si>
    <t>64302040009</t>
  </si>
  <si>
    <t>64302040010</t>
  </si>
  <si>
    <t>64302040011</t>
  </si>
  <si>
    <t>64302040012</t>
  </si>
  <si>
    <t>64302040013</t>
  </si>
  <si>
    <t>64302040014</t>
  </si>
  <si>
    <t>64302040015</t>
  </si>
  <si>
    <t>64302040017</t>
  </si>
  <si>
    <t>64302040018</t>
  </si>
  <si>
    <t>64302040019</t>
  </si>
  <si>
    <t>64302040020</t>
  </si>
  <si>
    <t>64302040021</t>
  </si>
  <si>
    <t>64302040022</t>
  </si>
  <si>
    <t>64302040023</t>
  </si>
  <si>
    <t>นิสวาส</t>
  </si>
  <si>
    <t>64302040024</t>
  </si>
  <si>
    <t>งามสมถ้อย</t>
  </si>
  <si>
    <t>64302040025</t>
  </si>
  <si>
    <t>64302040026</t>
  </si>
  <si>
    <t>64302040027</t>
  </si>
  <si>
    <t>64302040028</t>
  </si>
  <si>
    <t>64302040029</t>
  </si>
  <si>
    <t>64302040030</t>
  </si>
  <si>
    <t>64302040031</t>
  </si>
  <si>
    <t>64302040032</t>
  </si>
  <si>
    <t>บุญมีทอง</t>
  </si>
  <si>
    <t>64302040033</t>
  </si>
  <si>
    <t>64302040034</t>
  </si>
  <si>
    <t>อนุพงษ์</t>
  </si>
  <si>
    <t>แพวงทิพย์</t>
  </si>
  <si>
    <t>64302040035</t>
  </si>
  <si>
    <t>เขียวชอุ่ม</t>
  </si>
  <si>
    <t>64302040036</t>
  </si>
  <si>
    <t>ชัยนอก</t>
  </si>
  <si>
    <t>64302040037</t>
  </si>
  <si>
    <t>64302040038</t>
  </si>
  <si>
    <t>64302040039</t>
  </si>
  <si>
    <t>64302040040</t>
  </si>
  <si>
    <t>เปลี่ยนศรี</t>
  </si>
  <si>
    <t>64302040041</t>
  </si>
  <si>
    <t>64302040042</t>
  </si>
  <si>
    <t>ปวันรัตน์</t>
  </si>
  <si>
    <t>64302040043</t>
  </si>
  <si>
    <t>พลับพิบูลย์</t>
  </si>
  <si>
    <t>64302040044</t>
  </si>
  <si>
    <t>64302040045</t>
  </si>
  <si>
    <t>โรสรินทร์</t>
  </si>
  <si>
    <t>64302040046</t>
  </si>
  <si>
    <t>อรวลี</t>
  </si>
  <si>
    <t>สกุลตันติโรจน์</t>
  </si>
  <si>
    <t>64302040047</t>
  </si>
  <si>
    <t>อัญชลี</t>
  </si>
  <si>
    <t>สมยา</t>
  </si>
  <si>
    <t>64302040048</t>
  </si>
  <si>
    <t>นรวิชญ์</t>
  </si>
  <si>
    <t>64302110001</t>
  </si>
  <si>
    <t>64302110002</t>
  </si>
  <si>
    <t>64302110003</t>
  </si>
  <si>
    <t>64302110004</t>
  </si>
  <si>
    <t>64302110005</t>
  </si>
  <si>
    <t>64302110006</t>
  </si>
  <si>
    <t>64302110007</t>
  </si>
  <si>
    <t>64302110008</t>
  </si>
  <si>
    <t>พชรพร</t>
  </si>
  <si>
    <t>ตรีสสะ</t>
  </si>
  <si>
    <t>64302110009</t>
  </si>
  <si>
    <t>ใสวงษ์</t>
  </si>
  <si>
    <t>64302110010</t>
  </si>
  <si>
    <t>64304040001</t>
  </si>
  <si>
    <t>64304040002</t>
  </si>
  <si>
    <t>64304040003</t>
  </si>
  <si>
    <t>64304040004</t>
  </si>
  <si>
    <t>64304040005</t>
  </si>
  <si>
    <t>64304040006</t>
  </si>
  <si>
    <t>64304040007</t>
  </si>
  <si>
    <t>64304040008</t>
  </si>
  <si>
    <t>64304040009</t>
  </si>
  <si>
    <t>64304040010</t>
  </si>
  <si>
    <t>64304040011</t>
  </si>
  <si>
    <t>64304040012</t>
  </si>
  <si>
    <t>64304040013</t>
  </si>
  <si>
    <t>ผลลูกอินทร์</t>
  </si>
  <si>
    <t>64304040014</t>
  </si>
  <si>
    <t>ปทุมพร</t>
  </si>
  <si>
    <t>ณนำพล</t>
  </si>
  <si>
    <t>64304040015</t>
  </si>
  <si>
    <t>ปารียา</t>
  </si>
  <si>
    <t>เหมือนจันทร์</t>
  </si>
  <si>
    <t>64304040016</t>
  </si>
  <si>
    <t>พิมลดา</t>
  </si>
  <si>
    <t>แย้มสรวล</t>
  </si>
  <si>
    <t>64304040018</t>
  </si>
  <si>
    <t>64304040019</t>
  </si>
  <si>
    <t>วสวัตติ์</t>
  </si>
  <si>
    <t>อัตตโน</t>
  </si>
  <si>
    <t>64304040020</t>
  </si>
  <si>
    <t>64304040021</t>
  </si>
  <si>
    <t>เพ็งสกุล</t>
  </si>
  <si>
    <t>64304040022</t>
  </si>
  <si>
    <t>สกุลคุ้ม</t>
  </si>
  <si>
    <t>64304060001</t>
  </si>
  <si>
    <t>การจัดการงานดอกไม้และงานประดิษฐ์</t>
  </si>
  <si>
    <t>64304060002</t>
  </si>
  <si>
    <t>ง่วนเชียว</t>
  </si>
  <si>
    <t>64304060003</t>
  </si>
  <si>
    <t>64304060004</t>
  </si>
  <si>
    <t>นัฐวรรณ</t>
  </si>
  <si>
    <t>ลิ้มประเสริฐ</t>
  </si>
  <si>
    <t>64304060005</t>
  </si>
  <si>
    <t>64304060006</t>
  </si>
  <si>
    <t>64304060007</t>
  </si>
  <si>
    <t>วรรณวิมล</t>
  </si>
  <si>
    <t>64304060008</t>
  </si>
  <si>
    <t>วัชรปราณี</t>
  </si>
  <si>
    <t>64304060009</t>
  </si>
  <si>
    <t>64304060010</t>
  </si>
  <si>
    <t>64309010001</t>
  </si>
  <si>
    <t>นักพัฒนาซอฟต์แวร์คอมพิวเตอร์</t>
  </si>
  <si>
    <t>64309010002</t>
  </si>
  <si>
    <t>64309010003</t>
  </si>
  <si>
    <t>64309010004</t>
  </si>
  <si>
    <t>64309010005</t>
  </si>
  <si>
    <t>64309010006</t>
  </si>
  <si>
    <t>64309010007</t>
  </si>
  <si>
    <t>64309010008</t>
  </si>
  <si>
    <t>64309010009</t>
  </si>
  <si>
    <t>64309010010</t>
  </si>
  <si>
    <t>พ่วงกำเหนิด</t>
  </si>
  <si>
    <t>64309010011</t>
  </si>
  <si>
    <t>ประมวลพลภิตติ์</t>
  </si>
  <si>
    <t>2มค1</t>
  </si>
  <si>
    <t>3คธ3</t>
  </si>
  <si>
    <t>3ชก1ก1</t>
  </si>
  <si>
    <t>3ชก1ก2</t>
  </si>
  <si>
    <t>3ชส1ก1</t>
  </si>
  <si>
    <t>3ชส1ก2</t>
  </si>
  <si>
    <t>4กค1  ก.1</t>
  </si>
  <si>
    <t xml:space="preserve">4คอ(ทวิ ม .6) </t>
  </si>
  <si>
    <t>4ชบ ม.6</t>
  </si>
  <si>
    <t>4ชย1 ก.1</t>
  </si>
  <si>
    <t>4ฮว ม.6</t>
  </si>
  <si>
    <t>5คท(ม.6)</t>
  </si>
  <si>
    <t>5คอ(ทวิ ม.6)</t>
  </si>
  <si>
    <t>5ชย1ก1</t>
  </si>
  <si>
    <t>5ชย1ก2</t>
  </si>
  <si>
    <t>5ทด(ม.6)</t>
  </si>
  <si>
    <t>5ทด1</t>
  </si>
  <si>
    <t>5ทผ(ทวิ ม.6)</t>
  </si>
  <si>
    <t>5นพ1</t>
  </si>
  <si>
    <t>5มค1</t>
  </si>
  <si>
    <t>หนูสูงเนิน</t>
  </si>
  <si>
    <t>มานพ</t>
  </si>
  <si>
    <t>อนพนธ์</t>
  </si>
  <si>
    <t>ลงชื่อ....................................... ครูผู้สอน</t>
  </si>
  <si>
    <t>63202020038</t>
  </si>
  <si>
    <t>63202010062</t>
  </si>
  <si>
    <t>ขุนไกร</t>
  </si>
  <si>
    <t>ภวัต</t>
  </si>
  <si>
    <t>ข.ป.</t>
  </si>
  <si>
    <t>65201010001</t>
  </si>
  <si>
    <t>อลิสา</t>
  </si>
  <si>
    <t>กาญจนฉวี</t>
  </si>
  <si>
    <t>65201010002</t>
  </si>
  <si>
    <t>เทศสวัสดิ์</t>
  </si>
  <si>
    <t>65201010003</t>
  </si>
  <si>
    <t>ประแจจีน</t>
  </si>
  <si>
    <t>65201010004</t>
  </si>
  <si>
    <t>กะการดี</t>
  </si>
  <si>
    <t>65201010005</t>
  </si>
  <si>
    <t>อุบลพิทักษ์</t>
  </si>
  <si>
    <t>65201010006</t>
  </si>
  <si>
    <t>สุขรักษ์</t>
  </si>
  <si>
    <t>65201010007</t>
  </si>
  <si>
    <t>65201010008</t>
  </si>
  <si>
    <t>ธรรพ์ณธร</t>
  </si>
  <si>
    <t>ศรีละบุตร</t>
  </si>
  <si>
    <t>65201010009</t>
  </si>
  <si>
    <t>ผิวผัน</t>
  </si>
  <si>
    <t>65201010010</t>
  </si>
  <si>
    <t>จันทรบัณทิตย์</t>
  </si>
  <si>
    <t>65201010011</t>
  </si>
  <si>
    <t>บารมี</t>
  </si>
  <si>
    <t>ชัยสงค์</t>
  </si>
  <si>
    <t>65201010012</t>
  </si>
  <si>
    <t>เบญจพล</t>
  </si>
  <si>
    <t>65201010013</t>
  </si>
  <si>
    <t>ปัญญาวุธ</t>
  </si>
  <si>
    <t>65201010014</t>
  </si>
  <si>
    <t>ปิยพัชร</t>
  </si>
  <si>
    <t>65201010015</t>
  </si>
  <si>
    <t>สินธุ์เกษมสุข</t>
  </si>
  <si>
    <t>65201010016</t>
  </si>
  <si>
    <t>หิรัญวัฒน์</t>
  </si>
  <si>
    <t>65201010017</t>
  </si>
  <si>
    <t>วีระโชค</t>
  </si>
  <si>
    <t>บุญเสี่ยง</t>
  </si>
  <si>
    <t>65201010018</t>
  </si>
  <si>
    <t>ใจหลัก</t>
  </si>
  <si>
    <t>65201010019</t>
  </si>
  <si>
    <t>สุรเชฐ</t>
  </si>
  <si>
    <t>65201010020</t>
  </si>
  <si>
    <t>หทัยทัต</t>
  </si>
  <si>
    <t>65201010021</t>
  </si>
  <si>
    <t>65201010022</t>
  </si>
  <si>
    <t>65201010023</t>
  </si>
  <si>
    <t>พรมณี</t>
  </si>
  <si>
    <t>65201010025</t>
  </si>
  <si>
    <t>65201010026</t>
  </si>
  <si>
    <t>พวงจันทร์</t>
  </si>
  <si>
    <t>65201010027</t>
  </si>
  <si>
    <t>ทัศนัย</t>
  </si>
  <si>
    <t>65201010028</t>
  </si>
  <si>
    <t>แก้วเล็ก</t>
  </si>
  <si>
    <t>65201010029</t>
  </si>
  <si>
    <t>เลิศไตรรัตน์</t>
  </si>
  <si>
    <t>65201010030</t>
  </si>
  <si>
    <t>ใจเย็น</t>
  </si>
  <si>
    <t>65201010031</t>
  </si>
  <si>
    <t>น้อยเจริญ</t>
  </si>
  <si>
    <t>65201010032</t>
  </si>
  <si>
    <t>บุญยากร</t>
  </si>
  <si>
    <t>จันทร์สุวรรณ</t>
  </si>
  <si>
    <t>65201010033</t>
  </si>
  <si>
    <t>ประภาส</t>
  </si>
  <si>
    <t>แก้ววาตะ</t>
  </si>
  <si>
    <t>65201010034</t>
  </si>
  <si>
    <t>พงษ์สวัสดิ์</t>
  </si>
  <si>
    <t>65201010035</t>
  </si>
  <si>
    <t>รัชเกษม</t>
  </si>
  <si>
    <t>แสงอุไร</t>
  </si>
  <si>
    <t>65201010036</t>
  </si>
  <si>
    <t>ไฝดีโบ๊ต</t>
  </si>
  <si>
    <t>65201010037</t>
  </si>
  <si>
    <t>วิริทธิ์พล</t>
  </si>
  <si>
    <t>ชลศิริวานิช</t>
  </si>
  <si>
    <t>65201010038</t>
  </si>
  <si>
    <t>จุแดง</t>
  </si>
  <si>
    <t>65201010039</t>
  </si>
  <si>
    <t>65201010040</t>
  </si>
  <si>
    <t>65201010041</t>
  </si>
  <si>
    <t>หร่ายมณี</t>
  </si>
  <si>
    <t>65201010042</t>
  </si>
  <si>
    <t>65201010043</t>
  </si>
  <si>
    <t>มียศ</t>
  </si>
  <si>
    <t>65201010044</t>
  </si>
  <si>
    <t>อัครพงษ์</t>
  </si>
  <si>
    <t>65201010045</t>
  </si>
  <si>
    <t>65201010046</t>
  </si>
  <si>
    <t>65201010047</t>
  </si>
  <si>
    <t>จักรพัฒน์</t>
  </si>
  <si>
    <t>พุดพ่วง</t>
  </si>
  <si>
    <t>65201010048</t>
  </si>
  <si>
    <t>มีมากบาง</t>
  </si>
  <si>
    <t>65201010049</t>
  </si>
  <si>
    <t>65201010050</t>
  </si>
  <si>
    <t>บัวบาน</t>
  </si>
  <si>
    <t>65201010051</t>
  </si>
  <si>
    <t>ยอดดอนไพร</t>
  </si>
  <si>
    <t>65201010052</t>
  </si>
  <si>
    <t>ปรวัตร</t>
  </si>
  <si>
    <t>คะลา</t>
  </si>
  <si>
    <t>65201010053</t>
  </si>
  <si>
    <t>65201010054</t>
  </si>
  <si>
    <t>แสงอุบล</t>
  </si>
  <si>
    <t>65201010055</t>
  </si>
  <si>
    <t>ภากร</t>
  </si>
  <si>
    <t>สิริโพธิประภาณ</t>
  </si>
  <si>
    <t>65201010056</t>
  </si>
  <si>
    <t>ไกรเนตร</t>
  </si>
  <si>
    <t>65201010057</t>
  </si>
  <si>
    <t>ภาณุรักษ์</t>
  </si>
  <si>
    <t>65201010058</t>
  </si>
  <si>
    <t>ภูวเรศน์</t>
  </si>
  <si>
    <t>มีคล้ำ</t>
  </si>
  <si>
    <t>65201010059</t>
  </si>
  <si>
    <t>หิรัญศรี</t>
  </si>
  <si>
    <t>65201010060</t>
  </si>
  <si>
    <t>ศิรภัทธิ์</t>
  </si>
  <si>
    <t>65201010061</t>
  </si>
  <si>
    <t>คูหาน้อย</t>
  </si>
  <si>
    <t>65201010062</t>
  </si>
  <si>
    <t>วงค์ศักดิ์</t>
  </si>
  <si>
    <t>65201010063</t>
  </si>
  <si>
    <t>สวิตต์</t>
  </si>
  <si>
    <t>สมพงษ์มิตร</t>
  </si>
  <si>
    <t>65201010064</t>
  </si>
  <si>
    <t>อัศจรรย์</t>
  </si>
  <si>
    <t>65201010065</t>
  </si>
  <si>
    <t>อุทัย</t>
  </si>
  <si>
    <t>สีแดง</t>
  </si>
  <si>
    <t>65201010066</t>
  </si>
  <si>
    <t>นันฐิกาล</t>
  </si>
  <si>
    <t>แก้วเลาขวัญ</t>
  </si>
  <si>
    <t>65201010067</t>
  </si>
  <si>
    <t>วัชราภรณ์</t>
  </si>
  <si>
    <t>ไขสะอาด</t>
  </si>
  <si>
    <t>65201010068</t>
  </si>
  <si>
    <t>กฤตพรต</t>
  </si>
  <si>
    <t>ศรีทองอ่ำ</t>
  </si>
  <si>
    <t>65201010069</t>
  </si>
  <si>
    <t>กิตติพัท</t>
  </si>
  <si>
    <t>สุกิตติวัฒนา</t>
  </si>
  <si>
    <t>65201010070</t>
  </si>
  <si>
    <t>ชลธาร</t>
  </si>
  <si>
    <t>สุริยาส่องไพร</t>
  </si>
  <si>
    <t>65201010071</t>
  </si>
  <si>
    <t>ชัยพิพัฒน์</t>
  </si>
  <si>
    <t>รัตนรุ่งเรือง</t>
  </si>
  <si>
    <t>65201010072</t>
  </si>
  <si>
    <t>ชินกร</t>
  </si>
  <si>
    <t>65201010073</t>
  </si>
  <si>
    <t>65201010074</t>
  </si>
  <si>
    <t>ณัตพล</t>
  </si>
  <si>
    <t>สละอุบล</t>
  </si>
  <si>
    <t>65201010075</t>
  </si>
  <si>
    <t>ทวิช</t>
  </si>
  <si>
    <t>หล่อพิมพ์</t>
  </si>
  <si>
    <t>65201010076</t>
  </si>
  <si>
    <t>ทวีกิต</t>
  </si>
  <si>
    <t>65201010077</t>
  </si>
  <si>
    <t>ธนชาติ</t>
  </si>
  <si>
    <t>65201010078</t>
  </si>
  <si>
    <t>65201010079</t>
  </si>
  <si>
    <t>แสวงสุข</t>
  </si>
  <si>
    <t>65201010080</t>
  </si>
  <si>
    <t>พิเชษฐ์</t>
  </si>
  <si>
    <t>อึ้งเหมอนันต๋</t>
  </si>
  <si>
    <t>65201010081</t>
  </si>
  <si>
    <t>กงม้า</t>
  </si>
  <si>
    <t>65201010082</t>
  </si>
  <si>
    <t>แสงศิลาวุฒิกุล</t>
  </si>
  <si>
    <t>65201010083</t>
  </si>
  <si>
    <t>รพี</t>
  </si>
  <si>
    <t>65201010084</t>
  </si>
  <si>
    <t>65201010085</t>
  </si>
  <si>
    <t>65201010086</t>
  </si>
  <si>
    <t>มีศิลป์</t>
  </si>
  <si>
    <t>65201010087</t>
  </si>
  <si>
    <t>สันติ</t>
  </si>
  <si>
    <t>ติณะเวช</t>
  </si>
  <si>
    <t>65201021001</t>
  </si>
  <si>
    <t xml:space="preserve"> 1ชก1ก1</t>
  </si>
  <si>
    <t>เกตุพราหมณ์</t>
  </si>
  <si>
    <t>65201021002</t>
  </si>
  <si>
    <t>สุพรรณิกา</t>
  </si>
  <si>
    <t>มุูลกลาง</t>
  </si>
  <si>
    <t>65201021003</t>
  </si>
  <si>
    <t>65201021004</t>
  </si>
  <si>
    <t>จิรพงษ์</t>
  </si>
  <si>
    <t>65201021005</t>
  </si>
  <si>
    <t>ชัยมงคล</t>
  </si>
  <si>
    <t>เนตรทิพย์</t>
  </si>
  <si>
    <t>65201021006</t>
  </si>
  <si>
    <t>65201021007</t>
  </si>
  <si>
    <t>65201021008</t>
  </si>
  <si>
    <t>เกิดอารีย์</t>
  </si>
  <si>
    <t>65201021009</t>
  </si>
  <si>
    <t>65201021010</t>
  </si>
  <si>
    <t>ประเสริฐ</t>
  </si>
  <si>
    <t>วิเลศ</t>
  </si>
  <si>
    <t>65201021011</t>
  </si>
  <si>
    <t>พัฒนา</t>
  </si>
  <si>
    <t>65201021012</t>
  </si>
  <si>
    <t>พีรดนย์</t>
  </si>
  <si>
    <t>สุนทรประสิทธิ์</t>
  </si>
  <si>
    <t>65201021013</t>
  </si>
  <si>
    <t>ทองพุ่ม</t>
  </si>
  <si>
    <t>65201021014</t>
  </si>
  <si>
    <t>ลภัสวัฒน์</t>
  </si>
  <si>
    <t>โฆษิตศิรประภา</t>
  </si>
  <si>
    <t>65201021015</t>
  </si>
  <si>
    <t>65201021016</t>
  </si>
  <si>
    <t>65201021017</t>
  </si>
  <si>
    <t>แหลม</t>
  </si>
  <si>
    <t>65201021018</t>
  </si>
  <si>
    <t>ม่วงบุญมี</t>
  </si>
  <si>
    <t>65201021019</t>
  </si>
  <si>
    <t>อธิบดี</t>
  </si>
  <si>
    <t>อยู่สอาด</t>
  </si>
  <si>
    <t>65201021020</t>
  </si>
  <si>
    <t>สีตุ่น</t>
  </si>
  <si>
    <t>65201021021</t>
  </si>
  <si>
    <t xml:space="preserve"> 1ชก1ก2</t>
  </si>
  <si>
    <t>ณัฎนรี</t>
  </si>
  <si>
    <t>อี้สกุล</t>
  </si>
  <si>
    <t>65201021022</t>
  </si>
  <si>
    <t>ระเบียบ</t>
  </si>
  <si>
    <t>65201021023</t>
  </si>
  <si>
    <t>จิราภัทร</t>
  </si>
  <si>
    <t>อินจิตร</t>
  </si>
  <si>
    <t>65201021024</t>
  </si>
  <si>
    <t>ณรงค์</t>
  </si>
  <si>
    <t>ฉิมพิบูลย์</t>
  </si>
  <si>
    <t>65201021025</t>
  </si>
  <si>
    <t>65201021026</t>
  </si>
  <si>
    <t>65201021027</t>
  </si>
  <si>
    <t>65201021028</t>
  </si>
  <si>
    <t>65201021029</t>
  </si>
  <si>
    <t>แซ่เฮ้ง</t>
  </si>
  <si>
    <t>65201021030</t>
  </si>
  <si>
    <t>คำหริ่ม</t>
  </si>
  <si>
    <t>65201021031</t>
  </si>
  <si>
    <t>65201021032</t>
  </si>
  <si>
    <t>พระหันธงชัย</t>
  </si>
  <si>
    <t>65201021033</t>
  </si>
  <si>
    <t>65201021034</t>
  </si>
  <si>
    <t>65201021035</t>
  </si>
  <si>
    <t>อภิวิชญ์</t>
  </si>
  <si>
    <t>65201021036</t>
  </si>
  <si>
    <t>แซ่เล้า</t>
  </si>
  <si>
    <t>65201021037</t>
  </si>
  <si>
    <t>1ชก2ก1</t>
  </si>
  <si>
    <t>65201021038</t>
  </si>
  <si>
    <t>คฑาวุฒิ</t>
  </si>
  <si>
    <t>65201021039</t>
  </si>
  <si>
    <t>จีรเมธ</t>
  </si>
  <si>
    <t>65201021040</t>
  </si>
  <si>
    <t>65201021041</t>
  </si>
  <si>
    <t>ยังกิจการ</t>
  </si>
  <si>
    <t>65201021042</t>
  </si>
  <si>
    <t>ปานคล้ำ</t>
  </si>
  <si>
    <t>65201021043</t>
  </si>
  <si>
    <t>ดียิ่ง</t>
  </si>
  <si>
    <t>65201021044</t>
  </si>
  <si>
    <t>65201021045</t>
  </si>
  <si>
    <t>65201021046</t>
  </si>
  <si>
    <t>65201021047</t>
  </si>
  <si>
    <t>โฉสันเทียะ</t>
  </si>
  <si>
    <t>65201021048</t>
  </si>
  <si>
    <t>จันทรแพ</t>
  </si>
  <si>
    <t>65201021049</t>
  </si>
  <si>
    <t>รติพงศ์</t>
  </si>
  <si>
    <t>โทคำมา</t>
  </si>
  <si>
    <t>65201021050</t>
  </si>
  <si>
    <t>วอทอง</t>
  </si>
  <si>
    <t>65201021051</t>
  </si>
  <si>
    <t>65201021052</t>
  </si>
  <si>
    <t>คงมาลี</t>
  </si>
  <si>
    <t>65201021053</t>
  </si>
  <si>
    <t>65201021054</t>
  </si>
  <si>
    <t>อู่เจริญ</t>
  </si>
  <si>
    <t>65201021055</t>
  </si>
  <si>
    <t xml:space="preserve"> 1ชก2ก2</t>
  </si>
  <si>
    <t>65201021056</t>
  </si>
  <si>
    <t>65201021057</t>
  </si>
  <si>
    <t>พฤกษวรรณกุล</t>
  </si>
  <si>
    <t>65201021058</t>
  </si>
  <si>
    <t>ธนดณ</t>
  </si>
  <si>
    <t>65201021059</t>
  </si>
  <si>
    <t>65201021060</t>
  </si>
  <si>
    <t>ปรางงาม</t>
  </si>
  <si>
    <t>65201021061</t>
  </si>
  <si>
    <t>65201021062</t>
  </si>
  <si>
    <t>โภชน์พันธ์</t>
  </si>
  <si>
    <t>65201021063</t>
  </si>
  <si>
    <t>65201021064</t>
  </si>
  <si>
    <t>สีสังข์</t>
  </si>
  <si>
    <t>65201021065</t>
  </si>
  <si>
    <t>65201021066</t>
  </si>
  <si>
    <t>รชฏ</t>
  </si>
  <si>
    <t>65201021067</t>
  </si>
  <si>
    <t>รพีพงษ์</t>
  </si>
  <si>
    <t>65201021068</t>
  </si>
  <si>
    <t>65201021069</t>
  </si>
  <si>
    <t>65201021070</t>
  </si>
  <si>
    <t>สุขสาคร</t>
  </si>
  <si>
    <t>65201021071</t>
  </si>
  <si>
    <t>65201021072</t>
  </si>
  <si>
    <t>65201021073</t>
  </si>
  <si>
    <t>65201021074</t>
  </si>
  <si>
    <t>65201021075</t>
  </si>
  <si>
    <t>พงษ์อัคคศิรา</t>
  </si>
  <si>
    <t>65201021076</t>
  </si>
  <si>
    <t>65201021077</t>
  </si>
  <si>
    <t>65201030001</t>
  </si>
  <si>
    <t>1คส1ก1</t>
  </si>
  <si>
    <t>65201030002</t>
  </si>
  <si>
    <t>65201030003</t>
  </si>
  <si>
    <t>เจษฏา</t>
  </si>
  <si>
    <t>65201030004</t>
  </si>
  <si>
    <t>65201030005</t>
  </si>
  <si>
    <t>วงศ์กำจัดภัย</t>
  </si>
  <si>
    <t>65201030006</t>
  </si>
  <si>
    <t>เดวิชญ์</t>
  </si>
  <si>
    <t>พชวงษ์</t>
  </si>
  <si>
    <t>65201030007</t>
  </si>
  <si>
    <t>65201030008</t>
  </si>
  <si>
    <t>65201030009</t>
  </si>
  <si>
    <t>ธาราทอง</t>
  </si>
  <si>
    <t>ชูสุทธิสกุล</t>
  </si>
  <si>
    <t>65201030010</t>
  </si>
  <si>
    <t>65201030011</t>
  </si>
  <si>
    <t>65201030012</t>
  </si>
  <si>
    <t>65201030013</t>
  </si>
  <si>
    <t>วันดี</t>
  </si>
  <si>
    <t>65201030014</t>
  </si>
  <si>
    <t>65201030015</t>
  </si>
  <si>
    <t xml:space="preserve"> 1คส1ก2</t>
  </si>
  <si>
    <t>65201030016</t>
  </si>
  <si>
    <t>ภพพิสิษฐ์</t>
  </si>
  <si>
    <t>เกิดทรัพย์</t>
  </si>
  <si>
    <t>65201030017</t>
  </si>
  <si>
    <t>65201030018</t>
  </si>
  <si>
    <t>65201030019</t>
  </si>
  <si>
    <t>รณกร</t>
  </si>
  <si>
    <t>มรรคเจริญ</t>
  </si>
  <si>
    <t>65201030020</t>
  </si>
  <si>
    <t>รพิพล</t>
  </si>
  <si>
    <t>65201030021</t>
  </si>
  <si>
    <t>รพีพัฒน์</t>
  </si>
  <si>
    <t>65201030022</t>
  </si>
  <si>
    <t>รัฐภูมิ</t>
  </si>
  <si>
    <t>65201030023</t>
  </si>
  <si>
    <t>65201030024</t>
  </si>
  <si>
    <t>65201030025</t>
  </si>
  <si>
    <t>อภิโชค</t>
  </si>
  <si>
    <t>อินต๊ะปัญญา</t>
  </si>
  <si>
    <t>65201030027</t>
  </si>
  <si>
    <t>65201040001</t>
  </si>
  <si>
    <t xml:space="preserve"> 1ชฟ1ก1</t>
  </si>
  <si>
    <t>ปานไพลิน</t>
  </si>
  <si>
    <t>สาวะลม</t>
  </si>
  <si>
    <t>65201040002</t>
  </si>
  <si>
    <t>รุ่งราตรี</t>
  </si>
  <si>
    <t>ชัยอภิชฌา</t>
  </si>
  <si>
    <t>65201040003</t>
  </si>
  <si>
    <t>65201040004</t>
  </si>
  <si>
    <t>65201040005</t>
  </si>
  <si>
    <t>เฉลิมชัย</t>
  </si>
  <si>
    <t>ชำนาญศิลป์</t>
  </si>
  <si>
    <t>65201040006</t>
  </si>
  <si>
    <t>ผู้ผึ้ง</t>
  </si>
  <si>
    <t>65201040007</t>
  </si>
  <si>
    <t>ปิยะกุล</t>
  </si>
  <si>
    <t>65201040008</t>
  </si>
  <si>
    <t>65201040009</t>
  </si>
  <si>
    <t>65201040010</t>
  </si>
  <si>
    <t>65201040011</t>
  </si>
  <si>
    <t>พูลโรจน์</t>
  </si>
  <si>
    <t>65201040012</t>
  </si>
  <si>
    <t>ธีรศิลป์</t>
  </si>
  <si>
    <t>ทองไร่</t>
  </si>
  <si>
    <t>65201040013</t>
  </si>
  <si>
    <t>65201040014</t>
  </si>
  <si>
    <t>พสิษฐ์</t>
  </si>
  <si>
    <t>นครังสุ</t>
  </si>
  <si>
    <t>65201040015</t>
  </si>
  <si>
    <t>65201040016</t>
  </si>
  <si>
    <t>ธัมมัง</t>
  </si>
  <si>
    <t>65201040017</t>
  </si>
  <si>
    <t>บุญเรือน</t>
  </si>
  <si>
    <t>65201040018</t>
  </si>
  <si>
    <t>65201040019</t>
  </si>
  <si>
    <t>65201040020</t>
  </si>
  <si>
    <t>สุภนิช</t>
  </si>
  <si>
    <t>65201040021</t>
  </si>
  <si>
    <t>65201040022</t>
  </si>
  <si>
    <t>นฤมลสิริ</t>
  </si>
  <si>
    <t>65201040023</t>
  </si>
  <si>
    <t xml:space="preserve"> 1ชฟ1ก2</t>
  </si>
  <si>
    <t>เสนิราช</t>
  </si>
  <si>
    <t>65201040024</t>
  </si>
  <si>
    <t>65201040025</t>
  </si>
  <si>
    <t>ศุภสุตา</t>
  </si>
  <si>
    <t>65201040026</t>
  </si>
  <si>
    <t>พัฒนเจริญ</t>
  </si>
  <si>
    <t>65201040027</t>
  </si>
  <si>
    <t>บุญเลิศ</t>
  </si>
  <si>
    <t>65201040028</t>
  </si>
  <si>
    <t>ใจเผื่อแผ่</t>
  </si>
  <si>
    <t>65201040029</t>
  </si>
  <si>
    <t>ญาณวัฒน์</t>
  </si>
  <si>
    <t>บุญพร้อย</t>
  </si>
  <si>
    <t>65201040030</t>
  </si>
  <si>
    <t>ณรงค์ชัย</t>
  </si>
  <si>
    <t>ศิริผล</t>
  </si>
  <si>
    <t>65201040031</t>
  </si>
  <si>
    <t>อั้นจินดา</t>
  </si>
  <si>
    <t>65201040032</t>
  </si>
  <si>
    <t>65201040033</t>
  </si>
  <si>
    <t>หอมสนิท</t>
  </si>
  <si>
    <t>65201040034</t>
  </si>
  <si>
    <t>65201040035</t>
  </si>
  <si>
    <t>65201040036</t>
  </si>
  <si>
    <t>เปลี่ยนแปลง</t>
  </si>
  <si>
    <t>65201040037</t>
  </si>
  <si>
    <t>ดาเจริญ</t>
  </si>
  <si>
    <t>65201040038</t>
  </si>
  <si>
    <t>ไรวินท์</t>
  </si>
  <si>
    <t>มิ่งเจริญ</t>
  </si>
  <si>
    <t>65201040039</t>
  </si>
  <si>
    <t>ตันบริภัณฑ์</t>
  </si>
  <si>
    <t>65201040040</t>
  </si>
  <si>
    <t>สหธน</t>
  </si>
  <si>
    <t>ไม้คำหอม</t>
  </si>
  <si>
    <t>65201040041</t>
  </si>
  <si>
    <t>ฉาวชื่น</t>
  </si>
  <si>
    <t>65201040042</t>
  </si>
  <si>
    <t>65201040043</t>
  </si>
  <si>
    <t>65201040044</t>
  </si>
  <si>
    <t>นวลเอี่ยม</t>
  </si>
  <si>
    <t>65201040045</t>
  </si>
  <si>
    <t xml:space="preserve"> 1ชฟ2ก1</t>
  </si>
  <si>
    <t>กัณฑรีย์</t>
  </si>
  <si>
    <t>แสงผล</t>
  </si>
  <si>
    <t>65201040046</t>
  </si>
  <si>
    <t>กิตติมงคลวัฒนา</t>
  </si>
  <si>
    <t>65201040047</t>
  </si>
  <si>
    <t>ชัยชาญ</t>
  </si>
  <si>
    <t>65201040048</t>
  </si>
  <si>
    <t>กุลหิรัญธนรัตน์</t>
  </si>
  <si>
    <t>65201040049</t>
  </si>
  <si>
    <t>ธนาพงษ์</t>
  </si>
  <si>
    <t>สุดปาน</t>
  </si>
  <si>
    <t>65201040050</t>
  </si>
  <si>
    <t>สุขพัฒน์ธี</t>
  </si>
  <si>
    <t>65201040051</t>
  </si>
  <si>
    <t>65201040052</t>
  </si>
  <si>
    <t>65201040053</t>
  </si>
  <si>
    <t>นิพัทธ์</t>
  </si>
  <si>
    <t>65201040054</t>
  </si>
  <si>
    <t>ประเสริฐชัย</t>
  </si>
  <si>
    <t>65201040055</t>
  </si>
  <si>
    <t>65201040056</t>
  </si>
  <si>
    <t>ธนาสารพูนผล</t>
  </si>
  <si>
    <t>65201040057</t>
  </si>
  <si>
    <t>วงษาวัตร</t>
  </si>
  <si>
    <t>65201040058</t>
  </si>
  <si>
    <t>แซ่ลี้่</t>
  </si>
  <si>
    <t>65201040059</t>
  </si>
  <si>
    <t>65201040060</t>
  </si>
  <si>
    <t>นุตกิจ</t>
  </si>
  <si>
    <t>65201040061</t>
  </si>
  <si>
    <t>ศรสุขเจริญ</t>
  </si>
  <si>
    <t>65201040062</t>
  </si>
  <si>
    <t>วรชัย</t>
  </si>
  <si>
    <t>65201040063</t>
  </si>
  <si>
    <t>จงกลรอด</t>
  </si>
  <si>
    <t>65201040064</t>
  </si>
  <si>
    <t>คงมังคะละ</t>
  </si>
  <si>
    <t>65201040065</t>
  </si>
  <si>
    <t>ศตายุ</t>
  </si>
  <si>
    <t>พรโชคชัย</t>
  </si>
  <si>
    <t>65201040066</t>
  </si>
  <si>
    <t>65201040067</t>
  </si>
  <si>
    <t>65201040068</t>
  </si>
  <si>
    <t>65201040069</t>
  </si>
  <si>
    <t>65201040070</t>
  </si>
  <si>
    <t>65201040071</t>
  </si>
  <si>
    <t>65201040072</t>
  </si>
  <si>
    <t>ดนัย</t>
  </si>
  <si>
    <t>65201040073</t>
  </si>
  <si>
    <t>ตุลวิทย์</t>
  </si>
  <si>
    <t>รอดสิน</t>
  </si>
  <si>
    <t>65201040074</t>
  </si>
  <si>
    <t>ธนาธรณ์</t>
  </si>
  <si>
    <t>65201040075</t>
  </si>
  <si>
    <t>65201040076</t>
  </si>
  <si>
    <t>สังเกตกิจ</t>
  </si>
  <si>
    <t>65201040078</t>
  </si>
  <si>
    <t>65201040079</t>
  </si>
  <si>
    <t>มนพัทธ์</t>
  </si>
  <si>
    <t>แก้วนาราย</t>
  </si>
  <si>
    <t>65201040081</t>
  </si>
  <si>
    <t>วีรภาพ</t>
  </si>
  <si>
    <t>65201040082</t>
  </si>
  <si>
    <t>ศิรวุทธ</t>
  </si>
  <si>
    <t>65201040083</t>
  </si>
  <si>
    <t>ขำคูณวงค์</t>
  </si>
  <si>
    <t>65201040084</t>
  </si>
  <si>
    <t>สหชัย</t>
  </si>
  <si>
    <t>ไพรี</t>
  </si>
  <si>
    <t>65201040085</t>
  </si>
  <si>
    <t>แซ่จิว</t>
  </si>
  <si>
    <t>65201040086</t>
  </si>
  <si>
    <t>สุวโรจน์</t>
  </si>
  <si>
    <t>65201040087</t>
  </si>
  <si>
    <t>สว่างรุ่ง</t>
  </si>
  <si>
    <t>65201050001</t>
  </si>
  <si>
    <t xml:space="preserve"> 1ชอ1ก1</t>
  </si>
  <si>
    <t>จันทร์ขาวป่อง</t>
  </si>
  <si>
    <t>65201050002</t>
  </si>
  <si>
    <t>สลับวงศ์</t>
  </si>
  <si>
    <t>65201050003</t>
  </si>
  <si>
    <t>65201050004</t>
  </si>
  <si>
    <t>สร้อยเงิน</t>
  </si>
  <si>
    <t>65201050005</t>
  </si>
  <si>
    <t>65201050006</t>
  </si>
  <si>
    <t>อิงรดา</t>
  </si>
  <si>
    <t>ทองระย้า</t>
  </si>
  <si>
    <t>65201050007</t>
  </si>
  <si>
    <t>กัปตัน</t>
  </si>
  <si>
    <t>65201050008</t>
  </si>
  <si>
    <t>กิตติณัฐ</t>
  </si>
  <si>
    <t>กาญจนวิภาพร</t>
  </si>
  <si>
    <t>65201050009</t>
  </si>
  <si>
    <t>เข็มกำเนิด</t>
  </si>
  <si>
    <t>65201050010</t>
  </si>
  <si>
    <t>ณัฐวีร์</t>
  </si>
  <si>
    <t>เอี้ยวพันธ์</t>
  </si>
  <si>
    <t>65201050011</t>
  </si>
  <si>
    <t>ถิรคุณ</t>
  </si>
  <si>
    <t>65201050012</t>
  </si>
  <si>
    <t>แจ่มมี</t>
  </si>
  <si>
    <t>65201050013</t>
  </si>
  <si>
    <t>ธัญญาดี</t>
  </si>
  <si>
    <t>65201050014</t>
  </si>
  <si>
    <t>นนฐวัฒน์</t>
  </si>
  <si>
    <t>พงษ์ประวัติ</t>
  </si>
  <si>
    <t>65201050015</t>
  </si>
  <si>
    <t>65201050016</t>
  </si>
  <si>
    <t>ประดิษฐ์</t>
  </si>
  <si>
    <t>65201050017</t>
  </si>
  <si>
    <t>วัชรินทร์</t>
  </si>
  <si>
    <t>ผู้เจริญ</t>
  </si>
  <si>
    <t>65201050018</t>
  </si>
  <si>
    <t>วิวรรธน์</t>
  </si>
  <si>
    <t>65201050019</t>
  </si>
  <si>
    <t>ศิลาชัย</t>
  </si>
  <si>
    <t>เมืองแสง</t>
  </si>
  <si>
    <t>65201050020</t>
  </si>
  <si>
    <t>สุปัญญวัฒน์</t>
  </si>
  <si>
    <t>วงษ์ซื่อ</t>
  </si>
  <si>
    <t>65201050021</t>
  </si>
  <si>
    <t>จิรนันท์</t>
  </si>
  <si>
    <t>ศรีทับทิม</t>
  </si>
  <si>
    <t>65201050022</t>
  </si>
  <si>
    <t>ชนิกานต์</t>
  </si>
  <si>
    <t>บวบหอม</t>
  </si>
  <si>
    <t>65201050023</t>
  </si>
  <si>
    <t>จิรเดช</t>
  </si>
  <si>
    <t>65201050024</t>
  </si>
  <si>
    <t>65201050025</t>
  </si>
  <si>
    <t>65201050026</t>
  </si>
  <si>
    <t>65201050027</t>
  </si>
  <si>
    <t>กฤตเมธาวี</t>
  </si>
  <si>
    <t>65201050028</t>
  </si>
  <si>
    <t>พงษ์พัฒน์</t>
  </si>
  <si>
    <t>65201050029</t>
  </si>
  <si>
    <t>65201050030</t>
  </si>
  <si>
    <t>พีรวัส</t>
  </si>
  <si>
    <t>65201050031</t>
  </si>
  <si>
    <t>65201050032</t>
  </si>
  <si>
    <t>ภัทรดล</t>
  </si>
  <si>
    <t>พลับพฤกษ์</t>
  </si>
  <si>
    <t>65201050033</t>
  </si>
  <si>
    <t>65201050034</t>
  </si>
  <si>
    <t>รัตนไพบูลย์</t>
  </si>
  <si>
    <t>65201050035</t>
  </si>
  <si>
    <t>นาวงษ์</t>
  </si>
  <si>
    <t>65201050036</t>
  </si>
  <si>
    <t>สรวิทย์</t>
  </si>
  <si>
    <t>65201050037</t>
  </si>
  <si>
    <t>65201050038</t>
  </si>
  <si>
    <t>พฤฒิชัย</t>
  </si>
  <si>
    <t>จวนงาม</t>
  </si>
  <si>
    <t>65201050039</t>
  </si>
  <si>
    <t>65201060001</t>
  </si>
  <si>
    <t xml:space="preserve"> 1ชส1ก1</t>
  </si>
  <si>
    <t>65201060002</t>
  </si>
  <si>
    <t>เขมจิรา</t>
  </si>
  <si>
    <t>65201060003</t>
  </si>
  <si>
    <t>65201060004</t>
  </si>
  <si>
    <t>65201060005</t>
  </si>
  <si>
    <t>เพชรดา</t>
  </si>
  <si>
    <t>โพธิ์ศรี</t>
  </si>
  <si>
    <t>65201060006</t>
  </si>
  <si>
    <t>จินดาวงษ์</t>
  </si>
  <si>
    <t>65201060007</t>
  </si>
  <si>
    <t>ชาดี</t>
  </si>
  <si>
    <t>65201060008</t>
  </si>
  <si>
    <t>แซ่ตัน</t>
  </si>
  <si>
    <t>65201060009</t>
  </si>
  <si>
    <t>สุมินทร์ตา</t>
  </si>
  <si>
    <t>พะนิรัมย์</t>
  </si>
  <si>
    <t>65201060010</t>
  </si>
  <si>
    <t>บุญคล้าย</t>
  </si>
  <si>
    <t>65201060011</t>
  </si>
  <si>
    <t>อุโฆษจันทร์</t>
  </si>
  <si>
    <t>65201060012</t>
  </si>
  <si>
    <t>ธนพัฒน์</t>
  </si>
  <si>
    <t>อำไพศรี</t>
  </si>
  <si>
    <t>65201060013</t>
  </si>
  <si>
    <t>นัสกมล</t>
  </si>
  <si>
    <t>พันพิจิตร์</t>
  </si>
  <si>
    <t>65201060014</t>
  </si>
  <si>
    <t>65201060015</t>
  </si>
  <si>
    <t>วรพิภัทร</t>
  </si>
  <si>
    <t>65201060016</t>
  </si>
  <si>
    <t>พงษ์ประยูร</t>
  </si>
  <si>
    <t>65201060017</t>
  </si>
  <si>
    <t>แผนคง</t>
  </si>
  <si>
    <t>65201060018</t>
  </si>
  <si>
    <t>65201060019</t>
  </si>
  <si>
    <t>สุรสิทธิ์</t>
  </si>
  <si>
    <t>65201060020</t>
  </si>
  <si>
    <t>อิทธิกร</t>
  </si>
  <si>
    <t>นาคพ่วง</t>
  </si>
  <si>
    <t>65201060021</t>
  </si>
  <si>
    <t xml:space="preserve"> 1ชส1ก2</t>
  </si>
  <si>
    <t>เพิ่มชื่น</t>
  </si>
  <si>
    <t>65201060022</t>
  </si>
  <si>
    <t>จักร์ขุนทรี</t>
  </si>
  <si>
    <t>65201060023</t>
  </si>
  <si>
    <t>สรสวรรค์</t>
  </si>
  <si>
    <t>65201060024</t>
  </si>
  <si>
    <t>สุขฤทัย</t>
  </si>
  <si>
    <t>ปะนะสุภา</t>
  </si>
  <si>
    <t>65201060025</t>
  </si>
  <si>
    <t>65201060026</t>
  </si>
  <si>
    <t>65201060027</t>
  </si>
  <si>
    <t>65201060028</t>
  </si>
  <si>
    <t>แสงขำ</t>
  </si>
  <si>
    <t>65201060029</t>
  </si>
  <si>
    <t>65201060030</t>
  </si>
  <si>
    <t>65201060031</t>
  </si>
  <si>
    <t>65201060032</t>
  </si>
  <si>
    <t>65201060033</t>
  </si>
  <si>
    <t>65201060034</t>
  </si>
  <si>
    <t>นพวิชญ์</t>
  </si>
  <si>
    <t>65201060035</t>
  </si>
  <si>
    <t>65201060036</t>
  </si>
  <si>
    <t>แกลโกศล</t>
  </si>
  <si>
    <t>65201060037</t>
  </si>
  <si>
    <t>พัทธคนย์</t>
  </si>
  <si>
    <t>ตันติเวชพฤกษ์</t>
  </si>
  <si>
    <t>65201060038</t>
  </si>
  <si>
    <t>ภรยุทธ</t>
  </si>
  <si>
    <t>65201060039</t>
  </si>
  <si>
    <t>ภูวนาถ</t>
  </si>
  <si>
    <t>65201060040</t>
  </si>
  <si>
    <t>65201060041</t>
  </si>
  <si>
    <t>65201060042</t>
  </si>
  <si>
    <t>ผะโรประการ</t>
  </si>
  <si>
    <t>65201060043</t>
  </si>
  <si>
    <t>65201100001</t>
  </si>
  <si>
    <t xml:space="preserve"> 1ชบ1ก1</t>
  </si>
  <si>
    <t>ขวัญชนก</t>
  </si>
  <si>
    <t>วารีวหา</t>
  </si>
  <si>
    <t>65201100002</t>
  </si>
  <si>
    <t>จันทร์ฑรา</t>
  </si>
  <si>
    <t>65201100003</t>
  </si>
  <si>
    <t>65201100004</t>
  </si>
  <si>
    <t>ธัญพร</t>
  </si>
  <si>
    <t>สุทธิพิบูลย์</t>
  </si>
  <si>
    <t>65201100005</t>
  </si>
  <si>
    <t>ฝนทิพย์</t>
  </si>
  <si>
    <t>ปานโศก</t>
  </si>
  <si>
    <t>65201100006</t>
  </si>
  <si>
    <t>เกร็จจุ</t>
  </si>
  <si>
    <t>65201100007</t>
  </si>
  <si>
    <t>พุทธิดา</t>
  </si>
  <si>
    <t>อุ้ยเพชร</t>
  </si>
  <si>
    <t>65201100008</t>
  </si>
  <si>
    <t>แจ้งจิต</t>
  </si>
  <si>
    <t>65201100009</t>
  </si>
  <si>
    <t>สิรินธนี</t>
  </si>
  <si>
    <t>อินทยงค์</t>
  </si>
  <si>
    <t>65201100010</t>
  </si>
  <si>
    <t>อรณัญช์</t>
  </si>
  <si>
    <t>มุกช้าง</t>
  </si>
  <si>
    <t>65201100011</t>
  </si>
  <si>
    <t>กฤษณิทธิพล</t>
  </si>
  <si>
    <t>แก้วพร้อมฤกษ์</t>
  </si>
  <si>
    <t>65201100012</t>
  </si>
  <si>
    <t>ยุติธรรมคุณา</t>
  </si>
  <si>
    <t>65201100013</t>
  </si>
  <si>
    <t>65201100014</t>
  </si>
  <si>
    <t>ใบมะพฤกษ์</t>
  </si>
  <si>
    <t>65201100015</t>
  </si>
  <si>
    <t>ปริภัทร</t>
  </si>
  <si>
    <t>65201100016</t>
  </si>
  <si>
    <t>ป้อมเมือง</t>
  </si>
  <si>
    <t>65201100017</t>
  </si>
  <si>
    <t>ศิวนาถ</t>
  </si>
  <si>
    <t>65201100018</t>
  </si>
  <si>
    <t>ศรีระพุก</t>
  </si>
  <si>
    <t>65201100019</t>
  </si>
  <si>
    <t>อณาวิน</t>
  </si>
  <si>
    <t>อินทมาตร</t>
  </si>
  <si>
    <t>65201100020</t>
  </si>
  <si>
    <t>65201100021</t>
  </si>
  <si>
    <t>สมขาว</t>
  </si>
  <si>
    <t>65201100022</t>
  </si>
  <si>
    <t>65201100023</t>
  </si>
  <si>
    <t>65201100024</t>
  </si>
  <si>
    <t>โศจิรัตน์</t>
  </si>
  <si>
    <t>65201100025</t>
  </si>
  <si>
    <t>ยอดพินิจ</t>
  </si>
  <si>
    <t>65201100026</t>
  </si>
  <si>
    <t>ณัฏฐ์ณรัน</t>
  </si>
  <si>
    <t>ฉั่วสมบูรณ์</t>
  </si>
  <si>
    <t>65201100027</t>
  </si>
  <si>
    <t>65201100029</t>
  </si>
  <si>
    <t>กรุดเนียม</t>
  </si>
  <si>
    <t>65201100030</t>
  </si>
  <si>
    <t>ธีศนะ</t>
  </si>
  <si>
    <t>65201100031</t>
  </si>
  <si>
    <t>สอนปัน</t>
  </si>
  <si>
    <t>65201100032</t>
  </si>
  <si>
    <t>พิทยา</t>
  </si>
  <si>
    <t>หวังสุข</t>
  </si>
  <si>
    <t>65201100033</t>
  </si>
  <si>
    <t>65201100034</t>
  </si>
  <si>
    <t>65201100035</t>
  </si>
  <si>
    <t>65201100036</t>
  </si>
  <si>
    <t>65201270001</t>
  </si>
  <si>
    <t>วรกัญญา</t>
  </si>
  <si>
    <t>ยังประดิษฐ์</t>
  </si>
  <si>
    <t>65201270002</t>
  </si>
  <si>
    <t>65201270003</t>
  </si>
  <si>
    <t>หอมหวาน</t>
  </si>
  <si>
    <t>65201270004</t>
  </si>
  <si>
    <t>65201270005</t>
  </si>
  <si>
    <t>ถนอมชาติ</t>
  </si>
  <si>
    <t>65201270006</t>
  </si>
  <si>
    <t>เลิศลบ</t>
  </si>
  <si>
    <t>65201270007</t>
  </si>
  <si>
    <t>จรุงธรรมโชติิ</t>
  </si>
  <si>
    <t>65201270008</t>
  </si>
  <si>
    <t>กิตติกวิน</t>
  </si>
  <si>
    <t>อาศุสิริ</t>
  </si>
  <si>
    <t>65201270009</t>
  </si>
  <si>
    <t>จารุภัทร</t>
  </si>
  <si>
    <t>ทองมีแสง</t>
  </si>
  <si>
    <t>65201270010</t>
  </si>
  <si>
    <t>65201270011</t>
  </si>
  <si>
    <t>65201270012</t>
  </si>
  <si>
    <t>ผดุงเกียรติ</t>
  </si>
  <si>
    <t>65201270013</t>
  </si>
  <si>
    <t>65201280001</t>
  </si>
  <si>
    <t>ณัฐชา</t>
  </si>
  <si>
    <t>มันฑะกะ</t>
  </si>
  <si>
    <t>65201280002</t>
  </si>
  <si>
    <t>65201280003</t>
  </si>
  <si>
    <t>ปภัสสรณ์</t>
  </si>
  <si>
    <t>โฉมฉาย</t>
  </si>
  <si>
    <t>65201280004</t>
  </si>
  <si>
    <t>65201280005</t>
  </si>
  <si>
    <t>65201280006</t>
  </si>
  <si>
    <t>พระแก้ว</t>
  </si>
  <si>
    <t>65201280007</t>
  </si>
  <si>
    <t>มีสวัสดิ์</t>
  </si>
  <si>
    <t>65201280008</t>
  </si>
  <si>
    <t>65201280009</t>
  </si>
  <si>
    <t>สงสาร</t>
  </si>
  <si>
    <t>65201280010</t>
  </si>
  <si>
    <t>นราชัย</t>
  </si>
  <si>
    <t>คำวงษ์</t>
  </si>
  <si>
    <t>65201280011</t>
  </si>
  <si>
    <t>65201280012</t>
  </si>
  <si>
    <t>65201280013</t>
  </si>
  <si>
    <t>โรจน์วิไลย</t>
  </si>
  <si>
    <t>65201280014</t>
  </si>
  <si>
    <t>65201280015</t>
  </si>
  <si>
    <t>ชัยวิชิต</t>
  </si>
  <si>
    <t>65201280016</t>
  </si>
  <si>
    <t>รชฎ</t>
  </si>
  <si>
    <t>อุตม์อ่าง</t>
  </si>
  <si>
    <t>65201280018</t>
  </si>
  <si>
    <t>รัฐกรณ์</t>
  </si>
  <si>
    <t>65201280019</t>
  </si>
  <si>
    <t>65201280020</t>
  </si>
  <si>
    <t>สิทธิศักดิ์</t>
  </si>
  <si>
    <t>65201280021</t>
  </si>
  <si>
    <t>สุรัฑฒ์</t>
  </si>
  <si>
    <t>โตเปี้ยว</t>
  </si>
  <si>
    <t>65201280022</t>
  </si>
  <si>
    <t>เกตุทอง</t>
  </si>
  <si>
    <t>65201280023</t>
  </si>
  <si>
    <t>จำเนียรสุข</t>
  </si>
  <si>
    <t>65201280024</t>
  </si>
  <si>
    <t>65201280025</t>
  </si>
  <si>
    <t>65201280026</t>
  </si>
  <si>
    <t>ศรีปัญญา</t>
  </si>
  <si>
    <t>65201280027</t>
  </si>
  <si>
    <t>65201280028</t>
  </si>
  <si>
    <t>ชนันธร</t>
  </si>
  <si>
    <t>65201280029</t>
  </si>
  <si>
    <t>65201280030</t>
  </si>
  <si>
    <t>เวียงศิมา</t>
  </si>
  <si>
    <t>65201280031</t>
  </si>
  <si>
    <t>เดชาธร</t>
  </si>
  <si>
    <t>65201280032</t>
  </si>
  <si>
    <t>นุชนาถ</t>
  </si>
  <si>
    <t>65201280033</t>
  </si>
  <si>
    <t>65201280034</t>
  </si>
  <si>
    <t>ธรรณ์</t>
  </si>
  <si>
    <t>ตันสัทภาคย์</t>
  </si>
  <si>
    <t>65201280035</t>
  </si>
  <si>
    <t>พงศ์สิริ</t>
  </si>
  <si>
    <t>สกุลแท้</t>
  </si>
  <si>
    <t>65201280036</t>
  </si>
  <si>
    <t>ภัทรจาริน</t>
  </si>
  <si>
    <t>สุนทราณู</t>
  </si>
  <si>
    <t>65201280037</t>
  </si>
  <si>
    <t>ภานุพงษ์</t>
  </si>
  <si>
    <t>65201280038</t>
  </si>
  <si>
    <t>65201280039</t>
  </si>
  <si>
    <t>เลิศลักษณ</t>
  </si>
  <si>
    <t>ทองเปี่ยม</t>
  </si>
  <si>
    <t>65201280040</t>
  </si>
  <si>
    <t>จตุรนต์รัศมี</t>
  </si>
  <si>
    <t>65201280041</t>
  </si>
  <si>
    <t>ศิวัชร์</t>
  </si>
  <si>
    <t>เครือบุตรสินธุ์</t>
  </si>
  <si>
    <t>65201280042</t>
  </si>
  <si>
    <t>สิทธิขำ</t>
  </si>
  <si>
    <t>65201280043</t>
  </si>
  <si>
    <t>สิริราช</t>
  </si>
  <si>
    <t>พยอมชื่น</t>
  </si>
  <si>
    <t>65201280044</t>
  </si>
  <si>
    <t>จงสมบูรณ์สุข</t>
  </si>
  <si>
    <t>65201280045</t>
  </si>
  <si>
    <t>65201280046</t>
  </si>
  <si>
    <t>อธิวัฒน์</t>
  </si>
  <si>
    <t>แตงพวง</t>
  </si>
  <si>
    <t>65202010001</t>
  </si>
  <si>
    <t xml:space="preserve"> 1บช1</t>
  </si>
  <si>
    <t>65202010002</t>
  </si>
  <si>
    <t>กุลนัฐ</t>
  </si>
  <si>
    <t>65202010003</t>
  </si>
  <si>
    <t>กล่อมสุด</t>
  </si>
  <si>
    <t>65202010004</t>
  </si>
  <si>
    <t>จิราภา</t>
  </si>
  <si>
    <t>เมืองมา</t>
  </si>
  <si>
    <t>65202010005</t>
  </si>
  <si>
    <t>เจตศุภา</t>
  </si>
  <si>
    <t>65202010006</t>
  </si>
  <si>
    <t>ชนัญญา</t>
  </si>
  <si>
    <t>65202010007</t>
  </si>
  <si>
    <t>ฑิฆัมพร</t>
  </si>
  <si>
    <t>พุ่มทอง</t>
  </si>
  <si>
    <t>65202010008</t>
  </si>
  <si>
    <t>ณภัทรสร</t>
  </si>
  <si>
    <t>มงคลเพชร</t>
  </si>
  <si>
    <t>65202010009</t>
  </si>
  <si>
    <t>65202010010</t>
  </si>
  <si>
    <t>ติชิลา</t>
  </si>
  <si>
    <t>ฉัตรพุก</t>
  </si>
  <si>
    <t>65202010012</t>
  </si>
  <si>
    <t>65202010013</t>
  </si>
  <si>
    <t>นฤมาส</t>
  </si>
  <si>
    <t>65202010014</t>
  </si>
  <si>
    <t>เนตรดาว</t>
  </si>
  <si>
    <t>วิชาญ</t>
  </si>
  <si>
    <t>65202010015</t>
  </si>
  <si>
    <t>เนตรวิภาวรรณ</t>
  </si>
  <si>
    <t>ยังแสง</t>
  </si>
  <si>
    <t>65202010016</t>
  </si>
  <si>
    <t>65202010017</t>
  </si>
  <si>
    <t>พรนิภา</t>
  </si>
  <si>
    <t>65202010018</t>
  </si>
  <si>
    <t>พรพรรณ</t>
  </si>
  <si>
    <t>จันทรสว่าง</t>
  </si>
  <si>
    <t>65202010019</t>
  </si>
  <si>
    <t>รานี</t>
  </si>
  <si>
    <t>อินปอง</t>
  </si>
  <si>
    <t>65202010020</t>
  </si>
  <si>
    <t>วรรณศิริ</t>
  </si>
  <si>
    <t>เฉลียวการ</t>
  </si>
  <si>
    <t>65202010022</t>
  </si>
  <si>
    <t>วิยดา</t>
  </si>
  <si>
    <t>เนตรอนันต์</t>
  </si>
  <si>
    <t>65202010023</t>
  </si>
  <si>
    <t>หาญณรงค์</t>
  </si>
  <si>
    <t>65202010024</t>
  </si>
  <si>
    <t>สายธาร</t>
  </si>
  <si>
    <t>แจ้งกระจ่า่ง</t>
  </si>
  <si>
    <t>65202010025</t>
  </si>
  <si>
    <t>สิรีธร</t>
  </si>
  <si>
    <t>65202010026</t>
  </si>
  <si>
    <t>สุทธิดา่</t>
  </si>
  <si>
    <t>65202010027</t>
  </si>
  <si>
    <t>65202010028</t>
  </si>
  <si>
    <t>สุวพัช</t>
  </si>
  <si>
    <t>ทองพูล</t>
  </si>
  <si>
    <t>65202010029</t>
  </si>
  <si>
    <t>ปวริศ</t>
  </si>
  <si>
    <t>65202010030</t>
  </si>
  <si>
    <t>พศิน</t>
  </si>
  <si>
    <t>65202010031</t>
  </si>
  <si>
    <t>สิมมาเลาเต่า</t>
  </si>
  <si>
    <t>65202010032</t>
  </si>
  <si>
    <t>65202010033</t>
  </si>
  <si>
    <t>อับดุลเลาะ</t>
  </si>
  <si>
    <t>จิน</t>
  </si>
  <si>
    <t>65202010034</t>
  </si>
  <si>
    <t>65202010035</t>
  </si>
  <si>
    <t>ศิริเทศ</t>
  </si>
  <si>
    <t>65202010036</t>
  </si>
  <si>
    <t>ฮาดปากดี</t>
  </si>
  <si>
    <t>65202010037</t>
  </si>
  <si>
    <t>ชนกนันท์</t>
  </si>
  <si>
    <t>65202010038</t>
  </si>
  <si>
    <t>ชนากานต์</t>
  </si>
  <si>
    <t>65202010039</t>
  </si>
  <si>
    <t>65202010040</t>
  </si>
  <si>
    <t>เฮงฮู้</t>
  </si>
  <si>
    <t>65202010041</t>
  </si>
  <si>
    <t>ฐิติพร</t>
  </si>
  <si>
    <t>แสงอาทิตย์</t>
  </si>
  <si>
    <t>65202010042</t>
  </si>
  <si>
    <t>ณัฏณิชา</t>
  </si>
  <si>
    <t>คำวัน</t>
  </si>
  <si>
    <t>65202010043</t>
  </si>
  <si>
    <t>65202010044</t>
  </si>
  <si>
    <t>ง้าวแก้ว</t>
  </si>
  <si>
    <t>65202010045</t>
  </si>
  <si>
    <t>นินิไว</t>
  </si>
  <si>
    <t>65202010046</t>
  </si>
  <si>
    <t>ปรายฟ้า</t>
  </si>
  <si>
    <t>65202010047</t>
  </si>
  <si>
    <t>พัชรีพร</t>
  </si>
  <si>
    <t>65202010048</t>
  </si>
  <si>
    <t>จันทามิ</t>
  </si>
  <si>
    <t>65202010049</t>
  </si>
  <si>
    <t>พิยะดา</t>
  </si>
  <si>
    <t>จุลศักดิ์</t>
  </si>
  <si>
    <t>65202010050</t>
  </si>
  <si>
    <t>พันธ์โพธิ์</t>
  </si>
  <si>
    <t>65202010051</t>
  </si>
  <si>
    <t>65202010052</t>
  </si>
  <si>
    <t>ภีมญ์พิศุทธิ์</t>
  </si>
  <si>
    <t>65202010053</t>
  </si>
  <si>
    <t>วรรณดี</t>
  </si>
  <si>
    <t>ปิสิริ</t>
  </si>
  <si>
    <t>65202010054</t>
  </si>
  <si>
    <t>65202010055</t>
  </si>
  <si>
    <t>ศรัญยาพร</t>
  </si>
  <si>
    <t>65202010056</t>
  </si>
  <si>
    <t>สุณิตา</t>
  </si>
  <si>
    <t>สุดใจ</t>
  </si>
  <si>
    <t>65202010057</t>
  </si>
  <si>
    <t>65202010058</t>
  </si>
  <si>
    <t>คำแก้ว</t>
  </si>
  <si>
    <t>65202010059</t>
  </si>
  <si>
    <t>65202010060</t>
  </si>
  <si>
    <t>รอดสินธุ์</t>
  </si>
  <si>
    <t>65202010061</t>
  </si>
  <si>
    <t>อธิสินี</t>
  </si>
  <si>
    <t>65202010062</t>
  </si>
  <si>
    <t>65202010063</t>
  </si>
  <si>
    <t>อาริสรา</t>
  </si>
  <si>
    <t>65202010064</t>
  </si>
  <si>
    <t>ธีระพงศ์</t>
  </si>
  <si>
    <t>65202010065</t>
  </si>
  <si>
    <t>มิ่งโกมล</t>
  </si>
  <si>
    <t>65202020001</t>
  </si>
  <si>
    <t xml:space="preserve"> 1กต1</t>
  </si>
  <si>
    <t>กมลฉัตร</t>
  </si>
  <si>
    <t>65202020002</t>
  </si>
  <si>
    <t>กฤษฏิ์ฐิตา</t>
  </si>
  <si>
    <t>65202020003</t>
  </si>
  <si>
    <t>นนทรักษ์</t>
  </si>
  <si>
    <t>65202020004</t>
  </si>
  <si>
    <t>คณัสนันท์</t>
  </si>
  <si>
    <t>ขอพึ่ง</t>
  </si>
  <si>
    <t>65202020005</t>
  </si>
  <si>
    <t>ทองมอญ</t>
  </si>
  <si>
    <t>65202020006</t>
  </si>
  <si>
    <t>ศรีสดใส</t>
  </si>
  <si>
    <t>65202020007</t>
  </si>
  <si>
    <t>65202020008</t>
  </si>
  <si>
    <t>65202020009</t>
  </si>
  <si>
    <t>ทัศนีวรรณ์</t>
  </si>
  <si>
    <t>65202020010</t>
  </si>
  <si>
    <t>65202020011</t>
  </si>
  <si>
    <t>ภู่สวัสดิ์</t>
  </si>
  <si>
    <t>65202020012</t>
  </si>
  <si>
    <t>ทำมา</t>
  </si>
  <si>
    <t>65202020013</t>
  </si>
  <si>
    <t>ปาริชาต</t>
  </si>
  <si>
    <t>65202020014</t>
  </si>
  <si>
    <t>พรธิตา</t>
  </si>
  <si>
    <t>65202020015</t>
  </si>
  <si>
    <t>65202020016</t>
  </si>
  <si>
    <t>65202020017</t>
  </si>
  <si>
    <t>ดุลนีย์</t>
  </si>
  <si>
    <t>65202020018</t>
  </si>
  <si>
    <t>รุจิศยา</t>
  </si>
  <si>
    <t>แก้วมุกดา</t>
  </si>
  <si>
    <t>65202020019</t>
  </si>
  <si>
    <t>วรางคณา</t>
  </si>
  <si>
    <t>65202020020</t>
  </si>
  <si>
    <t>ฤดีทรงธรรม</t>
  </si>
  <si>
    <t>65202020021</t>
  </si>
  <si>
    <t>เสาวนีย์</t>
  </si>
  <si>
    <t>เล้าเกร็จ</t>
  </si>
  <si>
    <t>65202020022</t>
  </si>
  <si>
    <t>อรพิมล</t>
  </si>
  <si>
    <t>สายพันธ์</t>
  </si>
  <si>
    <t>65202020023</t>
  </si>
  <si>
    <t>อุทานุเคราะห์</t>
  </si>
  <si>
    <t>65202020026</t>
  </si>
  <si>
    <t>1กต2</t>
  </si>
  <si>
    <t>65202020027</t>
  </si>
  <si>
    <t>65202020028</t>
  </si>
  <si>
    <t>กัญญณัช</t>
  </si>
  <si>
    <t>65202020029</t>
  </si>
  <si>
    <t>65202020030</t>
  </si>
  <si>
    <t>จิรุพรรณ</t>
  </si>
  <si>
    <t>แก้วไซนาม</t>
  </si>
  <si>
    <t>65202020031</t>
  </si>
  <si>
    <t>ณุจิรา</t>
  </si>
  <si>
    <t>65202020032</t>
  </si>
  <si>
    <t>สุดสายจิต</t>
  </si>
  <si>
    <t>65202020033</t>
  </si>
  <si>
    <t>ธัญญาเรศ</t>
  </si>
  <si>
    <t>ศรีจินดา</t>
  </si>
  <si>
    <t>65202020034</t>
  </si>
  <si>
    <t>โสนาพูน</t>
  </si>
  <si>
    <t>65202020035</t>
  </si>
  <si>
    <t>65202020036</t>
  </si>
  <si>
    <t>ปาริดา</t>
  </si>
  <si>
    <t>ทัศนา</t>
  </si>
  <si>
    <t>65202020037</t>
  </si>
  <si>
    <t>65202020038</t>
  </si>
  <si>
    <t>ภัทราพรรณ</t>
  </si>
  <si>
    <t>65202020039</t>
  </si>
  <si>
    <t>ภัศรา</t>
  </si>
  <si>
    <t>สาคลาไคล</t>
  </si>
  <si>
    <t>65202020040</t>
  </si>
  <si>
    <t>65202020041</t>
  </si>
  <si>
    <t>เรวดี</t>
  </si>
  <si>
    <t>บุญเทียน</t>
  </si>
  <si>
    <t>65202020042</t>
  </si>
  <si>
    <t>มาประดิษฐ</t>
  </si>
  <si>
    <t>65202020043</t>
  </si>
  <si>
    <t>65202020044</t>
  </si>
  <si>
    <t>จิวสืบพงษ์</t>
  </si>
  <si>
    <t>65202020045</t>
  </si>
  <si>
    <t>อมลวรรณ</t>
  </si>
  <si>
    <t>ศิริ</t>
  </si>
  <si>
    <t>65202020046</t>
  </si>
  <si>
    <t>อรธราพร</t>
  </si>
  <si>
    <t>เอี่ยมสวัสดิ์</t>
  </si>
  <si>
    <t>65202020047</t>
  </si>
  <si>
    <t>วงษ์เนียม</t>
  </si>
  <si>
    <t>65202020048</t>
  </si>
  <si>
    <t>ศรีบุญมา</t>
  </si>
  <si>
    <t>65202020049</t>
  </si>
  <si>
    <t>วรุฒ</t>
  </si>
  <si>
    <t>อินคุ้ม</t>
  </si>
  <si>
    <t>65202020050</t>
  </si>
  <si>
    <t>อภิรนันต์</t>
  </si>
  <si>
    <t>สุวรรณสิทธิ์</t>
  </si>
  <si>
    <t>65202020051</t>
  </si>
  <si>
    <t>อุกฤษณ์</t>
  </si>
  <si>
    <t>สกุลเอื้อ</t>
  </si>
  <si>
    <t>65202020052</t>
  </si>
  <si>
    <t>สุภัสสรา</t>
  </si>
  <si>
    <t>สิงหรัตน์</t>
  </si>
  <si>
    <t>65202040001</t>
  </si>
  <si>
    <t>65202040002</t>
  </si>
  <si>
    <t>จารุมน</t>
  </si>
  <si>
    <t>65202040003</t>
  </si>
  <si>
    <t>65202040004</t>
  </si>
  <si>
    <t>เพชรโยธิน</t>
  </si>
  <si>
    <t>65202040005</t>
  </si>
  <si>
    <t>ชนาภา</t>
  </si>
  <si>
    <t>เต็มเปี่ยน</t>
  </si>
  <si>
    <t>65202040006</t>
  </si>
  <si>
    <t>ฐิติญา</t>
  </si>
  <si>
    <t>65202040007</t>
  </si>
  <si>
    <t>สุวรส</t>
  </si>
  <si>
    <t>65202040008</t>
  </si>
  <si>
    <t>ณัตชา</t>
  </si>
  <si>
    <t>พุ่มรัก</t>
  </si>
  <si>
    <t>65202040009</t>
  </si>
  <si>
    <t>65202040010</t>
  </si>
  <si>
    <t>ดวงนพวรรณ</t>
  </si>
  <si>
    <t>65202040011</t>
  </si>
  <si>
    <t>ทัณฑิกา</t>
  </si>
  <si>
    <t>65202040012</t>
  </si>
  <si>
    <t>65202040013</t>
  </si>
  <si>
    <t>65202040014</t>
  </si>
  <si>
    <t>65202040015</t>
  </si>
  <si>
    <t>ธิติมา</t>
  </si>
  <si>
    <t>65202040016</t>
  </si>
  <si>
    <t>65202040017</t>
  </si>
  <si>
    <t>ซื่อตรง</t>
  </si>
  <si>
    <t>65202040018</t>
  </si>
  <si>
    <t>65202040019</t>
  </si>
  <si>
    <t>ห้องสวัสดิ์</t>
  </si>
  <si>
    <t>65202040020</t>
  </si>
  <si>
    <t>เมลดา</t>
  </si>
  <si>
    <t>วรรณศรี</t>
  </si>
  <si>
    <t>65202040021</t>
  </si>
  <si>
    <t>ศราวัณ</t>
  </si>
  <si>
    <t>65202040022</t>
  </si>
  <si>
    <t>ศิธาลักษณ์</t>
  </si>
  <si>
    <t>นันตะสุคนธ์</t>
  </si>
  <si>
    <t>65202040023</t>
  </si>
  <si>
    <t>ศรีมณีกาญจน์</t>
  </si>
  <si>
    <t>65202040024</t>
  </si>
  <si>
    <t>65202040025</t>
  </si>
  <si>
    <t>สุวรรณณี</t>
  </si>
  <si>
    <t>65202040026</t>
  </si>
  <si>
    <t>65202040027</t>
  </si>
  <si>
    <t>อภิรดี</t>
  </si>
  <si>
    <t>กัญจา</t>
  </si>
  <si>
    <t>65202040028</t>
  </si>
  <si>
    <t>สุขชื่นศรี</t>
  </si>
  <si>
    <t>65202040029</t>
  </si>
  <si>
    <t>อารีรัตน์</t>
  </si>
  <si>
    <t>บานทจิต</t>
  </si>
  <si>
    <t>65202040030</t>
  </si>
  <si>
    <t>ไอณดา</t>
  </si>
  <si>
    <t>แสงจำปี</t>
  </si>
  <si>
    <t>65202040031</t>
  </si>
  <si>
    <t>เมืองนาม</t>
  </si>
  <si>
    <t>65202040032</t>
  </si>
  <si>
    <t>คณิศร</t>
  </si>
  <si>
    <t>65202040033</t>
  </si>
  <si>
    <t>จิรศักดิ์</t>
  </si>
  <si>
    <t>65202040034</t>
  </si>
  <si>
    <t>รัฐทนันท์</t>
  </si>
  <si>
    <t>65202040035</t>
  </si>
  <si>
    <t>วัยสิงห์</t>
  </si>
  <si>
    <t>65202040036</t>
  </si>
  <si>
    <t>แซ่เจี่ย</t>
  </si>
  <si>
    <t>65202040037</t>
  </si>
  <si>
    <t>ดิษฐ์ปัญญา</t>
  </si>
  <si>
    <t>65202040038</t>
  </si>
  <si>
    <t xml:space="preserve"> 1คธ2</t>
  </si>
  <si>
    <t>กัณฐิกา</t>
  </si>
  <si>
    <t>65202040039</t>
  </si>
  <si>
    <t>จิตรสินี</t>
  </si>
  <si>
    <t>65202040040</t>
  </si>
  <si>
    <t>65202040041</t>
  </si>
  <si>
    <t>มัธยม</t>
  </si>
  <si>
    <t>65202040042</t>
  </si>
  <si>
    <t>สังครบ</t>
  </si>
  <si>
    <t>65202040043</t>
  </si>
  <si>
    <t>งามเชิด</t>
  </si>
  <si>
    <t>65202040044</t>
  </si>
  <si>
    <t>นันธิการณ์</t>
  </si>
  <si>
    <t>วงภัยแก้ว</t>
  </si>
  <si>
    <t>65202040045</t>
  </si>
  <si>
    <t>นันนลิน</t>
  </si>
  <si>
    <t>นุยรักษ์</t>
  </si>
  <si>
    <t>65202040046</t>
  </si>
  <si>
    <t>บัณทิตา</t>
  </si>
  <si>
    <t>ปรีดา</t>
  </si>
  <si>
    <t>65202040047</t>
  </si>
  <si>
    <t>65202040049</t>
  </si>
  <si>
    <t>ปุณยนุช</t>
  </si>
  <si>
    <t>ม่วงชัย</t>
  </si>
  <si>
    <t>65202040050</t>
  </si>
  <si>
    <t>รัตติญาภรณ์</t>
  </si>
  <si>
    <t>บุญเต็ม</t>
  </si>
  <si>
    <t>65202040051</t>
  </si>
  <si>
    <t>วรัทยา</t>
  </si>
  <si>
    <t>วิเชียร</t>
  </si>
  <si>
    <t>65202040052</t>
  </si>
  <si>
    <t>65202040053</t>
  </si>
  <si>
    <t>ดีนพเก้า</t>
  </si>
  <si>
    <t>65202040054</t>
  </si>
  <si>
    <t>สมฤดี</t>
  </si>
  <si>
    <t>วงษ์กำภู</t>
  </si>
  <si>
    <t>65202040055</t>
  </si>
  <si>
    <t>เขียวรัตน์</t>
  </si>
  <si>
    <t>65202040056</t>
  </si>
  <si>
    <t>กฤตยา</t>
  </si>
  <si>
    <t>65202040057</t>
  </si>
  <si>
    <t>65202040058</t>
  </si>
  <si>
    <t>สิงหจันทร</t>
  </si>
  <si>
    <t>65202040059</t>
  </si>
  <si>
    <t>ณัท</t>
  </si>
  <si>
    <t>65202040060</t>
  </si>
  <si>
    <t>หาญเนืองนิตย์</t>
  </si>
  <si>
    <t>65202040061</t>
  </si>
  <si>
    <t>ทาระฐิน</t>
  </si>
  <si>
    <t>65202040062</t>
  </si>
  <si>
    <t>นิพนธ์</t>
  </si>
  <si>
    <t>่โพธิพระ</t>
  </si>
  <si>
    <t>65202040063</t>
  </si>
  <si>
    <t>65202040064</t>
  </si>
  <si>
    <t>ปารเมศ</t>
  </si>
  <si>
    <t>มณีฉาย</t>
  </si>
  <si>
    <t>65202040065</t>
  </si>
  <si>
    <t>ไพบูลย์</t>
  </si>
  <si>
    <t>65202040066</t>
  </si>
  <si>
    <t>65202040067</t>
  </si>
  <si>
    <t>วรศักดิ์</t>
  </si>
  <si>
    <t>เลิศวิจิตรสกุล</t>
  </si>
  <si>
    <t>65202040068</t>
  </si>
  <si>
    <t>ศุภกิตต์</t>
  </si>
  <si>
    <t>65202040069</t>
  </si>
  <si>
    <t>สุธีระวงศา</t>
  </si>
  <si>
    <t>65202040070</t>
  </si>
  <si>
    <t>สุวัฒนา</t>
  </si>
  <si>
    <t>65202040071</t>
  </si>
  <si>
    <t>อติชาติ</t>
  </si>
  <si>
    <t>65202040072</t>
  </si>
  <si>
    <t>ศุภจิตเกษม</t>
  </si>
  <si>
    <t>65202040073</t>
  </si>
  <si>
    <t>65202040074</t>
  </si>
  <si>
    <t xml:space="preserve"> 1คธ3</t>
  </si>
  <si>
    <t>65202040075</t>
  </si>
  <si>
    <t>65202040076</t>
  </si>
  <si>
    <t>ชนัญธิดา</t>
  </si>
  <si>
    <t>65202040077</t>
  </si>
  <si>
    <t>65202040078</t>
  </si>
  <si>
    <t>ชลติกาล</t>
  </si>
  <si>
    <t>กลิ่นอุดม</t>
  </si>
  <si>
    <t>65202040079</t>
  </si>
  <si>
    <t>ปิ่นนาค</t>
  </si>
  <si>
    <t>65202040081</t>
  </si>
  <si>
    <t>นิติการณ์</t>
  </si>
  <si>
    <t>65202040082</t>
  </si>
  <si>
    <t>ปทุมทอง</t>
  </si>
  <si>
    <t>65202040083</t>
  </si>
  <si>
    <t>ปานหทัย</t>
  </si>
  <si>
    <t>พลายรักษา</t>
  </si>
  <si>
    <t>65202040084</t>
  </si>
  <si>
    <t>ชาตาคม</t>
  </si>
  <si>
    <t>65202040085</t>
  </si>
  <si>
    <t>65202040086</t>
  </si>
  <si>
    <t>แพรวพราว</t>
  </si>
  <si>
    <t>65202040087</t>
  </si>
  <si>
    <t>มีนธิดา</t>
  </si>
  <si>
    <t>ปุราชาโน</t>
  </si>
  <si>
    <t>65202040088</t>
  </si>
  <si>
    <t>ยุพา</t>
  </si>
  <si>
    <t>สิทธิสาริกิจ</t>
  </si>
  <si>
    <t>65202040089</t>
  </si>
  <si>
    <t>ลักษมณ</t>
  </si>
  <si>
    <t>65202040090</t>
  </si>
  <si>
    <t>ศุฑามาศ</t>
  </si>
  <si>
    <t>พรประเสริฐ</t>
  </si>
  <si>
    <t>65202040091</t>
  </si>
  <si>
    <t>สลิลลา</t>
  </si>
  <si>
    <t>สมานวงษ์</t>
  </si>
  <si>
    <t>65202040092</t>
  </si>
  <si>
    <t>สวรรณยา</t>
  </si>
  <si>
    <t>คีรีรัตน์</t>
  </si>
  <si>
    <t>65202040093</t>
  </si>
  <si>
    <t>วงศ์เงินยวง</t>
  </si>
  <si>
    <t>65202040094</t>
  </si>
  <si>
    <t>65202040095</t>
  </si>
  <si>
    <t>สกุลขำ</t>
  </si>
  <si>
    <t>65202040096</t>
  </si>
  <si>
    <t>แก้วประไพ</t>
  </si>
  <si>
    <t>65202040097</t>
  </si>
  <si>
    <t>65202040099</t>
  </si>
  <si>
    <t>เกษภาษา</t>
  </si>
  <si>
    <t>65202040100</t>
  </si>
  <si>
    <t>65202040101</t>
  </si>
  <si>
    <t>จิตสุวรรณ</t>
  </si>
  <si>
    <t>อำนาจศิริกุล</t>
  </si>
  <si>
    <t>65202040102</t>
  </si>
  <si>
    <t>ธนบัตร</t>
  </si>
  <si>
    <t>ริ้วทอง</t>
  </si>
  <si>
    <t>65202040103</t>
  </si>
  <si>
    <t>ธนวิษญ์</t>
  </si>
  <si>
    <t>วุฒิยา</t>
  </si>
  <si>
    <t>65202040104</t>
  </si>
  <si>
    <t>นิติพงษ์</t>
  </si>
  <si>
    <t>65202040105</t>
  </si>
  <si>
    <t>65202040107</t>
  </si>
  <si>
    <t>65202040108</t>
  </si>
  <si>
    <t>65202040109</t>
  </si>
  <si>
    <t>65202110001</t>
  </si>
  <si>
    <t xml:space="preserve"> 1คป1</t>
  </si>
  <si>
    <t>65202110002</t>
  </si>
  <si>
    <t>65202110003</t>
  </si>
  <si>
    <t>นามบุตร</t>
  </si>
  <si>
    <t>65202110004</t>
  </si>
  <si>
    <t>65202110005</t>
  </si>
  <si>
    <t>65202110006</t>
  </si>
  <si>
    <t>ณิติชา</t>
  </si>
  <si>
    <t>เฮ้าปาน</t>
  </si>
  <si>
    <t>65202110007</t>
  </si>
  <si>
    <t>ดารุณี</t>
  </si>
  <si>
    <t>65202110008</t>
  </si>
  <si>
    <t>ธิดา</t>
  </si>
  <si>
    <t>นามประยงค์</t>
  </si>
  <si>
    <t>65202110009</t>
  </si>
  <si>
    <t>เพ็ญพิชชา</t>
  </si>
  <si>
    <t>ถิราคุณากร</t>
  </si>
  <si>
    <t>65202110010</t>
  </si>
  <si>
    <t>65202110011</t>
  </si>
  <si>
    <t>รพีพร</t>
  </si>
  <si>
    <t>65202110012</t>
  </si>
  <si>
    <t>65202110013</t>
  </si>
  <si>
    <t>ศิริรักษ์</t>
  </si>
  <si>
    <t>65202110014</t>
  </si>
  <si>
    <t>ศรีอำนวย</t>
  </si>
  <si>
    <t>65202110015</t>
  </si>
  <si>
    <t>65202110016</t>
  </si>
  <si>
    <t>อุมากร</t>
  </si>
  <si>
    <t>65202110017</t>
  </si>
  <si>
    <t>ภูรินทร์</t>
  </si>
  <si>
    <t>อัมพรพิไลฤทธ์</t>
  </si>
  <si>
    <t>65202110018</t>
  </si>
  <si>
    <t>ศุภวิจักขณ์</t>
  </si>
  <si>
    <t>อยู่พึ่งฉิม</t>
  </si>
  <si>
    <t>65202160001</t>
  </si>
  <si>
    <t xml:space="preserve"> 1กส1</t>
  </si>
  <si>
    <t>65202160002</t>
  </si>
  <si>
    <t>65202160003</t>
  </si>
  <si>
    <t>คำไขแก้ว</t>
  </si>
  <si>
    <t>65202160004</t>
  </si>
  <si>
    <t>ฑิตฐิตา</t>
  </si>
  <si>
    <t>สุขเกิดผล</t>
  </si>
  <si>
    <t>65202160005</t>
  </si>
  <si>
    <t>ศรีสงคราม</t>
  </si>
  <si>
    <t>65202160006</t>
  </si>
  <si>
    <t>ธารวิมล</t>
  </si>
  <si>
    <t>กุลชลา</t>
  </si>
  <si>
    <t>65202160007</t>
  </si>
  <si>
    <t>65202160008</t>
  </si>
  <si>
    <t>65202160009</t>
  </si>
  <si>
    <t>65202160010</t>
  </si>
  <si>
    <t>วริษฐา</t>
  </si>
  <si>
    <t>เพ็ชรรัตน์</t>
  </si>
  <si>
    <t>65202160011</t>
  </si>
  <si>
    <t>ศศินา</t>
  </si>
  <si>
    <t>เปล่งฉวี</t>
  </si>
  <si>
    <t>65202160012</t>
  </si>
  <si>
    <t>นิลรัตน์</t>
  </si>
  <si>
    <t>65202160013</t>
  </si>
  <si>
    <t>65204040001</t>
  </si>
  <si>
    <t xml:space="preserve"> 1คอ1</t>
  </si>
  <si>
    <t>65204040002</t>
  </si>
  <si>
    <t>กัลธเนศ</t>
  </si>
  <si>
    <t>65204040003</t>
  </si>
  <si>
    <t>วิรุณยะปาน</t>
  </si>
  <si>
    <t>65204040004</t>
  </si>
  <si>
    <t>65204040005</t>
  </si>
  <si>
    <t>65204040006</t>
  </si>
  <si>
    <t>ณกวิณณาฏ์</t>
  </si>
  <si>
    <t>ผลเกิด</t>
  </si>
  <si>
    <t>65204040007</t>
  </si>
  <si>
    <t>พุฒแย้ม</t>
  </si>
  <si>
    <t>65204040008</t>
  </si>
  <si>
    <t>ณิชาภา</t>
  </si>
  <si>
    <t>65204040009</t>
  </si>
  <si>
    <t>65204040010</t>
  </si>
  <si>
    <t>65204040011</t>
  </si>
  <si>
    <t>ธัญยฉัตร</t>
  </si>
  <si>
    <t>เจียมตั้งปัญญากร</t>
  </si>
  <si>
    <t>65204040012</t>
  </si>
  <si>
    <t>65204040013</t>
  </si>
  <si>
    <t>ปวรรัตน์</t>
  </si>
  <si>
    <t>จิตร์อารีย์</t>
  </si>
  <si>
    <t>65204040014</t>
  </si>
  <si>
    <t>ปัจจิรา</t>
  </si>
  <si>
    <t>ดาปาน</t>
  </si>
  <si>
    <t>65204040015</t>
  </si>
  <si>
    <t>ปาจรีย์</t>
  </si>
  <si>
    <t>พาไธสง</t>
  </si>
  <si>
    <t>65204040016</t>
  </si>
  <si>
    <t>เพ็ญจิรา</t>
  </si>
  <si>
    <t>65204040017</t>
  </si>
  <si>
    <t>มณฑาทิพย์</t>
  </si>
  <si>
    <t>65204040018</t>
  </si>
  <si>
    <t>พวงสกุล</t>
  </si>
  <si>
    <t>65204040019</t>
  </si>
  <si>
    <t>วริษา</t>
  </si>
  <si>
    <t>65204040020</t>
  </si>
  <si>
    <t>65204040021</t>
  </si>
  <si>
    <t>ษิญาดา</t>
  </si>
  <si>
    <t>อินน้อย</t>
  </si>
  <si>
    <t>65204040022</t>
  </si>
  <si>
    <t>สร้อยสุดา</t>
  </si>
  <si>
    <t>ปวนทอง</t>
  </si>
  <si>
    <t>65204040023</t>
  </si>
  <si>
    <t>65204040024</t>
  </si>
  <si>
    <t>สุพัตตรา</t>
  </si>
  <si>
    <t>ฉายะยันต์</t>
  </si>
  <si>
    <t>65204040025</t>
  </si>
  <si>
    <t>สุพิชญา</t>
  </si>
  <si>
    <t>รุนไพรัช</t>
  </si>
  <si>
    <t>65204040026</t>
  </si>
  <si>
    <t>65204040027</t>
  </si>
  <si>
    <t>เหมสุดา</t>
  </si>
  <si>
    <t>ศรีสุจริตกุล</t>
  </si>
  <si>
    <t>65204040028</t>
  </si>
  <si>
    <t>อัญมณี</t>
  </si>
  <si>
    <t>65204040029</t>
  </si>
  <si>
    <t>ชโนดม</t>
  </si>
  <si>
    <t>ภูกองไชย</t>
  </si>
  <si>
    <t>65204040030</t>
  </si>
  <si>
    <t>ณันธพงษ์</t>
  </si>
  <si>
    <t>65204040031</t>
  </si>
  <si>
    <t>ตันศิริ</t>
  </si>
  <si>
    <t>65204040032</t>
  </si>
  <si>
    <t>ธันยชัย</t>
  </si>
  <si>
    <t>ดำรงค์ประเสริฐ</t>
  </si>
  <si>
    <t>65204040033</t>
  </si>
  <si>
    <t>เดชเดชา</t>
  </si>
  <si>
    <t>65204040034</t>
  </si>
  <si>
    <t>65204040035</t>
  </si>
  <si>
    <t>กุลเรือง</t>
  </si>
  <si>
    <t>65204040036</t>
  </si>
  <si>
    <t>ลิมรุ่งเรืองกุล</t>
  </si>
  <si>
    <t>65204040037</t>
  </si>
  <si>
    <t>บุญลาภ</t>
  </si>
  <si>
    <t>65204040038</t>
  </si>
  <si>
    <t>65204040039</t>
  </si>
  <si>
    <t>ศุภโชติ</t>
  </si>
  <si>
    <t>65204040040</t>
  </si>
  <si>
    <t>ชูอรุณ</t>
  </si>
  <si>
    <t>65204040041</t>
  </si>
  <si>
    <t>อินทรประเสริฐ</t>
  </si>
  <si>
    <t>65204040042</t>
  </si>
  <si>
    <t>65204040043</t>
  </si>
  <si>
    <t>อินทรยงค์</t>
  </si>
  <si>
    <t>65204040044</t>
  </si>
  <si>
    <t>ดวงพุมเมศ</t>
  </si>
  <si>
    <t>65204060001</t>
  </si>
  <si>
    <t>65204060002</t>
  </si>
  <si>
    <t>หนิดภักดี</t>
  </si>
  <si>
    <t>65204060003</t>
  </si>
  <si>
    <t>65204060004</t>
  </si>
  <si>
    <t>65204060005</t>
  </si>
  <si>
    <t>65204060006</t>
  </si>
  <si>
    <t>65204060007</t>
  </si>
  <si>
    <t>พัตรพิมล</t>
  </si>
  <si>
    <t>รักวรนิต</t>
  </si>
  <si>
    <t>65204060008</t>
  </si>
  <si>
    <t>ภาวิณี</t>
  </si>
  <si>
    <t>65204060011</t>
  </si>
  <si>
    <t>พันธ์ุเจริญ</t>
  </si>
  <si>
    <t>65204060012</t>
  </si>
  <si>
    <t>ชูชาติ</t>
  </si>
  <si>
    <t>65204060013</t>
  </si>
  <si>
    <t>65204060014</t>
  </si>
  <si>
    <t>65204060015</t>
  </si>
  <si>
    <t>65204060016</t>
  </si>
  <si>
    <t>65204060017</t>
  </si>
  <si>
    <t>65204060018</t>
  </si>
  <si>
    <t>นุ่มอำพันธ์</t>
  </si>
  <si>
    <t>65204060020</t>
  </si>
  <si>
    <t>65204060021</t>
  </si>
  <si>
    <t>ยลดา</t>
  </si>
  <si>
    <t>เดชบุญ</t>
  </si>
  <si>
    <t>65204060022</t>
  </si>
  <si>
    <t>วรพัทธิ์</t>
  </si>
  <si>
    <t>น้ำเจริญ</t>
  </si>
  <si>
    <t>65209010001</t>
  </si>
  <si>
    <t xml:space="preserve"> 1ทส1ก1</t>
  </si>
  <si>
    <t>ฐิติกาญจน์</t>
  </si>
  <si>
    <t>สุกิจปาณีนิจ</t>
  </si>
  <si>
    <t>65209010002</t>
  </si>
  <si>
    <t>65209010003</t>
  </si>
  <si>
    <t>นันทิยา</t>
  </si>
  <si>
    <t>ธรรมฤดี</t>
  </si>
  <si>
    <t>65209010004</t>
  </si>
  <si>
    <t>65209010005</t>
  </si>
  <si>
    <t>ศริญญา</t>
  </si>
  <si>
    <t>65209010006</t>
  </si>
  <si>
    <t>กิตติจินดาวงศ์</t>
  </si>
  <si>
    <t>65209010007</t>
  </si>
  <si>
    <t>65209010008</t>
  </si>
  <si>
    <t>ทองระหง</t>
  </si>
  <si>
    <t>65209010009</t>
  </si>
  <si>
    <t>ชยากร</t>
  </si>
  <si>
    <t>65209010010</t>
  </si>
  <si>
    <t>ชลัท</t>
  </si>
  <si>
    <t>นาคสุวรรณ</t>
  </si>
  <si>
    <t>65209010011</t>
  </si>
  <si>
    <t>65209010012</t>
  </si>
  <si>
    <t>65209010013</t>
  </si>
  <si>
    <t>ทิราภรณ์</t>
  </si>
  <si>
    <t>เปี่ยมลาภพริ้ง</t>
  </si>
  <si>
    <t>65209010015</t>
  </si>
  <si>
    <t xml:space="preserve"> 1ทส1ก2</t>
  </si>
  <si>
    <t>65209010016</t>
  </si>
  <si>
    <t>ดำอินทร์</t>
  </si>
  <si>
    <t>65209010017</t>
  </si>
  <si>
    <t>65209010018</t>
  </si>
  <si>
    <t>พิสิษฐ</t>
  </si>
  <si>
    <t>65209010019</t>
  </si>
  <si>
    <t>65209010020</t>
  </si>
  <si>
    <t>65209010021</t>
  </si>
  <si>
    <t>ฤทธิชัย</t>
  </si>
  <si>
    <t>65209010022</t>
  </si>
  <si>
    <t>วีลพล</t>
  </si>
  <si>
    <t>จันทรศร</t>
  </si>
  <si>
    <t>65209010023</t>
  </si>
  <si>
    <t>สิริโรจน์</t>
  </si>
  <si>
    <t>พานุพันธ์</t>
  </si>
  <si>
    <t>65209010024</t>
  </si>
  <si>
    <t>อยู่สว่าง</t>
  </si>
  <si>
    <t>65209010025</t>
  </si>
  <si>
    <t>สวัสดิ์วงศ์วิชา</t>
  </si>
  <si>
    <t>65209010026</t>
  </si>
  <si>
    <t>อริย์วิชญ์</t>
  </si>
  <si>
    <t>ไตรวิทยากุล</t>
  </si>
  <si>
    <t>65209010027</t>
  </si>
  <si>
    <t>3ชย3ก1</t>
  </si>
  <si>
    <t>3ชย3ก2</t>
  </si>
  <si>
    <t>3มค1</t>
  </si>
  <si>
    <t>นันทชา</t>
  </si>
  <si>
    <t>2มล1 ก.1</t>
  </si>
  <si>
    <t>2มพ1 ก.1</t>
  </si>
  <si>
    <t>2ทส</t>
  </si>
  <si>
    <t>5ชย ม.6</t>
  </si>
  <si>
    <t>5ชฟ1 ก1</t>
  </si>
  <si>
    <t>5ชฟ1 ก2</t>
  </si>
  <si>
    <t>5ทท ม.6</t>
  </si>
  <si>
    <t>5ฮว1 ม.6</t>
  </si>
  <si>
    <t>5คอ(ทวิ ม .6)</t>
  </si>
  <si>
    <t>65301010001</t>
  </si>
  <si>
    <t xml:space="preserve"> 4ชย1ก.1</t>
  </si>
  <si>
    <t>65301010002</t>
  </si>
  <si>
    <t>65301010003</t>
  </si>
  <si>
    <t>65301010004</t>
  </si>
  <si>
    <t>ช่วยลัง</t>
  </si>
  <si>
    <t>65301010005</t>
  </si>
  <si>
    <t>65301010006</t>
  </si>
  <si>
    <t>65301010007</t>
  </si>
  <si>
    <t>65301010008</t>
  </si>
  <si>
    <t>65301010009</t>
  </si>
  <si>
    <t>65301010010</t>
  </si>
  <si>
    <t>ลิ้มดำเนิน</t>
  </si>
  <si>
    <t>65301010011</t>
  </si>
  <si>
    <t>65301010012</t>
  </si>
  <si>
    <t>65301010013</t>
  </si>
  <si>
    <t>65301010014</t>
  </si>
  <si>
    <t>65301010015</t>
  </si>
  <si>
    <t>65301010016</t>
  </si>
  <si>
    <t>65301010017</t>
  </si>
  <si>
    <t xml:space="preserve"> 4ชย1ก.2</t>
  </si>
  <si>
    <t>65301010018</t>
  </si>
  <si>
    <t>65301010019</t>
  </si>
  <si>
    <t>65301010020</t>
  </si>
  <si>
    <t>65301010021</t>
  </si>
  <si>
    <t>65301010022</t>
  </si>
  <si>
    <t>มณฑวรรณ</t>
  </si>
  <si>
    <t>65301010023</t>
  </si>
  <si>
    <t>65301010024</t>
  </si>
  <si>
    <t>65301010025</t>
  </si>
  <si>
    <t>65301010026</t>
  </si>
  <si>
    <t>ศรุต์</t>
  </si>
  <si>
    <t>65301010027</t>
  </si>
  <si>
    <t>ทิมแก้ว</t>
  </si>
  <si>
    <t>65301010028</t>
  </si>
  <si>
    <t>65301010029</t>
  </si>
  <si>
    <t>สิขรินทร์</t>
  </si>
  <si>
    <t>ยางงาม</t>
  </si>
  <si>
    <t>65301010030</t>
  </si>
  <si>
    <t>65301010031</t>
  </si>
  <si>
    <t>65301010032</t>
  </si>
  <si>
    <t>65301010034</t>
  </si>
  <si>
    <t xml:space="preserve"> 4ชย(ม.6)</t>
  </si>
  <si>
    <t>ศศิประภาพงค์</t>
  </si>
  <si>
    <t>65301010035</t>
  </si>
  <si>
    <t>65301010036</t>
  </si>
  <si>
    <t>65301010037</t>
  </si>
  <si>
    <t>ตุรงค์เรือง</t>
  </si>
  <si>
    <t>65301010038</t>
  </si>
  <si>
    <t>65301010039</t>
  </si>
  <si>
    <t>ธนภพ</t>
  </si>
  <si>
    <t>เกื้อกูล</t>
  </si>
  <si>
    <t>65301010040</t>
  </si>
  <si>
    <t>ธนรัชต์</t>
  </si>
  <si>
    <t>ทัศนากร</t>
  </si>
  <si>
    <t>65301010041</t>
  </si>
  <si>
    <t>65301010042</t>
  </si>
  <si>
    <t>ธราธร</t>
  </si>
  <si>
    <t>สายกิจ</t>
  </si>
  <si>
    <t>65301010043</t>
  </si>
  <si>
    <t>65301010044</t>
  </si>
  <si>
    <t>ธีระวัฒน์</t>
  </si>
  <si>
    <t>65301010045</t>
  </si>
  <si>
    <t>สิงตะบุตร์</t>
  </si>
  <si>
    <t>65301010046</t>
  </si>
  <si>
    <t>65301010048</t>
  </si>
  <si>
    <t>โลกวิทย์</t>
  </si>
  <si>
    <t>65301010049</t>
  </si>
  <si>
    <t>65301010050</t>
  </si>
  <si>
    <t>อติเทพ</t>
  </si>
  <si>
    <t>สุดถนอม</t>
  </si>
  <si>
    <t>65301020001</t>
  </si>
  <si>
    <t xml:space="preserve"> 4มล(ทวิ)</t>
  </si>
  <si>
    <t>65301020002</t>
  </si>
  <si>
    <t>65301020003</t>
  </si>
  <si>
    <t>65301020004</t>
  </si>
  <si>
    <t>65301020005</t>
  </si>
  <si>
    <t>ณัฐวฺุฒิ</t>
  </si>
  <si>
    <t>65301020006</t>
  </si>
  <si>
    <t>65301020007</t>
  </si>
  <si>
    <t>65301020008</t>
  </si>
  <si>
    <t>65301020009</t>
  </si>
  <si>
    <t>65301020010</t>
  </si>
  <si>
    <t>65301020011</t>
  </si>
  <si>
    <t>65301020012</t>
  </si>
  <si>
    <t>65301020013</t>
  </si>
  <si>
    <t>65301020014</t>
  </si>
  <si>
    <t>65301020015</t>
  </si>
  <si>
    <t>65301020016</t>
  </si>
  <si>
    <t>65301020017</t>
  </si>
  <si>
    <t>65301020018</t>
  </si>
  <si>
    <t>65301020019</t>
  </si>
  <si>
    <t xml:space="preserve"> 4ทผ(ทวิ ม.6)</t>
  </si>
  <si>
    <t>แสงสุริยวงค์</t>
  </si>
  <si>
    <t>65301020020</t>
  </si>
  <si>
    <t>ชัดเจน</t>
  </si>
  <si>
    <t>จิตร์กสิกร</t>
  </si>
  <si>
    <t>65301020021</t>
  </si>
  <si>
    <t>65301020022</t>
  </si>
  <si>
    <t>ธนัตชัย</t>
  </si>
  <si>
    <t>เจียสำราญ</t>
  </si>
  <si>
    <t>65301020023</t>
  </si>
  <si>
    <t>เพชรอินทร์</t>
  </si>
  <si>
    <t>โกธาตุ</t>
  </si>
  <si>
    <t>65301020024</t>
  </si>
  <si>
    <t>65301020025</t>
  </si>
  <si>
    <t>65301040001</t>
  </si>
  <si>
    <t xml:space="preserve"> 4กค1</t>
  </si>
  <si>
    <t>65301040002</t>
  </si>
  <si>
    <t>65301040003</t>
  </si>
  <si>
    <t>การวิทยี</t>
  </si>
  <si>
    <t>65301040004</t>
  </si>
  <si>
    <t>65301040005</t>
  </si>
  <si>
    <t>65301040006</t>
  </si>
  <si>
    <t>65301040007</t>
  </si>
  <si>
    <t>65301040008</t>
  </si>
  <si>
    <t>65301040009</t>
  </si>
  <si>
    <t>65301040010</t>
  </si>
  <si>
    <t>65301040011</t>
  </si>
  <si>
    <t>65301040012</t>
  </si>
  <si>
    <t>65301040013</t>
  </si>
  <si>
    <t>65301040014</t>
  </si>
  <si>
    <t>65301040015</t>
  </si>
  <si>
    <t>65301040016</t>
  </si>
  <si>
    <t>65301040017</t>
  </si>
  <si>
    <t>65301040018</t>
  </si>
  <si>
    <t>เหมวัฒน์</t>
  </si>
  <si>
    <t>65301040019</t>
  </si>
  <si>
    <t>65301040020</t>
  </si>
  <si>
    <t>65301040021</t>
  </si>
  <si>
    <t>65301040022</t>
  </si>
  <si>
    <t>65301040023</t>
  </si>
  <si>
    <t>65301040024</t>
  </si>
  <si>
    <t xml:space="preserve"> 4ชฟ1</t>
  </si>
  <si>
    <t>65301040025</t>
  </si>
  <si>
    <t>65301040026</t>
  </si>
  <si>
    <t>65301040027</t>
  </si>
  <si>
    <t>65301040028</t>
  </si>
  <si>
    <t>65301040029</t>
  </si>
  <si>
    <t>65301040030</t>
  </si>
  <si>
    <t>65301040031</t>
  </si>
  <si>
    <t>65301040032</t>
  </si>
  <si>
    <t>65301040033</t>
  </si>
  <si>
    <t>65301040034</t>
  </si>
  <si>
    <t>65301040035</t>
  </si>
  <si>
    <t>65301040036</t>
  </si>
  <si>
    <t>65301040037</t>
  </si>
  <si>
    <t>65301040038</t>
  </si>
  <si>
    <t>65301040039</t>
  </si>
  <si>
    <t>65301040040</t>
  </si>
  <si>
    <t>65301040041</t>
  </si>
  <si>
    <t>65301040042</t>
  </si>
  <si>
    <t>65301040043</t>
  </si>
  <si>
    <t>65301040044</t>
  </si>
  <si>
    <t>65301040045</t>
  </si>
  <si>
    <t>65301040046</t>
  </si>
  <si>
    <t>65301040047</t>
  </si>
  <si>
    <t>65301050001</t>
  </si>
  <si>
    <t>ชุตินันท์</t>
  </si>
  <si>
    <t>65301050002</t>
  </si>
  <si>
    <t>65301050003</t>
  </si>
  <si>
    <t>65301050004</t>
  </si>
  <si>
    <t>65301050005</t>
  </si>
  <si>
    <t>65301050006</t>
  </si>
  <si>
    <t>65301050007</t>
  </si>
  <si>
    <t>65301050008</t>
  </si>
  <si>
    <t>65301050009</t>
  </si>
  <si>
    <t>65301050010</t>
  </si>
  <si>
    <t>65301050011</t>
  </si>
  <si>
    <t>65301050012</t>
  </si>
  <si>
    <t>65301050013</t>
  </si>
  <si>
    <t>65301050014</t>
  </si>
  <si>
    <t>65301050015</t>
  </si>
  <si>
    <t>65301050016</t>
  </si>
  <si>
    <t>65301050017</t>
  </si>
  <si>
    <t xml:space="preserve"> 4ออ(ต่างสาขา)</t>
  </si>
  <si>
    <t>65301050018</t>
  </si>
  <si>
    <t>65301060001</t>
  </si>
  <si>
    <t xml:space="preserve"> 4ทก1</t>
  </si>
  <si>
    <t>65301060002</t>
  </si>
  <si>
    <t>65301060003</t>
  </si>
  <si>
    <t>65301060004</t>
  </si>
  <si>
    <t>วัฒนาจันทร์</t>
  </si>
  <si>
    <t>65301060005</t>
  </si>
  <si>
    <t>65301060007</t>
  </si>
  <si>
    <t>65301060008</t>
  </si>
  <si>
    <t>65301060009</t>
  </si>
  <si>
    <t>65301060010</t>
  </si>
  <si>
    <t>65301060011</t>
  </si>
  <si>
    <t>65301060012</t>
  </si>
  <si>
    <t>65301060013</t>
  </si>
  <si>
    <t>65301060014</t>
  </si>
  <si>
    <t>65301060015</t>
  </si>
  <si>
    <t>วิราพงษ์</t>
  </si>
  <si>
    <t>65301100001</t>
  </si>
  <si>
    <t xml:space="preserve"> 4ชบ1</t>
  </si>
  <si>
    <t>65301100002</t>
  </si>
  <si>
    <t>65301100003</t>
  </si>
  <si>
    <t>65301100004</t>
  </si>
  <si>
    <t>65301100005</t>
  </si>
  <si>
    <t>65301100006</t>
  </si>
  <si>
    <t>65301100007</t>
  </si>
  <si>
    <t>65301100008</t>
  </si>
  <si>
    <t>65301100010</t>
  </si>
  <si>
    <t>65301100011</t>
  </si>
  <si>
    <t>65301100012</t>
  </si>
  <si>
    <t>65301100013</t>
  </si>
  <si>
    <t>65301100014</t>
  </si>
  <si>
    <t>65301100015</t>
  </si>
  <si>
    <t>65301100016</t>
  </si>
  <si>
    <t>65301100017</t>
  </si>
  <si>
    <t>65301100018</t>
  </si>
  <si>
    <t>65301100019</t>
  </si>
  <si>
    <t>65301100020</t>
  </si>
  <si>
    <t xml:space="preserve"> 4ชบ(ม.6)</t>
  </si>
  <si>
    <t>65301100021</t>
  </si>
  <si>
    <t>65301100022</t>
  </si>
  <si>
    <t>สุนทรมณี</t>
  </si>
  <si>
    <t>65301100023</t>
  </si>
  <si>
    <t>สิทธิโคตร</t>
  </si>
  <si>
    <t>65301100024</t>
  </si>
  <si>
    <t>65301100025</t>
  </si>
  <si>
    <t>65301100026</t>
  </si>
  <si>
    <t>แก้วบริสุทธิ์</t>
  </si>
  <si>
    <t>65301100027</t>
  </si>
  <si>
    <t>แก้วสืบ</t>
  </si>
  <si>
    <t>65301100028</t>
  </si>
  <si>
    <t>65301100029</t>
  </si>
  <si>
    <t>สมเกียรติ</t>
  </si>
  <si>
    <t>หลวงหลาย</t>
  </si>
  <si>
    <t>65301100030</t>
  </si>
  <si>
    <t>เสร็จกิจ</t>
  </si>
  <si>
    <t>65301100031</t>
  </si>
  <si>
    <t>ชนญาดา</t>
  </si>
  <si>
    <t>มัธยะมังกูล</t>
  </si>
  <si>
    <t>65301270001</t>
  </si>
  <si>
    <t>4มค(ทวิ)</t>
  </si>
  <si>
    <t>ศรีนาค</t>
  </si>
  <si>
    <t>65301270002</t>
  </si>
  <si>
    <t>แก้วจันจร</t>
  </si>
  <si>
    <t>65301270003</t>
  </si>
  <si>
    <t>แสงบูรพา</t>
  </si>
  <si>
    <t>65301270004</t>
  </si>
  <si>
    <t>65301270005</t>
  </si>
  <si>
    <t>65301270006</t>
  </si>
  <si>
    <t>ปัณณวัฒน์</t>
  </si>
  <si>
    <t>ชื่นใจ</t>
  </si>
  <si>
    <t>65301270007</t>
  </si>
  <si>
    <t>65301270008</t>
  </si>
  <si>
    <t>65301270009</t>
  </si>
  <si>
    <t>65301270010</t>
  </si>
  <si>
    <t>65301270011</t>
  </si>
  <si>
    <t>65301270012</t>
  </si>
  <si>
    <t>65301270013</t>
  </si>
  <si>
    <t>65301270014</t>
  </si>
  <si>
    <t>65301280001</t>
  </si>
  <si>
    <t xml:space="preserve"> 4ฮว1</t>
  </si>
  <si>
    <t>65301280002</t>
  </si>
  <si>
    <t>65301280003</t>
  </si>
  <si>
    <t>65301280004</t>
  </si>
  <si>
    <t>65301280005</t>
  </si>
  <si>
    <t>65301280006</t>
  </si>
  <si>
    <t>65301280007</t>
  </si>
  <si>
    <t>65301280008</t>
  </si>
  <si>
    <t>ณัฎฐวุฒิ</t>
  </si>
  <si>
    <t>65301280009</t>
  </si>
  <si>
    <t>65301280010</t>
  </si>
  <si>
    <t>65301280011</t>
  </si>
  <si>
    <t>65301280012</t>
  </si>
  <si>
    <t>65301280013</t>
  </si>
  <si>
    <t>65301280014</t>
  </si>
  <si>
    <t>65301280015</t>
  </si>
  <si>
    <t>65301280016</t>
  </si>
  <si>
    <t>65301280017</t>
  </si>
  <si>
    <t>65301280018</t>
  </si>
  <si>
    <t>65301280019</t>
  </si>
  <si>
    <t>65301280020</t>
  </si>
  <si>
    <t>65301280023</t>
  </si>
  <si>
    <t>65301280024</t>
  </si>
  <si>
    <t>65301280025</t>
  </si>
  <si>
    <t>65301280026</t>
  </si>
  <si>
    <t xml:space="preserve"> 4ฮว(ม.6)</t>
  </si>
  <si>
    <t>65301280027</t>
  </si>
  <si>
    <t>ฉัตรชนก</t>
  </si>
  <si>
    <t>65301280028</t>
  </si>
  <si>
    <t>จันทร์ทอง</t>
  </si>
  <si>
    <t>65301280029</t>
  </si>
  <si>
    <t>พรฤดี</t>
  </si>
  <si>
    <t>บุญเพ็ญ</t>
  </si>
  <si>
    <t>65301280030</t>
  </si>
  <si>
    <t>อรรรคญาณี</t>
  </si>
  <si>
    <t>65301280031</t>
  </si>
  <si>
    <t>กลิ่นประสม</t>
  </si>
  <si>
    <t>65301280032</t>
  </si>
  <si>
    <t>วรรณกี้</t>
  </si>
  <si>
    <t>65301280033</t>
  </si>
  <si>
    <t>65301280034</t>
  </si>
  <si>
    <t>65301280035</t>
  </si>
  <si>
    <t>65302010001</t>
  </si>
  <si>
    <t xml:space="preserve"> 4บช1</t>
  </si>
  <si>
    <t>65302010002</t>
  </si>
  <si>
    <t>65302010003</t>
  </si>
  <si>
    <t>65302010004</t>
  </si>
  <si>
    <t>65302010005</t>
  </si>
  <si>
    <t>65302010006</t>
  </si>
  <si>
    <t>ญาณนันทฺ์</t>
  </si>
  <si>
    <t>65302010007</t>
  </si>
  <si>
    <t>65302010008</t>
  </si>
  <si>
    <t>65302010010</t>
  </si>
  <si>
    <t>65302010011</t>
  </si>
  <si>
    <t>65302010012</t>
  </si>
  <si>
    <t>65302010013</t>
  </si>
  <si>
    <t>65302010014</t>
  </si>
  <si>
    <t>65302010015</t>
  </si>
  <si>
    <t>65302010016</t>
  </si>
  <si>
    <t>มัณฑนา</t>
  </si>
  <si>
    <t>65302010017</t>
  </si>
  <si>
    <t>65302010018</t>
  </si>
  <si>
    <t>65302010019</t>
  </si>
  <si>
    <t>65302010020</t>
  </si>
  <si>
    <t>65302010021</t>
  </si>
  <si>
    <t>65302010022</t>
  </si>
  <si>
    <t>65302010023</t>
  </si>
  <si>
    <t>65302010024</t>
  </si>
  <si>
    <t>65302010025</t>
  </si>
  <si>
    <t>65302010026</t>
  </si>
  <si>
    <t>เคลิ้มฝัน</t>
  </si>
  <si>
    <t>65302010027</t>
  </si>
  <si>
    <t>กัญชลี</t>
  </si>
  <si>
    <t>65302010028</t>
  </si>
  <si>
    <t>65302010029</t>
  </si>
  <si>
    <t>65302010030</t>
  </si>
  <si>
    <t>65302010031</t>
  </si>
  <si>
    <t>65302010032</t>
  </si>
  <si>
    <t>ดลโสภณ</t>
  </si>
  <si>
    <t>65302010033</t>
  </si>
  <si>
    <t>65302010034</t>
  </si>
  <si>
    <t>65302010035</t>
  </si>
  <si>
    <t>เมาะลำไย</t>
  </si>
  <si>
    <t>65302010037</t>
  </si>
  <si>
    <t>65302010038</t>
  </si>
  <si>
    <t>พันศรีภักดี</t>
  </si>
  <si>
    <t>65302010039</t>
  </si>
  <si>
    <t>ปานเมือง</t>
  </si>
  <si>
    <t>65302010040</t>
  </si>
  <si>
    <t>65302010041</t>
  </si>
  <si>
    <t>65302010042</t>
  </si>
  <si>
    <t>65302010043</t>
  </si>
  <si>
    <t>65302010044</t>
  </si>
  <si>
    <t>65302010045</t>
  </si>
  <si>
    <t>แสงภู่</t>
  </si>
  <si>
    <t>65302010046</t>
  </si>
  <si>
    <t>65302010047</t>
  </si>
  <si>
    <t>สุวภัทร</t>
  </si>
  <si>
    <t>เนียมพิบูลย์</t>
  </si>
  <si>
    <t>65302010048</t>
  </si>
  <si>
    <t>65302010049</t>
  </si>
  <si>
    <t>อนิตา</t>
  </si>
  <si>
    <t>65302010050</t>
  </si>
  <si>
    <t>อรวี</t>
  </si>
  <si>
    <t>65302020001</t>
  </si>
  <si>
    <t xml:space="preserve"> 4กต1</t>
  </si>
  <si>
    <t>65302020003</t>
  </si>
  <si>
    <t>65302020004</t>
  </si>
  <si>
    <t>65302020005</t>
  </si>
  <si>
    <t>65302020006</t>
  </si>
  <si>
    <t>65302020007</t>
  </si>
  <si>
    <t>65302020008</t>
  </si>
  <si>
    <t>65302020009</t>
  </si>
  <si>
    <t>65302020010</t>
  </si>
  <si>
    <t>65302020011</t>
  </si>
  <si>
    <t>65302020012</t>
  </si>
  <si>
    <t>65302020013</t>
  </si>
  <si>
    <t>65302020014</t>
  </si>
  <si>
    <t>65302020015</t>
  </si>
  <si>
    <t>65302020016</t>
  </si>
  <si>
    <t>พันธ์ุมาปภา</t>
  </si>
  <si>
    <t>65302020017</t>
  </si>
  <si>
    <t>65302020018</t>
  </si>
  <si>
    <t>65302020019</t>
  </si>
  <si>
    <t>65302020020</t>
  </si>
  <si>
    <t>65302020021</t>
  </si>
  <si>
    <t>65302020022</t>
  </si>
  <si>
    <t>65302020023</t>
  </si>
  <si>
    <t xml:space="preserve"> 4กต(ม.6)</t>
  </si>
  <si>
    <t>นำวิวัฒน์</t>
  </si>
  <si>
    <t>65302020024</t>
  </si>
  <si>
    <t>65302020025</t>
  </si>
  <si>
    <t>65302020026</t>
  </si>
  <si>
    <t>พันธ์งาม</t>
  </si>
  <si>
    <t>65302020027</t>
  </si>
  <si>
    <t>ธัญญ์ชนก</t>
  </si>
  <si>
    <t>พวงเพชร</t>
  </si>
  <si>
    <t>65302020028</t>
  </si>
  <si>
    <t>เกตุคลองเขิน</t>
  </si>
  <si>
    <t>65302020029</t>
  </si>
  <si>
    <t>นิยะมะ</t>
  </si>
  <si>
    <t>65302020030</t>
  </si>
  <si>
    <t>65302020031</t>
  </si>
  <si>
    <t>65302020032</t>
  </si>
  <si>
    <t>ศศิพิมพ์</t>
  </si>
  <si>
    <t>สมบูรณ์</t>
  </si>
  <si>
    <t>65302020033</t>
  </si>
  <si>
    <t>สดคง</t>
  </si>
  <si>
    <t>65302020034</t>
  </si>
  <si>
    <t>65302020035</t>
  </si>
  <si>
    <t>65302020036</t>
  </si>
  <si>
    <t>65302020037</t>
  </si>
  <si>
    <t>ชนะชัย</t>
  </si>
  <si>
    <t>เชื่อถือ</t>
  </si>
  <si>
    <t>65302020038</t>
  </si>
  <si>
    <t>65302040001</t>
  </si>
  <si>
    <t xml:space="preserve"> 4ทด1 </t>
  </si>
  <si>
    <t>65302040002</t>
  </si>
  <si>
    <t>65302040003</t>
  </si>
  <si>
    <t>65302040004</t>
  </si>
  <si>
    <t>65302040005</t>
  </si>
  <si>
    <t>65302040007</t>
  </si>
  <si>
    <t>65302040008</t>
  </si>
  <si>
    <t>ถินวิลัย</t>
  </si>
  <si>
    <t>65302040009</t>
  </si>
  <si>
    <t>65302040010</t>
  </si>
  <si>
    <t>65302040011</t>
  </si>
  <si>
    <t>65302040012</t>
  </si>
  <si>
    <t>65302040013</t>
  </si>
  <si>
    <t>65302040014</t>
  </si>
  <si>
    <t>65302040015</t>
  </si>
  <si>
    <t>65302040016</t>
  </si>
  <si>
    <t>65302040017</t>
  </si>
  <si>
    <t>65302040018</t>
  </si>
  <si>
    <t>65302040019</t>
  </si>
  <si>
    <t>65302040020</t>
  </si>
  <si>
    <t>65302040021</t>
  </si>
  <si>
    <t>65302040022</t>
  </si>
  <si>
    <t>65302040023</t>
  </si>
  <si>
    <t>65302040024</t>
  </si>
  <si>
    <t>65302040025</t>
  </si>
  <si>
    <t>65302040026</t>
  </si>
  <si>
    <t>65302040027</t>
  </si>
  <si>
    <t>65302040028</t>
  </si>
  <si>
    <t>65302040029</t>
  </si>
  <si>
    <t>อัชฎาพร</t>
  </si>
  <si>
    <t>65302040030</t>
  </si>
  <si>
    <t>65302040031</t>
  </si>
  <si>
    <t>65302040032</t>
  </si>
  <si>
    <t>65302040033</t>
  </si>
  <si>
    <t>4ทด2</t>
  </si>
  <si>
    <t>65302040034</t>
  </si>
  <si>
    <t>65302040035</t>
  </si>
  <si>
    <t>65302040036</t>
  </si>
  <si>
    <t>65302040037</t>
  </si>
  <si>
    <t>65302040038</t>
  </si>
  <si>
    <t>65302040039</t>
  </si>
  <si>
    <t>65302040040</t>
  </si>
  <si>
    <t>65302040041</t>
  </si>
  <si>
    <t>65302040042</t>
  </si>
  <si>
    <t>65302040043</t>
  </si>
  <si>
    <t>65302040044</t>
  </si>
  <si>
    <t>อ่ำบัวสุวรณ</t>
  </si>
  <si>
    <t>65302040045</t>
  </si>
  <si>
    <t>65302040046</t>
  </si>
  <si>
    <t>65302040047</t>
  </si>
  <si>
    <t>65302040048</t>
  </si>
  <si>
    <t>65302040049</t>
  </si>
  <si>
    <t>65302040050</t>
  </si>
  <si>
    <t>65302040051</t>
  </si>
  <si>
    <t>65302040052</t>
  </si>
  <si>
    <t>65302040053</t>
  </si>
  <si>
    <t>65302040054</t>
  </si>
  <si>
    <t>65302040055</t>
  </si>
  <si>
    <t>65302040056</t>
  </si>
  <si>
    <t>65302040057</t>
  </si>
  <si>
    <t>65302040058</t>
  </si>
  <si>
    <t>65302040059</t>
  </si>
  <si>
    <t>นันทพงค์</t>
  </si>
  <si>
    <t>65302040060</t>
  </si>
  <si>
    <t>65302040061</t>
  </si>
  <si>
    <t>65302040062</t>
  </si>
  <si>
    <t>65302040063</t>
  </si>
  <si>
    <t>65302040064</t>
  </si>
  <si>
    <t>65302040065</t>
  </si>
  <si>
    <t xml:space="preserve"> 4ทด(ม.6)</t>
  </si>
  <si>
    <t>กนกกร</t>
  </si>
  <si>
    <t>มณีใส</t>
  </si>
  <si>
    <t>65302040066</t>
  </si>
  <si>
    <t>จิตรานุช</t>
  </si>
  <si>
    <t>คงวัชนะ</t>
  </si>
  <si>
    <t>65302040067</t>
  </si>
  <si>
    <t>65302040068</t>
  </si>
  <si>
    <t>จำริญ</t>
  </si>
  <si>
    <t>65302040069</t>
  </si>
  <si>
    <t>65302040070</t>
  </si>
  <si>
    <t>เพลินพิน</t>
  </si>
  <si>
    <t>65302040071</t>
  </si>
  <si>
    <t>65302040072</t>
  </si>
  <si>
    <t>65302040073</t>
  </si>
  <si>
    <t>ศิริญากรณ์</t>
  </si>
  <si>
    <t>ยันชมภู</t>
  </si>
  <si>
    <t>65302040074</t>
  </si>
  <si>
    <t>เอวิตา</t>
  </si>
  <si>
    <t>ตมะวิโมกษ์</t>
  </si>
  <si>
    <t>65302040075</t>
  </si>
  <si>
    <t>จิตปรีดากร</t>
  </si>
  <si>
    <t>65302040076</t>
  </si>
  <si>
    <t>ศักดินนท์</t>
  </si>
  <si>
    <t>65302110001</t>
  </si>
  <si>
    <t xml:space="preserve"> 4คป(ทวิ)</t>
  </si>
  <si>
    <t>65302110002</t>
  </si>
  <si>
    <t>65302110003</t>
  </si>
  <si>
    <t>65302110004</t>
  </si>
  <si>
    <t>ฉินนิด</t>
  </si>
  <si>
    <t>65302110005</t>
  </si>
  <si>
    <t>65302110006</t>
  </si>
  <si>
    <t>65302110007</t>
  </si>
  <si>
    <t>65302110008</t>
  </si>
  <si>
    <t>65302110009</t>
  </si>
  <si>
    <t>65302110010</t>
  </si>
  <si>
    <t>65302110011</t>
  </si>
  <si>
    <t>คป(ทวิ ม.6)</t>
  </si>
  <si>
    <t>65302110012</t>
  </si>
  <si>
    <t>กมลเนตร</t>
  </si>
  <si>
    <t>วิลัยศรี</t>
  </si>
  <si>
    <t>65302110013</t>
  </si>
  <si>
    <t>65302110014</t>
  </si>
  <si>
    <t>65302110015</t>
  </si>
  <si>
    <t>สุคนธมาน</t>
  </si>
  <si>
    <t>65302110016</t>
  </si>
  <si>
    <t>ศรชัย</t>
  </si>
  <si>
    <t>ทรัพย์มาก</t>
  </si>
  <si>
    <t>65302160001</t>
  </si>
  <si>
    <t xml:space="preserve"> 4กส(ม.6)</t>
  </si>
  <si>
    <t>65302160002</t>
  </si>
  <si>
    <t>ชรินรัตน์</t>
  </si>
  <si>
    <t>65302160003</t>
  </si>
  <si>
    <t>65302160004</t>
  </si>
  <si>
    <t>65302160005</t>
  </si>
  <si>
    <t>65302160006</t>
  </si>
  <si>
    <t>65302160007</t>
  </si>
  <si>
    <t>รุ่งรัศมี</t>
  </si>
  <si>
    <t>พินสวัสดิ์</t>
  </si>
  <si>
    <t>65302160008</t>
  </si>
  <si>
    <t>ศิริยุพา</t>
  </si>
  <si>
    <t>65302160009</t>
  </si>
  <si>
    <t>เครือสินธ์</t>
  </si>
  <si>
    <t>65302160010</t>
  </si>
  <si>
    <t>65304040001</t>
  </si>
  <si>
    <t xml:space="preserve"> 4คอ1(ทวิ)</t>
  </si>
  <si>
    <t>65304040002</t>
  </si>
  <si>
    <t>65304040003</t>
  </si>
  <si>
    <t>65304040004</t>
  </si>
  <si>
    <t>65304040005</t>
  </si>
  <si>
    <t>65304040006</t>
  </si>
  <si>
    <t>65304040007</t>
  </si>
  <si>
    <t>65304040008</t>
  </si>
  <si>
    <t>65304040009</t>
  </si>
  <si>
    <t>65304040010</t>
  </si>
  <si>
    <t>65304040011</t>
  </si>
  <si>
    <t xml:space="preserve"> 4คอ(ทวิ ม.6)</t>
  </si>
  <si>
    <t>65304040013</t>
  </si>
  <si>
    <t>ธิดาวรรณ</t>
  </si>
  <si>
    <t>มหิงสา</t>
  </si>
  <si>
    <t>65304040014</t>
  </si>
  <si>
    <t>น้ำตาล</t>
  </si>
  <si>
    <t>65304040015</t>
  </si>
  <si>
    <t>หลักทอง</t>
  </si>
  <si>
    <t>65304040016</t>
  </si>
  <si>
    <t>ศิริทร</t>
  </si>
  <si>
    <t>หลักคำ</t>
  </si>
  <si>
    <t>65304040017</t>
  </si>
  <si>
    <t>65304040018</t>
  </si>
  <si>
    <t>ชัชนันท์</t>
  </si>
  <si>
    <t>65304040019</t>
  </si>
  <si>
    <t>65304040020</t>
  </si>
  <si>
    <t>65304040021</t>
  </si>
  <si>
    <t>65304040022</t>
  </si>
  <si>
    <t>65304060001</t>
  </si>
  <si>
    <t xml:space="preserve"> 4คท(ม.6)</t>
  </si>
  <si>
    <t>65304060002</t>
  </si>
  <si>
    <t>65304060003</t>
  </si>
  <si>
    <t>65304060004</t>
  </si>
  <si>
    <t>65304060005</t>
  </si>
  <si>
    <t>65304060006</t>
  </si>
  <si>
    <t>65309010001</t>
  </si>
  <si>
    <t xml:space="preserve"> 4นพ1</t>
  </si>
  <si>
    <t>65309010002</t>
  </si>
  <si>
    <t>65309010003</t>
  </si>
  <si>
    <t>65309010004</t>
  </si>
  <si>
    <t>65309010005</t>
  </si>
  <si>
    <t>65309010006</t>
  </si>
  <si>
    <t>เบญจวีระพงค์</t>
  </si>
  <si>
    <t>65309010007</t>
  </si>
  <si>
    <t>65309010008</t>
  </si>
  <si>
    <t>65309010009</t>
  </si>
  <si>
    <t>บุญยกร</t>
  </si>
  <si>
    <t>65309010010</t>
  </si>
  <si>
    <t>65309010011</t>
  </si>
  <si>
    <t>65309010012</t>
  </si>
  <si>
    <t>65309010013</t>
  </si>
  <si>
    <t>65309010014</t>
  </si>
  <si>
    <t xml:space="preserve"> 4นพ(ม.6)</t>
  </si>
  <si>
    <t>คิมหันต์</t>
  </si>
  <si>
    <t>65309010015</t>
  </si>
  <si>
    <t>นุ่มกลิ่น</t>
  </si>
  <si>
    <t>65309010016</t>
  </si>
  <si>
    <t>จิติวงค์</t>
  </si>
  <si>
    <t>65309010017</t>
  </si>
  <si>
    <t>มิกา</t>
  </si>
  <si>
    <t>65309010018</t>
  </si>
  <si>
    <t>65309010019</t>
  </si>
  <si>
    <t>ชูรัช</t>
  </si>
  <si>
    <t>ชลถาวรกุล</t>
  </si>
  <si>
    <t>65309010020</t>
  </si>
  <si>
    <t>รักษ์เกล้า</t>
  </si>
  <si>
    <t>เครื่องแหวน</t>
  </si>
  <si>
    <t>1กส1</t>
  </si>
  <si>
    <t>1ชก2ก.1</t>
  </si>
  <si>
    <t>1ชก2ก.2</t>
  </si>
  <si>
    <t>1คส1 ก.1</t>
  </si>
  <si>
    <t>1คส1 ก.2</t>
  </si>
  <si>
    <t>1ทส2</t>
  </si>
  <si>
    <t>2มพ1 ก.2</t>
  </si>
  <si>
    <t>2มล1  ก.1</t>
  </si>
  <si>
    <t>2มล1 ก.2</t>
  </si>
  <si>
    <t>63201050043</t>
  </si>
  <si>
    <t>63209010001</t>
  </si>
  <si>
    <t>63209010002</t>
  </si>
  <si>
    <t>63209010004</t>
  </si>
  <si>
    <t>63209010005</t>
  </si>
  <si>
    <t>63209010006</t>
  </si>
  <si>
    <t>63209010007</t>
  </si>
  <si>
    <t>63209010008</t>
  </si>
  <si>
    <t>63209010011</t>
  </si>
  <si>
    <t>4กส ม.6</t>
  </si>
  <si>
    <t>4ออ ต่างสาขา</t>
  </si>
  <si>
    <t>4มค ทวิ</t>
  </si>
  <si>
    <t>5ชบ1 ม.6</t>
  </si>
  <si>
    <t>5ชฟ1 ก.1</t>
  </si>
  <si>
    <t>5ชฟ1 ก.2</t>
  </si>
  <si>
    <t>5กค1 ก.1</t>
  </si>
  <si>
    <t>5กค1 ก.2</t>
  </si>
  <si>
    <t>5ทท ต่างสาขา</t>
  </si>
  <si>
    <t>5ฮว ม.6</t>
  </si>
  <si>
    <t>3ชอ1 ก2</t>
  </si>
  <si>
    <t>ทองฟัก</t>
  </si>
  <si>
    <t>อัยยภัทร์</t>
  </si>
  <si>
    <t>พสุชัยสกุล</t>
  </si>
  <si>
    <t>1 / 2565</t>
  </si>
  <si>
    <r>
      <t>รายงานผลการเรียน ภาคเรียนที่</t>
    </r>
    <r>
      <rPr>
        <b/>
        <u/>
        <sz val="18"/>
        <color rgb="FF000000"/>
        <rFont val="TH SarabunPSK"/>
        <family val="2"/>
      </rPr>
      <t xml:space="preserve">   1    </t>
    </r>
    <r>
      <rPr>
        <b/>
        <sz val="18"/>
        <color rgb="FF000000"/>
        <rFont val="TH SarabunPSK"/>
        <family val="2"/>
      </rPr>
      <t>ปีการศึกษา</t>
    </r>
    <r>
      <rPr>
        <b/>
        <u/>
        <sz val="18"/>
        <color rgb="FF000000"/>
        <rFont val="TH SarabunPSK"/>
        <family val="2"/>
      </rPr>
      <t xml:space="preserve">  2565  </t>
    </r>
    <r>
      <rPr>
        <b/>
        <u/>
        <sz val="18"/>
        <color theme="0"/>
        <rFont val="TH SarabunPSK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</si>
</sst>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7" formatCode="d"/>
    <numFmt numFmtId="188" formatCode="mmm"/>
    <numFmt numFmtId="189" formatCode="bb"/>
    <numFmt numFmtId="190" formatCode="0.0"/>
    <numFmt numFmtId="191" formatCode="[$-101041E]d\ mmm\ yy;@"/>
  </numFmts>
  <fonts count="43">
    <font>
      <sz val="10"/>
      <color rgb="FF000000"/>
      <name val="Arial"/>
    </font>
    <font>
      <sz val="11"/>
      <color theme="1"/>
      <name val="Calibri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70C0"/>
      <name val="TH SarabunPSK"/>
      <family val="2"/>
    </font>
    <font>
      <sz val="10"/>
      <color rgb="FFFF0000"/>
      <name val="TH SarabunPSK"/>
      <family val="2"/>
    </font>
    <font>
      <sz val="10"/>
      <color rgb="FF000000"/>
      <name val="TH SarabunPSK"/>
      <family val="2"/>
    </font>
    <font>
      <b/>
      <sz val="20"/>
      <color theme="1"/>
      <name val="TH SarabunPSK"/>
      <family val="2"/>
    </font>
    <font>
      <sz val="10"/>
      <name val="TH SarabunPSK"/>
      <family val="2"/>
    </font>
    <font>
      <sz val="10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theme="0"/>
      <name val="TH SarabunPSK"/>
      <family val="2"/>
    </font>
    <font>
      <b/>
      <sz val="12"/>
      <color theme="1"/>
      <name val="TH SarabunPSK"/>
      <family val="2"/>
    </font>
    <font>
      <sz val="10"/>
      <color theme="0"/>
      <name val="TH SarabunPSK"/>
      <family val="2"/>
    </font>
    <font>
      <sz val="14"/>
      <color rgb="FF7030A0"/>
      <name val="TH SarabunPSK"/>
      <family val="2"/>
    </font>
    <font>
      <b/>
      <sz val="14"/>
      <color rgb="FFFF0000"/>
      <name val="TH SarabunPSK"/>
      <family val="2"/>
    </font>
    <font>
      <sz val="14"/>
      <color rgb="FFFFFF99"/>
      <name val="TH SarabunPSK"/>
      <family val="2"/>
    </font>
    <font>
      <b/>
      <u/>
      <sz val="10"/>
      <color rgb="FF000000"/>
      <name val="TH SarabunPSK"/>
      <family val="2"/>
    </font>
    <font>
      <b/>
      <sz val="10"/>
      <color rgb="FF0070C0"/>
      <name val="TH SarabunPSK"/>
      <family val="2"/>
    </font>
    <font>
      <sz val="9"/>
      <color rgb="FF0070C0"/>
      <name val="TH SarabunPSK"/>
      <family val="2"/>
    </font>
    <font>
      <sz val="8"/>
      <color rgb="FF7030A0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1"/>
      <color rgb="FF000000"/>
      <name val="TH SarabunPSK"/>
      <family val="2"/>
    </font>
    <font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TH SarabunPSK"/>
      <family val="2"/>
    </font>
    <font>
      <b/>
      <sz val="18"/>
      <color rgb="FF000000"/>
      <name val="TH SarabunPSK"/>
      <family val="2"/>
    </font>
    <font>
      <b/>
      <u/>
      <sz val="18"/>
      <color rgb="FF000000"/>
      <name val="TH SarabunPSK"/>
      <family val="2"/>
    </font>
    <font>
      <b/>
      <u/>
      <sz val="18"/>
      <color theme="0"/>
      <name val="TH SarabunPSK"/>
      <family val="2"/>
    </font>
    <font>
      <sz val="11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color rgb="FFC00000"/>
      <name val="TH SarabunPSK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rgb="FF0070C0"/>
      <name val="TH SarabunPSK"/>
      <family val="2"/>
    </font>
    <font>
      <sz val="11"/>
      <name val="Calibri"/>
      <family val="2"/>
      <scheme val="major"/>
    </font>
    <font>
      <sz val="13"/>
      <name val="TH SarabunPSK"/>
      <family val="2"/>
    </font>
    <font>
      <sz val="9"/>
      <color theme="1"/>
      <name val="Calibri"/>
      <family val="2"/>
      <charset val="222"/>
    </font>
    <font>
      <sz val="9"/>
      <color rgb="FF000000"/>
      <name val="Arial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FDE9D9"/>
        <bgColor rgb="FFFDE9D9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0"/>
      </patternFill>
    </fill>
  </fills>
  <borders count="11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7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4" xfId="0" applyFont="1" applyBorder="1"/>
    <xf numFmtId="0" fontId="7" fillId="0" borderId="0" xfId="0" applyFont="1" applyAlignment="1"/>
    <xf numFmtId="0" fontId="4" fillId="0" borderId="6" xfId="0" applyFont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>
      <alignment vertical="top"/>
    </xf>
    <xf numFmtId="0" fontId="10" fillId="2" borderId="1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5" fillId="3" borderId="16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6" fillId="0" borderId="0" xfId="0" applyFont="1"/>
    <xf numFmtId="0" fontId="1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/>
    </xf>
    <xf numFmtId="187" fontId="3" fillId="2" borderId="19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"/>
    </xf>
    <xf numFmtId="188" fontId="10" fillId="2" borderId="24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0" fontId="3" fillId="2" borderId="27" xfId="0" applyFont="1" applyFill="1" applyBorder="1" applyAlignment="1">
      <alignment horizontal="center"/>
    </xf>
    <xf numFmtId="189" fontId="3" fillId="2" borderId="2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3" borderId="3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vertical="center"/>
    </xf>
    <xf numFmtId="49" fontId="17" fillId="2" borderId="33" xfId="0" applyNumberFormat="1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49" fontId="17" fillId="2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22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9" fontId="2" fillId="2" borderId="24" xfId="0" applyNumberFormat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vertical="center"/>
    </xf>
    <xf numFmtId="9" fontId="2" fillId="2" borderId="47" xfId="0" applyNumberFormat="1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/>
    </xf>
    <xf numFmtId="0" fontId="23" fillId="2" borderId="48" xfId="0" applyFont="1" applyFill="1" applyBorder="1"/>
    <xf numFmtId="0" fontId="23" fillId="2" borderId="1" xfId="0" applyFont="1" applyFill="1" applyBorder="1"/>
    <xf numFmtId="0" fontId="2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17" fillId="2" borderId="33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2" fillId="2" borderId="9" xfId="0" applyFont="1" applyFill="1" applyBorder="1"/>
    <xf numFmtId="0" fontId="13" fillId="2" borderId="9" xfId="0" applyFont="1" applyFill="1" applyBorder="1" applyAlignment="1">
      <alignment horizontal="center" vertical="center"/>
    </xf>
    <xf numFmtId="0" fontId="23" fillId="2" borderId="94" xfId="0" applyFont="1" applyFill="1" applyBorder="1"/>
    <xf numFmtId="0" fontId="23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9" xfId="0" applyFont="1" applyFill="1" applyBorder="1"/>
    <xf numFmtId="49" fontId="17" fillId="2" borderId="41" xfId="0" applyNumberFormat="1" applyFont="1" applyFill="1" applyBorder="1" applyAlignment="1">
      <alignment horizontal="center" vertical="center"/>
    </xf>
    <xf numFmtId="49" fontId="17" fillId="2" borderId="65" xfId="0" applyNumberFormat="1" applyFont="1" applyFill="1" applyBorder="1" applyAlignment="1">
      <alignment horizontal="center" vertical="center"/>
    </xf>
    <xf numFmtId="9" fontId="2" fillId="2" borderId="65" xfId="0" applyNumberFormat="1" applyFont="1" applyFill="1" applyBorder="1" applyAlignment="1">
      <alignment horizontal="center" vertical="center"/>
    </xf>
    <xf numFmtId="9" fontId="2" fillId="2" borderId="66" xfId="0" applyNumberFormat="1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top"/>
    </xf>
    <xf numFmtId="0" fontId="2" fillId="2" borderId="52" xfId="0" applyFont="1" applyFill="1" applyBorder="1" applyAlignment="1">
      <alignment horizontal="center"/>
    </xf>
    <xf numFmtId="0" fontId="9" fillId="0" borderId="9" xfId="0" applyFont="1" applyBorder="1"/>
    <xf numFmtId="0" fontId="9" fillId="0" borderId="52" xfId="0" applyFont="1" applyBorder="1"/>
    <xf numFmtId="0" fontId="17" fillId="2" borderId="33" xfId="0" quotePrefix="1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center" vertical="center" textRotation="90"/>
    </xf>
    <xf numFmtId="0" fontId="14" fillId="2" borderId="9" xfId="0" applyFont="1" applyFill="1" applyBorder="1" applyAlignment="1">
      <alignment horizontal="center"/>
    </xf>
    <xf numFmtId="0" fontId="11" fillId="2" borderId="9" xfId="0" applyNumberFormat="1" applyFont="1" applyFill="1" applyBorder="1" applyAlignment="1">
      <alignment horizontal="center" vertical="center"/>
    </xf>
    <xf numFmtId="0" fontId="11" fillId="2" borderId="3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26" fillId="0" borderId="0" xfId="0" applyFont="1"/>
    <xf numFmtId="0" fontId="8" fillId="0" borderId="0" xfId="0" applyFont="1"/>
    <xf numFmtId="0" fontId="27" fillId="2" borderId="10" xfId="0" applyFont="1" applyFill="1" applyBorder="1" applyAlignment="1">
      <alignment horizontal="left" vertical="center"/>
    </xf>
    <xf numFmtId="0" fontId="28" fillId="2" borderId="12" xfId="0" applyFont="1" applyFill="1" applyBorder="1" applyAlignment="1">
      <alignment horizontal="center"/>
    </xf>
    <xf numFmtId="0" fontId="11" fillId="2" borderId="53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56" xfId="0" applyFont="1" applyFill="1" applyBorder="1" applyAlignment="1">
      <alignment horizontal="center"/>
    </xf>
    <xf numFmtId="0" fontId="23" fillId="2" borderId="57" xfId="0" applyFont="1" applyFill="1" applyBorder="1" applyAlignment="1">
      <alignment horizontal="center" vertical="center" textRotation="90"/>
    </xf>
    <xf numFmtId="0" fontId="3" fillId="2" borderId="54" xfId="0" applyFont="1" applyFill="1" applyBorder="1" applyAlignment="1">
      <alignment horizontal="center" textRotation="90"/>
    </xf>
    <xf numFmtId="0" fontId="1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center"/>
    </xf>
    <xf numFmtId="49" fontId="2" fillId="2" borderId="37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" fontId="2" fillId="2" borderId="34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vertical="center"/>
    </xf>
    <xf numFmtId="0" fontId="2" fillId="2" borderId="46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1" fontId="2" fillId="2" borderId="43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1" fillId="2" borderId="12" xfId="0" applyFont="1" applyFill="1" applyBorder="1" applyAlignment="1">
      <alignment horizontal="center"/>
    </xf>
    <xf numFmtId="0" fontId="11" fillId="2" borderId="60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 vertical="center" textRotation="90"/>
    </xf>
    <xf numFmtId="0" fontId="28" fillId="2" borderId="54" xfId="0" applyFont="1" applyFill="1" applyBorder="1" applyAlignment="1">
      <alignment horizontal="center" vertical="center" textRotation="90"/>
    </xf>
    <xf numFmtId="0" fontId="10" fillId="2" borderId="54" xfId="0" applyFont="1" applyFill="1" applyBorder="1" applyAlignment="1">
      <alignment horizontal="center" textRotation="90"/>
    </xf>
    <xf numFmtId="1" fontId="11" fillId="2" borderId="34" xfId="0" applyNumberFormat="1" applyFont="1" applyFill="1" applyBorder="1" applyAlignment="1">
      <alignment horizontal="center" vertical="center"/>
    </xf>
    <xf numFmtId="0" fontId="7" fillId="0" borderId="61" xfId="0" applyFont="1" applyBorder="1"/>
    <xf numFmtId="1" fontId="10" fillId="2" borderId="1" xfId="0" applyNumberFormat="1" applyFont="1" applyFill="1" applyBorder="1"/>
    <xf numFmtId="0" fontId="11" fillId="2" borderId="12" xfId="0" applyFont="1" applyFill="1" applyBorder="1" applyAlignment="1">
      <alignment horizontal="center" vertical="center" textRotation="90"/>
    </xf>
    <xf numFmtId="0" fontId="14" fillId="2" borderId="54" xfId="0" applyFont="1" applyFill="1" applyBorder="1" applyAlignment="1">
      <alignment horizontal="center" vertical="center" textRotation="90"/>
    </xf>
    <xf numFmtId="0" fontId="10" fillId="2" borderId="56" xfId="0" applyFont="1" applyFill="1" applyBorder="1" applyAlignment="1">
      <alignment horizontal="center" textRotation="90"/>
    </xf>
    <xf numFmtId="0" fontId="29" fillId="2" borderId="56" xfId="0" applyFont="1" applyFill="1" applyBorder="1" applyAlignment="1">
      <alignment horizontal="center" textRotation="90"/>
    </xf>
    <xf numFmtId="0" fontId="11" fillId="0" borderId="4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1" fontId="11" fillId="2" borderId="35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2" borderId="53" xfId="0" applyFont="1" applyFill="1" applyBorder="1" applyAlignment="1">
      <alignment horizontal="center" textRotation="90"/>
    </xf>
    <xf numFmtId="0" fontId="3" fillId="2" borderId="60" xfId="0" applyFont="1" applyFill="1" applyBorder="1" applyAlignment="1">
      <alignment horizontal="center" textRotation="90"/>
    </xf>
    <xf numFmtId="1" fontId="11" fillId="2" borderId="12" xfId="0" applyNumberFormat="1" applyFont="1" applyFill="1" applyBorder="1" applyAlignment="1">
      <alignment horizontal="center" vertical="center" textRotation="90"/>
    </xf>
    <xf numFmtId="0" fontId="11" fillId="0" borderId="5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1" fontId="11" fillId="2" borderId="39" xfId="0" applyNumberFormat="1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1" fontId="11" fillId="2" borderId="43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/>
    </xf>
    <xf numFmtId="0" fontId="28" fillId="2" borderId="72" xfId="0" applyFont="1" applyFill="1" applyBorder="1"/>
    <xf numFmtId="0" fontId="28" fillId="2" borderId="48" xfId="0" applyFont="1" applyFill="1" applyBorder="1"/>
    <xf numFmtId="0" fontId="28" fillId="2" borderId="73" xfId="0" applyFont="1" applyFill="1" applyBorder="1"/>
    <xf numFmtId="0" fontId="28" fillId="2" borderId="72" xfId="0" applyFont="1" applyFill="1" applyBorder="1" applyAlignment="1">
      <alignment horizontal="center"/>
    </xf>
    <xf numFmtId="0" fontId="28" fillId="2" borderId="57" xfId="0" applyFont="1" applyFill="1" applyBorder="1" applyAlignment="1">
      <alignment horizontal="center"/>
    </xf>
    <xf numFmtId="1" fontId="28" fillId="2" borderId="82" xfId="0" applyNumberFormat="1" applyFont="1" applyFill="1" applyBorder="1" applyAlignment="1">
      <alignment horizontal="center"/>
    </xf>
    <xf numFmtId="0" fontId="11" fillId="4" borderId="84" xfId="0" applyFont="1" applyFill="1" applyBorder="1" applyAlignment="1">
      <alignment horizontal="center" vertical="center"/>
    </xf>
    <xf numFmtId="0" fontId="11" fillId="4" borderId="85" xfId="0" applyFont="1" applyFill="1" applyBorder="1" applyAlignment="1">
      <alignment horizontal="center" vertical="center"/>
    </xf>
    <xf numFmtId="1" fontId="23" fillId="2" borderId="18" xfId="0" applyNumberFormat="1" applyFont="1" applyFill="1" applyBorder="1" applyAlignment="1">
      <alignment horizontal="center" vertical="center"/>
    </xf>
    <xf numFmtId="1" fontId="23" fillId="2" borderId="35" xfId="0" applyNumberFormat="1" applyFont="1" applyFill="1" applyBorder="1" applyAlignment="1">
      <alignment horizontal="center" vertical="center"/>
    </xf>
    <xf numFmtId="190" fontId="28" fillId="2" borderId="35" xfId="0" applyNumberFormat="1" applyFont="1" applyFill="1" applyBorder="1" applyAlignment="1">
      <alignment horizontal="center" vertical="center"/>
    </xf>
    <xf numFmtId="190" fontId="28" fillId="2" borderId="86" xfId="0" applyNumberFormat="1" applyFont="1" applyFill="1" applyBorder="1" applyAlignment="1">
      <alignment horizontal="center" vertical="center"/>
    </xf>
    <xf numFmtId="0" fontId="28" fillId="2" borderId="87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left" vertical="center"/>
    </xf>
    <xf numFmtId="1" fontId="23" fillId="2" borderId="23" xfId="0" applyNumberFormat="1" applyFont="1" applyFill="1" applyBorder="1" applyAlignment="1">
      <alignment horizontal="center" vertical="center"/>
    </xf>
    <xf numFmtId="1" fontId="23" fillId="2" borderId="34" xfId="0" applyNumberFormat="1" applyFont="1" applyFill="1" applyBorder="1" applyAlignment="1">
      <alignment horizontal="center" vertical="center"/>
    </xf>
    <xf numFmtId="190" fontId="28" fillId="2" borderId="34" xfId="0" applyNumberFormat="1" applyFont="1" applyFill="1" applyBorder="1" applyAlignment="1">
      <alignment horizontal="center" vertical="center"/>
    </xf>
    <xf numFmtId="190" fontId="28" fillId="2" borderId="88" xfId="0" applyNumberFormat="1" applyFont="1" applyFill="1" applyBorder="1" applyAlignment="1">
      <alignment horizontal="center" vertical="center"/>
    </xf>
    <xf numFmtId="0" fontId="28" fillId="2" borderId="89" xfId="0" applyFont="1" applyFill="1" applyBorder="1" applyAlignment="1">
      <alignment horizontal="center" vertical="center"/>
    </xf>
    <xf numFmtId="190" fontId="34" fillId="2" borderId="88" xfId="0" applyNumberFormat="1" applyFont="1" applyFill="1" applyBorder="1" applyAlignment="1">
      <alignment horizontal="center" vertical="center"/>
    </xf>
    <xf numFmtId="0" fontId="34" fillId="2" borderId="89" xfId="0" applyFont="1" applyFill="1" applyBorder="1" applyAlignment="1">
      <alignment horizontal="center" vertical="center"/>
    </xf>
    <xf numFmtId="0" fontId="34" fillId="2" borderId="88" xfId="0" applyFont="1" applyFill="1" applyBorder="1" applyAlignment="1">
      <alignment horizontal="center" vertical="center"/>
    </xf>
    <xf numFmtId="0" fontId="34" fillId="2" borderId="90" xfId="0" applyFont="1" applyFill="1" applyBorder="1" applyAlignment="1">
      <alignment horizontal="center" vertical="center"/>
    </xf>
    <xf numFmtId="0" fontId="34" fillId="2" borderId="91" xfId="0" applyFont="1" applyFill="1" applyBorder="1" applyAlignment="1">
      <alignment horizontal="center" vertical="center"/>
    </xf>
    <xf numFmtId="0" fontId="28" fillId="4" borderId="8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left" vertical="center"/>
    </xf>
    <xf numFmtId="1" fontId="23" fillId="2" borderId="59" xfId="0" applyNumberFormat="1" applyFont="1" applyFill="1" applyBorder="1" applyAlignment="1">
      <alignment horizontal="center" vertical="center"/>
    </xf>
    <xf numFmtId="1" fontId="23" fillId="2" borderId="43" xfId="0" applyNumberFormat="1" applyFont="1" applyFill="1" applyBorder="1" applyAlignment="1">
      <alignment horizontal="center" vertical="center"/>
    </xf>
    <xf numFmtId="190" fontId="28" fillId="2" borderId="43" xfId="0" applyNumberFormat="1" applyFont="1" applyFill="1" applyBorder="1" applyAlignment="1">
      <alignment horizontal="center" vertical="center"/>
    </xf>
    <xf numFmtId="0" fontId="2" fillId="2" borderId="48" xfId="0" applyFont="1" applyFill="1" applyBorder="1"/>
    <xf numFmtId="1" fontId="2" fillId="2" borderId="1" xfId="0" applyNumberFormat="1" applyFont="1" applyFill="1" applyBorder="1"/>
    <xf numFmtId="1" fontId="34" fillId="2" borderId="8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5" fillId="0" borderId="0" xfId="0" applyFont="1" applyAlignment="1">
      <alignment horizontal="center"/>
    </xf>
    <xf numFmtId="0" fontId="3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0" borderId="0" xfId="0" applyFont="1"/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0" borderId="9" xfId="0" applyFont="1" applyBorder="1"/>
    <xf numFmtId="49" fontId="2" fillId="2" borderId="103" xfId="0" applyNumberFormat="1" applyFont="1" applyFill="1" applyBorder="1" applyAlignment="1">
      <alignment horizontal="center" vertical="center"/>
    </xf>
    <xf numFmtId="0" fontId="2" fillId="2" borderId="103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vertical="center"/>
    </xf>
    <xf numFmtId="0" fontId="2" fillId="2" borderId="105" xfId="0" applyFont="1" applyFill="1" applyBorder="1" applyAlignment="1">
      <alignment horizontal="left" vertical="center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1" fontId="2" fillId="2" borderId="10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37" fillId="0" borderId="0" xfId="0" applyFont="1"/>
    <xf numFmtId="0" fontId="5" fillId="5" borderId="107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39" fillId="0" borderId="9" xfId="0" applyNumberFormat="1" applyFont="1" applyBorder="1" applyAlignment="1">
      <alignment horizontal="center" vertical="top"/>
    </xf>
    <xf numFmtId="49" fontId="39" fillId="0" borderId="9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49" fontId="40" fillId="0" borderId="9" xfId="0" applyNumberFormat="1" applyFont="1" applyBorder="1" applyAlignment="1">
      <alignment horizontal="center" vertical="top"/>
    </xf>
    <xf numFmtId="0" fontId="36" fillId="0" borderId="0" xfId="0" applyFont="1" applyAlignment="1">
      <alignment horizontal="center"/>
    </xf>
    <xf numFmtId="49" fontId="40" fillId="0" borderId="9" xfId="0" applyNumberFormat="1" applyFont="1" applyBorder="1" applyAlignment="1">
      <alignment horizontal="left" vertical="top" wrapText="1"/>
    </xf>
    <xf numFmtId="0" fontId="1" fillId="0" borderId="0" xfId="0" applyFont="1" applyAlignment="1"/>
    <xf numFmtId="49" fontId="39" fillId="0" borderId="9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/>
    <xf numFmtId="0" fontId="1" fillId="0" borderId="9" xfId="0" applyFont="1" applyBorder="1"/>
    <xf numFmtId="0" fontId="36" fillId="0" borderId="0" xfId="0" applyFont="1"/>
    <xf numFmtId="191" fontId="4" fillId="0" borderId="0" xfId="0" applyNumberFormat="1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7" fillId="0" borderId="9" xfId="0" applyFont="1" applyBorder="1"/>
    <xf numFmtId="0" fontId="0" fillId="0" borderId="9" xfId="0" applyFont="1" applyBorder="1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42" fillId="0" borderId="0" xfId="0" applyFont="1"/>
    <xf numFmtId="0" fontId="42" fillId="0" borderId="0" xfId="0" applyFont="1" applyAlignment="1"/>
    <xf numFmtId="49" fontId="14" fillId="2" borderId="101" xfId="0" applyNumberFormat="1" applyFont="1" applyFill="1" applyBorder="1" applyAlignment="1">
      <alignment horizontal="center" vertical="center"/>
    </xf>
    <xf numFmtId="0" fontId="14" fillId="2" borderId="102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left" vertical="top"/>
    </xf>
    <xf numFmtId="0" fontId="23" fillId="2" borderId="9" xfId="0" applyFont="1" applyFill="1" applyBorder="1" applyAlignment="1">
      <alignment horizontal="left" vertical="top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8" fillId="2" borderId="7" xfId="0" applyFont="1" applyFill="1" applyBorder="1" applyAlignment="1">
      <alignment horizontal="center" vertical="center"/>
    </xf>
    <xf numFmtId="0" fontId="9" fillId="0" borderId="8" xfId="0" applyFont="1" applyBorder="1"/>
    <xf numFmtId="0" fontId="9" fillId="0" borderId="9" xfId="0" applyFont="1" applyBorder="1"/>
    <xf numFmtId="0" fontId="11" fillId="2" borderId="7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 vertical="center" textRotation="90"/>
    </xf>
    <xf numFmtId="0" fontId="9" fillId="0" borderId="25" xfId="0" applyFont="1" applyBorder="1"/>
    <xf numFmtId="0" fontId="9" fillId="0" borderId="29" xfId="0" applyFont="1" applyBorder="1"/>
    <xf numFmtId="0" fontId="5" fillId="3" borderId="21" xfId="0" applyFont="1" applyFill="1" applyBorder="1" applyAlignment="1">
      <alignment horizontal="left" vertical="center"/>
    </xf>
    <xf numFmtId="0" fontId="9" fillId="0" borderId="22" xfId="0" applyFont="1" applyBorder="1"/>
    <xf numFmtId="0" fontId="5" fillId="6" borderId="21" xfId="0" applyFont="1" applyFill="1" applyBorder="1" applyAlignment="1">
      <alignment horizontal="left" vertical="center"/>
    </xf>
    <xf numFmtId="0" fontId="38" fillId="5" borderId="3" xfId="0" applyFont="1" applyFill="1" applyBorder="1"/>
    <xf numFmtId="0" fontId="38" fillId="5" borderId="22" xfId="0" applyFont="1" applyFill="1" applyBorder="1"/>
    <xf numFmtId="0" fontId="6" fillId="0" borderId="31" xfId="0" applyFont="1" applyBorder="1" applyAlignment="1">
      <alignment horizontal="center"/>
    </xf>
    <xf numFmtId="0" fontId="9" fillId="0" borderId="32" xfId="0" applyFont="1" applyBorder="1"/>
    <xf numFmtId="0" fontId="2" fillId="2" borderId="4" xfId="0" applyFont="1" applyFill="1" applyBorder="1" applyAlignment="1">
      <alignment horizontal="center"/>
    </xf>
    <xf numFmtId="0" fontId="9" fillId="0" borderId="15" xfId="0" applyFont="1" applyBorder="1"/>
    <xf numFmtId="0" fontId="11" fillId="2" borderId="14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49" fontId="14" fillId="2" borderId="18" xfId="0" applyNumberFormat="1" applyFont="1" applyFill="1" applyBorder="1" applyAlignment="1">
      <alignment horizontal="center" vertical="center"/>
    </xf>
    <xf numFmtId="49" fontId="14" fillId="2" borderId="102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5" xfId="0" applyFont="1" applyBorder="1"/>
    <xf numFmtId="49" fontId="8" fillId="0" borderId="49" xfId="0" quotePrefix="1" applyNumberFormat="1" applyFont="1" applyBorder="1" applyAlignment="1">
      <alignment horizontal="left"/>
    </xf>
    <xf numFmtId="0" fontId="9" fillId="0" borderId="49" xfId="0" applyFont="1" applyBorder="1"/>
    <xf numFmtId="0" fontId="27" fillId="2" borderId="7" xfId="0" applyFont="1" applyFill="1" applyBorder="1" applyAlignment="1">
      <alignment horizontal="left"/>
    </xf>
    <xf numFmtId="49" fontId="27" fillId="0" borderId="49" xfId="0" applyNumberFormat="1" applyFont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0" fontId="27" fillId="0" borderId="49" xfId="0" applyFont="1" applyBorder="1" applyAlignment="1">
      <alignment horizontal="left" vertical="center"/>
    </xf>
    <xf numFmtId="0" fontId="27" fillId="2" borderId="50" xfId="0" applyFont="1" applyFill="1" applyBorder="1" applyAlignment="1">
      <alignment horizontal="left" vertical="center"/>
    </xf>
    <xf numFmtId="0" fontId="9" fillId="0" borderId="51" xfId="0" applyFont="1" applyBorder="1"/>
    <xf numFmtId="0" fontId="27" fillId="0" borderId="52" xfId="0" applyFont="1" applyBorder="1" applyAlignment="1">
      <alignment horizontal="left" vertical="center"/>
    </xf>
    <xf numFmtId="0" fontId="9" fillId="0" borderId="52" xfId="0" applyFont="1" applyBorder="1"/>
    <xf numFmtId="0" fontId="23" fillId="2" borderId="7" xfId="0" applyFont="1" applyFill="1" applyBorder="1" applyAlignment="1">
      <alignment horizontal="left"/>
    </xf>
    <xf numFmtId="0" fontId="27" fillId="2" borderId="4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 vertical="center" textRotation="90"/>
    </xf>
    <xf numFmtId="1" fontId="11" fillId="2" borderId="20" xfId="0" applyNumberFormat="1" applyFont="1" applyFill="1" applyBorder="1" applyAlignment="1">
      <alignment horizontal="center" vertical="center" textRotation="90"/>
    </xf>
    <xf numFmtId="0" fontId="27" fillId="2" borderId="4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/>
    </xf>
    <xf numFmtId="0" fontId="27" fillId="2" borderId="50" xfId="0" applyFont="1" applyFill="1" applyBorder="1" applyAlignment="1">
      <alignment horizontal="center" vertical="center"/>
    </xf>
    <xf numFmtId="0" fontId="9" fillId="0" borderId="67" xfId="0" applyFont="1" applyBorder="1"/>
    <xf numFmtId="0" fontId="28" fillId="2" borderId="78" xfId="0" applyFont="1" applyFill="1" applyBorder="1"/>
    <xf numFmtId="0" fontId="9" fillId="0" borderId="79" xfId="0" applyFont="1" applyBorder="1"/>
    <xf numFmtId="0" fontId="11" fillId="2" borderId="4" xfId="0" applyFont="1" applyFill="1" applyBorder="1" applyAlignment="1">
      <alignment horizontal="center"/>
    </xf>
    <xf numFmtId="0" fontId="23" fillId="2" borderId="92" xfId="0" applyFont="1" applyFill="1" applyBorder="1" applyAlignment="1">
      <alignment horizontal="center"/>
    </xf>
    <xf numFmtId="0" fontId="9" fillId="0" borderId="93" xfId="0" applyFont="1" applyBorder="1"/>
    <xf numFmtId="0" fontId="9" fillId="0" borderId="94" xfId="0" applyFont="1" applyBorder="1"/>
    <xf numFmtId="0" fontId="23" fillId="0" borderId="0" xfId="0" applyFont="1" applyAlignment="1">
      <alignment horizontal="center"/>
    </xf>
    <xf numFmtId="0" fontId="7" fillId="0" borderId="0" xfId="0" applyFont="1" applyAlignment="1"/>
    <xf numFmtId="0" fontId="30" fillId="0" borderId="49" xfId="0" applyFont="1" applyBorder="1" applyAlignment="1">
      <alignment horizontal="center" vertical="center"/>
    </xf>
    <xf numFmtId="0" fontId="33" fillId="2" borderId="74" xfId="0" applyFont="1" applyFill="1" applyBorder="1" applyAlignment="1">
      <alignment horizontal="center" vertical="center" textRotation="90" wrapText="1"/>
    </xf>
    <xf numFmtId="0" fontId="9" fillId="0" borderId="77" xfId="0" applyFont="1" applyBorder="1"/>
    <xf numFmtId="0" fontId="9" fillId="0" borderId="80" xfId="0" applyFont="1" applyBorder="1"/>
    <xf numFmtId="0" fontId="9" fillId="0" borderId="81" xfId="0" applyFont="1" applyBorder="1"/>
    <xf numFmtId="0" fontId="3" fillId="2" borderId="20" xfId="0" applyFont="1" applyFill="1" applyBorder="1" applyAlignment="1">
      <alignment horizontal="center" vertical="center" textRotation="90"/>
    </xf>
    <xf numFmtId="0" fontId="9" fillId="0" borderId="83" xfId="0" applyFont="1" applyBorder="1"/>
    <xf numFmtId="0" fontId="28" fillId="2" borderId="75" xfId="0" applyFont="1" applyFill="1" applyBorder="1" applyAlignment="1">
      <alignment horizontal="left"/>
    </xf>
    <xf numFmtId="0" fontId="9" fillId="0" borderId="76" xfId="0" applyFont="1" applyBorder="1"/>
  </cellXfs>
  <cellStyles count="1">
    <cellStyle name="ปกติ" xfId="0" builtinId="0"/>
  </cellStyles>
  <dxfs count="21"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theme="1"/>
      </font>
      <fill>
        <patternFill patternType="none"/>
      </fill>
    </dxf>
    <dxf>
      <fill>
        <patternFill patternType="solid">
          <fgColor rgb="FFFFFFCC"/>
          <bgColor rgb="FFFFFFCC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solid">
          <fgColor rgb="FFFFFFCC"/>
          <bgColor rgb="FFFFFFCC"/>
        </patternFill>
      </fill>
    </dxf>
    <dxf>
      <font>
        <color rgb="FFFF0000"/>
      </font>
      <fill>
        <patternFill patternType="solid">
          <fgColor rgb="FFFDE9D9"/>
          <bgColor rgb="FFFDE9D9"/>
        </patternFill>
      </fill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7</xdr:row>
      <xdr:rowOff>200025</xdr:rowOff>
    </xdr:from>
    <xdr:ext cx="209550" cy="228600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245988" y="3670463"/>
          <a:ext cx="200024" cy="21907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/</a:t>
          </a:r>
          <a:endParaRPr sz="1400"/>
        </a:p>
      </xdr:txBody>
    </xdr:sp>
    <xdr:clientData fLocksWithSheet="0"/>
  </xdr:oneCellAnchor>
  <xdr:oneCellAnchor>
    <xdr:from>
      <xdr:col>1</xdr:col>
      <xdr:colOff>19050</xdr:colOff>
      <xdr:row>8</xdr:row>
      <xdr:rowOff>209550</xdr:rowOff>
    </xdr:from>
    <xdr:ext cx="209550" cy="228600"/>
    <xdr:sp macro="" textlink="">
      <xdr:nvSpPr>
        <xdr:cNvPr id="4" name="Shap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5245988" y="3670463"/>
          <a:ext cx="200025" cy="21907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ส</a:t>
          </a:r>
          <a:endParaRPr sz="1100"/>
        </a:p>
      </xdr:txBody>
    </xdr:sp>
    <xdr:clientData fLocksWithSheet="0"/>
  </xdr:oneCellAnchor>
  <xdr:oneCellAnchor>
    <xdr:from>
      <xdr:col>1</xdr:col>
      <xdr:colOff>723900</xdr:colOff>
      <xdr:row>7</xdr:row>
      <xdr:rowOff>200025</xdr:rowOff>
    </xdr:from>
    <xdr:ext cx="228600" cy="238125"/>
    <xdr:sp macro="" textlink="">
      <xdr:nvSpPr>
        <xdr:cNvPr id="5" name="Shape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5236463" y="3665700"/>
          <a:ext cx="219075" cy="228600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100"/>
        </a:p>
      </xdr:txBody>
    </xdr:sp>
    <xdr:clientData fLocksWithSheet="0"/>
  </xdr:oneCellAnchor>
  <xdr:oneCellAnchor>
    <xdr:from>
      <xdr:col>1</xdr:col>
      <xdr:colOff>723900</xdr:colOff>
      <xdr:row>9</xdr:row>
      <xdr:rowOff>0</xdr:rowOff>
    </xdr:from>
    <xdr:ext cx="219075" cy="219075"/>
    <xdr:sp macro="" textlink="">
      <xdr:nvSpPr>
        <xdr:cNvPr id="6" name="Shape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5241225" y="3675225"/>
          <a:ext cx="209550" cy="209550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ป</a:t>
          </a:r>
          <a:endParaRPr sz="1100"/>
        </a:p>
      </xdr:txBody>
    </xdr:sp>
    <xdr:clientData fLocksWithSheet="0"/>
  </xdr:oneCellAnchor>
  <xdr:oneCellAnchor>
    <xdr:from>
      <xdr:col>2</xdr:col>
      <xdr:colOff>828675</xdr:colOff>
      <xdr:row>7</xdr:row>
      <xdr:rowOff>190500</xdr:rowOff>
    </xdr:from>
    <xdr:ext cx="228600" cy="238125"/>
    <xdr:sp macro="" textlink="">
      <xdr:nvSpPr>
        <xdr:cNvPr id="7" name="Shape 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5236463" y="3665700"/>
          <a:ext cx="219075" cy="228600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ล</a:t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CG1001"/>
  <sheetViews>
    <sheetView zoomScaleNormal="100" zoomScaleSheetLayoutView="80" workbookViewId="0">
      <pane xSplit="5" ySplit="11" topLeftCell="F21" activePane="bottomRight" state="frozen"/>
      <selection activeCell="L23" sqref="L23"/>
      <selection pane="topRight" activeCell="L23" sqref="L23"/>
      <selection pane="bottomLeft" activeCell="L23" sqref="L23"/>
      <selection pane="bottomRight" activeCell="CC35" sqref="CC35"/>
    </sheetView>
  </sheetViews>
  <sheetFormatPr defaultColWidth="14.42578125" defaultRowHeight="15" customHeight="1"/>
  <cols>
    <col min="1" max="1" width="5.7109375" style="14" customWidth="1"/>
    <col min="2" max="2" width="13.7109375" style="14" customWidth="1"/>
    <col min="3" max="3" width="15.7109375" style="14" customWidth="1"/>
    <col min="4" max="4" width="12.7109375" style="14" customWidth="1"/>
    <col min="5" max="5" width="4.7109375" style="14" customWidth="1"/>
    <col min="6" max="41" width="2.85546875" style="14" customWidth="1"/>
    <col min="42" max="42" width="6.42578125" style="14" customWidth="1"/>
    <col min="43" max="78" width="2.85546875" style="14" hidden="1" customWidth="1"/>
    <col min="79" max="79" width="3.42578125" style="14" customWidth="1"/>
    <col min="80" max="80" width="16.7109375" style="14" customWidth="1"/>
    <col min="81" max="81" width="15.42578125" style="14" customWidth="1"/>
    <col min="82" max="82" width="12.5703125" style="14" customWidth="1"/>
    <col min="83" max="83" width="21.42578125" style="14" customWidth="1"/>
    <col min="84" max="84" width="3.85546875" style="14" customWidth="1"/>
    <col min="85" max="85" width="4" style="14" customWidth="1"/>
    <col min="86" max="16384" width="14.42578125" style="14"/>
  </cols>
  <sheetData>
    <row r="1" spans="1:85" ht="19.5" thickBot="1">
      <c r="A1" s="7"/>
      <c r="B1" s="7"/>
      <c r="C1" s="8"/>
      <c r="D1" s="8"/>
      <c r="E1" s="8"/>
      <c r="F1" s="8"/>
      <c r="G1" s="103"/>
      <c r="H1" s="8"/>
      <c r="I1" s="103"/>
      <c r="J1" s="8"/>
      <c r="K1" s="103"/>
      <c r="L1" s="9"/>
      <c r="M1" s="114"/>
      <c r="N1" s="8"/>
      <c r="O1" s="103"/>
      <c r="P1" s="8"/>
      <c r="Q1" s="103"/>
      <c r="R1" s="8"/>
      <c r="S1" s="103"/>
      <c r="T1" s="8"/>
      <c r="U1" s="103"/>
      <c r="V1" s="8"/>
      <c r="W1" s="103"/>
      <c r="X1" s="8"/>
      <c r="Y1" s="103"/>
      <c r="Z1" s="8"/>
      <c r="AA1" s="103"/>
      <c r="AB1" s="8"/>
      <c r="AC1" s="103"/>
      <c r="AD1" s="8"/>
      <c r="AE1" s="103"/>
      <c r="AF1" s="8"/>
      <c r="AG1" s="103"/>
      <c r="AH1" s="8"/>
      <c r="AI1" s="103"/>
      <c r="AJ1" s="8"/>
      <c r="AK1" s="103"/>
      <c r="AL1" s="8"/>
      <c r="AM1" s="103"/>
      <c r="AN1" s="8"/>
      <c r="AO1" s="103"/>
      <c r="AP1" s="8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8"/>
      <c r="CB1" s="10" t="s">
        <v>0</v>
      </c>
      <c r="CC1" s="11" t="str">
        <f>VLOOKUP(CD1,start,2)</f>
        <v>จันทร์</v>
      </c>
      <c r="CD1" s="12">
        <v>2</v>
      </c>
      <c r="CE1" s="13" t="s">
        <v>1</v>
      </c>
      <c r="CF1" s="261">
        <v>2</v>
      </c>
      <c r="CG1" s="26" t="s">
        <v>3899</v>
      </c>
    </row>
    <row r="2" spans="1:85" ht="19.5" thickBot="1">
      <c r="A2" s="107"/>
      <c r="B2" s="107"/>
      <c r="C2" s="103"/>
      <c r="D2" s="103"/>
      <c r="E2" s="103"/>
      <c r="F2" s="103"/>
      <c r="G2" s="103"/>
      <c r="H2" s="103"/>
      <c r="I2" s="103"/>
      <c r="J2" s="103"/>
      <c r="K2" s="103"/>
      <c r="L2" s="114"/>
      <c r="M2" s="114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5"/>
      <c r="CC2" s="265" t="str">
        <f>VLOOKUP(CD2,start,2)</f>
        <v>อังคาร</v>
      </c>
      <c r="CD2" s="12">
        <v>3</v>
      </c>
      <c r="CE2" s="249"/>
      <c r="CF2" s="261">
        <f>คาบ-CF1</f>
        <v>2</v>
      </c>
      <c r="CG2" s="26" t="s">
        <v>3899</v>
      </c>
    </row>
    <row r="3" spans="1:85" ht="19.5" thickBot="1">
      <c r="A3" s="7"/>
      <c r="B3" s="7"/>
      <c r="C3" s="8"/>
      <c r="D3" s="8"/>
      <c r="E3" s="8"/>
      <c r="F3" s="8"/>
      <c r="G3" s="103"/>
      <c r="H3" s="8"/>
      <c r="I3" s="103"/>
      <c r="J3" s="8"/>
      <c r="K3" s="103"/>
      <c r="L3" s="9"/>
      <c r="M3" s="114"/>
      <c r="N3" s="8"/>
      <c r="O3" s="103"/>
      <c r="P3" s="8"/>
      <c r="Q3" s="103"/>
      <c r="R3" s="8"/>
      <c r="S3" s="103"/>
      <c r="T3" s="8"/>
      <c r="U3" s="103"/>
      <c r="V3" s="8"/>
      <c r="W3" s="103"/>
      <c r="X3" s="8"/>
      <c r="Y3" s="103"/>
      <c r="Z3" s="8"/>
      <c r="AA3" s="103"/>
      <c r="AB3" s="8"/>
      <c r="AC3" s="103"/>
      <c r="AD3" s="8"/>
      <c r="AE3" s="103"/>
      <c r="AF3" s="8"/>
      <c r="AG3" s="103"/>
      <c r="AH3" s="8"/>
      <c r="AI3" s="103"/>
      <c r="AJ3" s="8"/>
      <c r="AK3" s="103"/>
      <c r="AL3" s="8"/>
      <c r="AM3" s="103"/>
      <c r="AN3" s="8"/>
      <c r="AO3" s="103"/>
      <c r="AP3" s="8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8"/>
      <c r="CB3" s="266" t="s">
        <v>2</v>
      </c>
      <c r="CC3" s="261">
        <v>4</v>
      </c>
      <c r="CD3" s="26" t="s">
        <v>9</v>
      </c>
    </row>
    <row r="4" spans="1:85" ht="19.5" customHeight="1" thickBot="1">
      <c r="A4" s="299" t="s">
        <v>3</v>
      </c>
      <c r="B4" s="300"/>
      <c r="C4" s="300"/>
      <c r="D4" s="300"/>
      <c r="E4" s="300"/>
      <c r="F4" s="300"/>
      <c r="G4" s="301"/>
      <c r="H4" s="300"/>
      <c r="I4" s="301"/>
      <c r="J4" s="300"/>
      <c r="K4" s="301"/>
      <c r="L4" s="300"/>
      <c r="M4" s="301"/>
      <c r="N4" s="300"/>
      <c r="O4" s="301"/>
      <c r="P4" s="300"/>
      <c r="Q4" s="301"/>
      <c r="R4" s="300"/>
      <c r="S4" s="301"/>
      <c r="T4" s="300"/>
      <c r="U4" s="301"/>
      <c r="V4" s="300"/>
      <c r="W4" s="301"/>
      <c r="X4" s="300"/>
      <c r="Y4" s="301"/>
      <c r="Z4" s="300"/>
      <c r="AA4" s="301"/>
      <c r="AB4" s="300"/>
      <c r="AC4" s="301"/>
      <c r="AD4" s="300"/>
      <c r="AE4" s="301"/>
      <c r="AF4" s="300"/>
      <c r="AG4" s="301"/>
      <c r="AH4" s="300"/>
      <c r="AI4" s="301"/>
      <c r="AJ4" s="300"/>
      <c r="AK4" s="301"/>
      <c r="AL4" s="300"/>
      <c r="AM4" s="301"/>
      <c r="AN4" s="300"/>
      <c r="AO4" s="301"/>
      <c r="AP4" s="301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7"/>
      <c r="CB4" s="263"/>
      <c r="CC4" s="263"/>
      <c r="CD4" s="16"/>
    </row>
    <row r="5" spans="1:85" ht="18.75" customHeight="1" thickBot="1">
      <c r="A5" s="7"/>
      <c r="B5" s="7"/>
      <c r="C5" s="8"/>
      <c r="D5" s="8"/>
      <c r="E5" s="8"/>
      <c r="F5" s="8"/>
      <c r="G5" s="103"/>
      <c r="H5" s="8"/>
      <c r="I5" s="103"/>
      <c r="J5" s="8"/>
      <c r="K5" s="103"/>
      <c r="L5" s="9"/>
      <c r="M5" s="114"/>
      <c r="N5" s="8"/>
      <c r="O5" s="103"/>
      <c r="P5" s="8"/>
      <c r="Q5" s="103"/>
      <c r="R5" s="18"/>
      <c r="S5" s="116"/>
      <c r="T5" s="8"/>
      <c r="U5" s="103"/>
      <c r="V5" s="8"/>
      <c r="W5" s="103"/>
      <c r="X5" s="8"/>
      <c r="Y5" s="103"/>
      <c r="Z5" s="18" t="s">
        <v>4</v>
      </c>
      <c r="AA5" s="103"/>
      <c r="AB5" s="8"/>
      <c r="AC5" s="103"/>
      <c r="AD5" s="8"/>
      <c r="AE5" s="103"/>
      <c r="AF5" s="19"/>
      <c r="AG5" s="109"/>
      <c r="AH5" s="20"/>
      <c r="AI5" s="107"/>
      <c r="AJ5" s="302">
        <f>คาบ*CC5</f>
        <v>72</v>
      </c>
      <c r="AK5" s="303"/>
      <c r="AL5" s="301"/>
      <c r="AM5" s="118"/>
      <c r="AN5" s="20"/>
      <c r="AO5" s="107"/>
      <c r="AP5" s="21" t="s">
        <v>5</v>
      </c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21"/>
      <c r="CB5" s="264" t="s">
        <v>6</v>
      </c>
      <c r="CC5" s="264">
        <f>18-CC4</f>
        <v>18</v>
      </c>
      <c r="CD5"/>
      <c r="CE5"/>
    </row>
    <row r="6" spans="1:85" ht="19.5" thickBot="1">
      <c r="A6" s="7"/>
      <c r="B6" s="7"/>
      <c r="C6" s="8"/>
      <c r="D6" s="8"/>
      <c r="E6" s="8"/>
      <c r="F6" s="8"/>
      <c r="G6" s="103"/>
      <c r="H6" s="8"/>
      <c r="I6" s="103"/>
      <c r="J6" s="8"/>
      <c r="K6" s="103"/>
      <c r="L6" s="9"/>
      <c r="M6" s="114"/>
      <c r="N6" s="8"/>
      <c r="O6" s="103"/>
      <c r="P6" s="8"/>
      <c r="Q6" s="103"/>
      <c r="R6" s="18"/>
      <c r="S6" s="116"/>
      <c r="T6" s="8"/>
      <c r="U6" s="103"/>
      <c r="V6" s="8"/>
      <c r="W6" s="103"/>
      <c r="X6" s="8"/>
      <c r="Y6" s="103"/>
      <c r="Z6" s="18" t="s">
        <v>7</v>
      </c>
      <c r="AA6" s="103"/>
      <c r="AB6" s="8"/>
      <c r="AC6" s="103"/>
      <c r="AD6" s="8"/>
      <c r="AE6" s="103"/>
      <c r="AF6" s="8"/>
      <c r="AG6" s="103"/>
      <c r="AH6" s="23"/>
      <c r="AI6" s="117"/>
      <c r="AJ6" s="316">
        <f>0.8*AJ5</f>
        <v>57.6</v>
      </c>
      <c r="AK6" s="317"/>
      <c r="AL6" s="315"/>
      <c r="AM6" s="119"/>
      <c r="AN6" s="23"/>
      <c r="AO6" s="107"/>
      <c r="AP6" s="21" t="s">
        <v>5</v>
      </c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21"/>
      <c r="CB6" s="10" t="s">
        <v>8</v>
      </c>
      <c r="CC6" s="24" t="s">
        <v>3894</v>
      </c>
      <c r="CD6" s="25"/>
      <c r="CE6" s="26" t="s">
        <v>9</v>
      </c>
    </row>
    <row r="7" spans="1:85" ht="3" customHeight="1">
      <c r="A7" s="7"/>
      <c r="B7" s="7"/>
      <c r="C7" s="8" t="s">
        <v>10</v>
      </c>
      <c r="D7" s="8" t="s">
        <v>11</v>
      </c>
      <c r="E7" s="8"/>
      <c r="F7" s="27"/>
      <c r="G7" s="27"/>
      <c r="H7" s="27"/>
      <c r="I7" s="104"/>
      <c r="J7" s="27"/>
      <c r="K7" s="104"/>
      <c r="L7" s="27"/>
      <c r="M7" s="104"/>
      <c r="N7" s="27"/>
      <c r="O7" s="104"/>
      <c r="P7" s="27"/>
      <c r="Q7" s="104"/>
      <c r="R7" s="27"/>
      <c r="S7" s="104"/>
      <c r="T7" s="27"/>
      <c r="U7" s="104"/>
      <c r="V7" s="27"/>
      <c r="W7" s="104"/>
      <c r="X7" s="27"/>
      <c r="Y7" s="104"/>
      <c r="Z7" s="27"/>
      <c r="AA7" s="104"/>
      <c r="AB7" s="27"/>
      <c r="AC7" s="104"/>
      <c r="AD7" s="27"/>
      <c r="AE7" s="104"/>
      <c r="AF7" s="27"/>
      <c r="AG7" s="104"/>
      <c r="AH7" s="27"/>
      <c r="AI7" s="104"/>
      <c r="AJ7" s="27"/>
      <c r="AK7" s="104"/>
      <c r="AL7" s="27"/>
      <c r="AM7" s="104"/>
      <c r="AN7" s="27"/>
      <c r="AO7" s="104"/>
      <c r="AP7" s="8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8"/>
      <c r="CB7" s="28"/>
      <c r="CC7" s="28"/>
    </row>
    <row r="8" spans="1:85" ht="18.75">
      <c r="A8" s="7"/>
      <c r="B8" s="29" t="s">
        <v>12</v>
      </c>
      <c r="C8" s="7"/>
      <c r="D8" s="8"/>
      <c r="E8" s="30" t="s">
        <v>13</v>
      </c>
      <c r="F8" s="31">
        <f>VLOOKUP($CD$1,start,3)</f>
        <v>44697</v>
      </c>
      <c r="G8" s="31">
        <f>VLOOKUP($CD$2,start,3)</f>
        <v>44698</v>
      </c>
      <c r="H8" s="31">
        <f>F8+7</f>
        <v>44704</v>
      </c>
      <c r="I8" s="31">
        <f>G8+7</f>
        <v>44705</v>
      </c>
      <c r="J8" s="31">
        <f>H8+7</f>
        <v>44711</v>
      </c>
      <c r="K8" s="31">
        <f>I8+7</f>
        <v>44712</v>
      </c>
      <c r="L8" s="31">
        <f t="shared" ref="L8:AO8" si="0">J8+7</f>
        <v>44718</v>
      </c>
      <c r="M8" s="31">
        <f t="shared" si="0"/>
        <v>44719</v>
      </c>
      <c r="N8" s="31">
        <f t="shared" si="0"/>
        <v>44725</v>
      </c>
      <c r="O8" s="31">
        <f t="shared" si="0"/>
        <v>44726</v>
      </c>
      <c r="P8" s="31">
        <f t="shared" si="0"/>
        <v>44732</v>
      </c>
      <c r="Q8" s="31">
        <f t="shared" si="0"/>
        <v>44733</v>
      </c>
      <c r="R8" s="31">
        <f t="shared" si="0"/>
        <v>44739</v>
      </c>
      <c r="S8" s="31">
        <f t="shared" si="0"/>
        <v>44740</v>
      </c>
      <c r="T8" s="31">
        <f t="shared" si="0"/>
        <v>44746</v>
      </c>
      <c r="U8" s="31">
        <f t="shared" si="0"/>
        <v>44747</v>
      </c>
      <c r="V8" s="31">
        <f t="shared" si="0"/>
        <v>44753</v>
      </c>
      <c r="W8" s="31">
        <f t="shared" si="0"/>
        <v>44754</v>
      </c>
      <c r="X8" s="31">
        <f t="shared" si="0"/>
        <v>44760</v>
      </c>
      <c r="Y8" s="31">
        <f t="shared" si="0"/>
        <v>44761</v>
      </c>
      <c r="Z8" s="31">
        <f t="shared" si="0"/>
        <v>44767</v>
      </c>
      <c r="AA8" s="31">
        <f t="shared" si="0"/>
        <v>44768</v>
      </c>
      <c r="AB8" s="31">
        <f t="shared" si="0"/>
        <v>44774</v>
      </c>
      <c r="AC8" s="31">
        <f t="shared" si="0"/>
        <v>44775</v>
      </c>
      <c r="AD8" s="31">
        <f t="shared" si="0"/>
        <v>44781</v>
      </c>
      <c r="AE8" s="31">
        <f t="shared" si="0"/>
        <v>44782</v>
      </c>
      <c r="AF8" s="31">
        <f t="shared" si="0"/>
        <v>44788</v>
      </c>
      <c r="AG8" s="31">
        <f t="shared" si="0"/>
        <v>44789</v>
      </c>
      <c r="AH8" s="31">
        <f t="shared" si="0"/>
        <v>44795</v>
      </c>
      <c r="AI8" s="31">
        <f t="shared" si="0"/>
        <v>44796</v>
      </c>
      <c r="AJ8" s="31">
        <f t="shared" si="0"/>
        <v>44802</v>
      </c>
      <c r="AK8" s="31">
        <f t="shared" si="0"/>
        <v>44803</v>
      </c>
      <c r="AL8" s="31">
        <f t="shared" si="0"/>
        <v>44809</v>
      </c>
      <c r="AM8" s="31">
        <f t="shared" si="0"/>
        <v>44810</v>
      </c>
      <c r="AN8" s="31">
        <f t="shared" si="0"/>
        <v>44816</v>
      </c>
      <c r="AO8" s="31">
        <f t="shared" si="0"/>
        <v>44817</v>
      </c>
      <c r="AP8" s="304" t="s">
        <v>14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32"/>
      <c r="CB8" s="33" t="s">
        <v>15</v>
      </c>
      <c r="CC8" s="307" t="s">
        <v>42</v>
      </c>
      <c r="CD8" s="308"/>
      <c r="CE8" s="26" t="s">
        <v>9</v>
      </c>
    </row>
    <row r="9" spans="1:85" ht="18" customHeight="1">
      <c r="A9" s="7"/>
      <c r="B9" s="34" t="s">
        <v>17</v>
      </c>
      <c r="C9" s="34"/>
      <c r="D9" s="8" t="s">
        <v>18</v>
      </c>
      <c r="E9" s="35" t="s">
        <v>19</v>
      </c>
      <c r="F9" s="36">
        <f t="shared" ref="F9:J9" si="1">F8</f>
        <v>44697</v>
      </c>
      <c r="G9" s="36">
        <f t="shared" si="1"/>
        <v>44698</v>
      </c>
      <c r="H9" s="36">
        <f t="shared" si="1"/>
        <v>44704</v>
      </c>
      <c r="I9" s="36">
        <f t="shared" ref="I9:L9" si="2">I8</f>
        <v>44705</v>
      </c>
      <c r="J9" s="36">
        <f t="shared" si="1"/>
        <v>44711</v>
      </c>
      <c r="K9" s="36">
        <f t="shared" si="2"/>
        <v>44712</v>
      </c>
      <c r="L9" s="36">
        <f t="shared" si="2"/>
        <v>44718</v>
      </c>
      <c r="M9" s="36">
        <f t="shared" ref="M9:AO9" si="3">M8</f>
        <v>44719</v>
      </c>
      <c r="N9" s="36">
        <f t="shared" si="3"/>
        <v>44725</v>
      </c>
      <c r="O9" s="36">
        <f t="shared" si="3"/>
        <v>44726</v>
      </c>
      <c r="P9" s="36">
        <f t="shared" si="3"/>
        <v>44732</v>
      </c>
      <c r="Q9" s="36">
        <f t="shared" si="3"/>
        <v>44733</v>
      </c>
      <c r="R9" s="36">
        <f t="shared" si="3"/>
        <v>44739</v>
      </c>
      <c r="S9" s="36">
        <f t="shared" si="3"/>
        <v>44740</v>
      </c>
      <c r="T9" s="36">
        <f t="shared" si="3"/>
        <v>44746</v>
      </c>
      <c r="U9" s="36">
        <f t="shared" si="3"/>
        <v>44747</v>
      </c>
      <c r="V9" s="36">
        <f t="shared" si="3"/>
        <v>44753</v>
      </c>
      <c r="W9" s="36">
        <f t="shared" si="3"/>
        <v>44754</v>
      </c>
      <c r="X9" s="36">
        <f t="shared" si="3"/>
        <v>44760</v>
      </c>
      <c r="Y9" s="36">
        <f t="shared" si="3"/>
        <v>44761</v>
      </c>
      <c r="Z9" s="36">
        <f t="shared" si="3"/>
        <v>44767</v>
      </c>
      <c r="AA9" s="36">
        <f t="shared" si="3"/>
        <v>44768</v>
      </c>
      <c r="AB9" s="36">
        <f t="shared" si="3"/>
        <v>44774</v>
      </c>
      <c r="AC9" s="36">
        <f t="shared" si="3"/>
        <v>44775</v>
      </c>
      <c r="AD9" s="36">
        <f t="shared" si="3"/>
        <v>44781</v>
      </c>
      <c r="AE9" s="36">
        <f t="shared" si="3"/>
        <v>44782</v>
      </c>
      <c r="AF9" s="36">
        <f t="shared" si="3"/>
        <v>44788</v>
      </c>
      <c r="AG9" s="36">
        <f t="shared" si="3"/>
        <v>44789</v>
      </c>
      <c r="AH9" s="36">
        <f t="shared" si="3"/>
        <v>44795</v>
      </c>
      <c r="AI9" s="36">
        <f t="shared" si="3"/>
        <v>44796</v>
      </c>
      <c r="AJ9" s="36">
        <f t="shared" si="3"/>
        <v>44802</v>
      </c>
      <c r="AK9" s="36">
        <f t="shared" si="3"/>
        <v>44803</v>
      </c>
      <c r="AL9" s="36">
        <f t="shared" si="3"/>
        <v>44809</v>
      </c>
      <c r="AM9" s="36">
        <f t="shared" si="3"/>
        <v>44810</v>
      </c>
      <c r="AN9" s="36">
        <f t="shared" si="3"/>
        <v>44816</v>
      </c>
      <c r="AO9" s="36">
        <f t="shared" si="3"/>
        <v>44817</v>
      </c>
      <c r="AP9" s="305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7"/>
      <c r="CB9" s="37" t="s">
        <v>20</v>
      </c>
      <c r="CC9" s="309" t="s">
        <v>20</v>
      </c>
      <c r="CD9" s="310"/>
      <c r="CE9" s="311"/>
    </row>
    <row r="10" spans="1:85" ht="18" customHeight="1">
      <c r="A10" s="7"/>
      <c r="B10" s="38" t="s">
        <v>21</v>
      </c>
      <c r="C10" s="38"/>
      <c r="D10" s="39"/>
      <c r="E10" s="40" t="s">
        <v>22</v>
      </c>
      <c r="F10" s="41">
        <f t="shared" ref="F10:J10" si="4">F8</f>
        <v>44697</v>
      </c>
      <c r="G10" s="41">
        <f t="shared" ref="G10" si="5">G8</f>
        <v>44698</v>
      </c>
      <c r="H10" s="41">
        <f t="shared" si="4"/>
        <v>44704</v>
      </c>
      <c r="I10" s="41">
        <f t="shared" ref="I10:L10" si="6">I8</f>
        <v>44705</v>
      </c>
      <c r="J10" s="41">
        <f t="shared" si="4"/>
        <v>44711</v>
      </c>
      <c r="K10" s="41">
        <f t="shared" si="6"/>
        <v>44712</v>
      </c>
      <c r="L10" s="41">
        <f t="shared" si="6"/>
        <v>44718</v>
      </c>
      <c r="M10" s="41">
        <f t="shared" ref="M10:AO10" si="7">M8</f>
        <v>44719</v>
      </c>
      <c r="N10" s="41">
        <f t="shared" si="7"/>
        <v>44725</v>
      </c>
      <c r="O10" s="41">
        <f t="shared" si="7"/>
        <v>44726</v>
      </c>
      <c r="P10" s="41">
        <f t="shared" si="7"/>
        <v>44732</v>
      </c>
      <c r="Q10" s="41">
        <f t="shared" si="7"/>
        <v>44733</v>
      </c>
      <c r="R10" s="41">
        <f t="shared" si="7"/>
        <v>44739</v>
      </c>
      <c r="S10" s="41">
        <f t="shared" si="7"/>
        <v>44740</v>
      </c>
      <c r="T10" s="41">
        <f t="shared" si="7"/>
        <v>44746</v>
      </c>
      <c r="U10" s="41">
        <f t="shared" si="7"/>
        <v>44747</v>
      </c>
      <c r="V10" s="41">
        <f t="shared" si="7"/>
        <v>44753</v>
      </c>
      <c r="W10" s="41">
        <f t="shared" si="7"/>
        <v>44754</v>
      </c>
      <c r="X10" s="41">
        <f t="shared" si="7"/>
        <v>44760</v>
      </c>
      <c r="Y10" s="41">
        <f t="shared" si="7"/>
        <v>44761</v>
      </c>
      <c r="Z10" s="41">
        <f t="shared" si="7"/>
        <v>44767</v>
      </c>
      <c r="AA10" s="41">
        <f t="shared" si="7"/>
        <v>44768</v>
      </c>
      <c r="AB10" s="41">
        <f t="shared" si="7"/>
        <v>44774</v>
      </c>
      <c r="AC10" s="41">
        <f t="shared" si="7"/>
        <v>44775</v>
      </c>
      <c r="AD10" s="41">
        <f t="shared" si="7"/>
        <v>44781</v>
      </c>
      <c r="AE10" s="41">
        <f t="shared" si="7"/>
        <v>44782</v>
      </c>
      <c r="AF10" s="41">
        <f t="shared" si="7"/>
        <v>44788</v>
      </c>
      <c r="AG10" s="41">
        <f t="shared" si="7"/>
        <v>44789</v>
      </c>
      <c r="AH10" s="41">
        <f t="shared" si="7"/>
        <v>44795</v>
      </c>
      <c r="AI10" s="41">
        <f t="shared" si="7"/>
        <v>44796</v>
      </c>
      <c r="AJ10" s="41">
        <f t="shared" si="7"/>
        <v>44802</v>
      </c>
      <c r="AK10" s="41">
        <f t="shared" si="7"/>
        <v>44803</v>
      </c>
      <c r="AL10" s="41">
        <f t="shared" si="7"/>
        <v>44809</v>
      </c>
      <c r="AM10" s="41">
        <f t="shared" si="7"/>
        <v>44810</v>
      </c>
      <c r="AN10" s="41">
        <f t="shared" si="7"/>
        <v>44816</v>
      </c>
      <c r="AO10" s="41">
        <f t="shared" si="7"/>
        <v>44817</v>
      </c>
      <c r="AP10" s="306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42">
        <f>VLOOKUP(CC10,groups,4)</f>
        <v>37</v>
      </c>
      <c r="CB10" s="33" t="s">
        <v>23</v>
      </c>
      <c r="CC10" s="43" t="s">
        <v>1196</v>
      </c>
      <c r="CD10" s="312" t="s">
        <v>25</v>
      </c>
      <c r="CE10" s="313"/>
    </row>
    <row r="11" spans="1:85" ht="19.5" customHeight="1">
      <c r="A11" s="44" t="s">
        <v>26</v>
      </c>
      <c r="B11" s="44" t="s">
        <v>27</v>
      </c>
      <c r="C11" s="314" t="s">
        <v>28</v>
      </c>
      <c r="D11" s="315"/>
      <c r="E11" s="45" t="s">
        <v>29</v>
      </c>
      <c r="F11" s="318">
        <v>1</v>
      </c>
      <c r="G11" s="319"/>
      <c r="H11" s="293">
        <f>F11+1</f>
        <v>2</v>
      </c>
      <c r="I11" s="294"/>
      <c r="J11" s="293">
        <f t="shared" ref="J11" si="8">H11+1</f>
        <v>3</v>
      </c>
      <c r="K11" s="294"/>
      <c r="L11" s="293">
        <f t="shared" ref="L11" si="9">J11+1</f>
        <v>4</v>
      </c>
      <c r="M11" s="294"/>
      <c r="N11" s="293">
        <f t="shared" ref="N11" si="10">L11+1</f>
        <v>5</v>
      </c>
      <c r="O11" s="294"/>
      <c r="P11" s="293">
        <f t="shared" ref="P11" si="11">N11+1</f>
        <v>6</v>
      </c>
      <c r="Q11" s="294"/>
      <c r="R11" s="293">
        <f t="shared" ref="R11" si="12">P11+1</f>
        <v>7</v>
      </c>
      <c r="S11" s="294"/>
      <c r="T11" s="293">
        <f t="shared" ref="T11" si="13">R11+1</f>
        <v>8</v>
      </c>
      <c r="U11" s="294"/>
      <c r="V11" s="293">
        <f t="shared" ref="V11" si="14">T11+1</f>
        <v>9</v>
      </c>
      <c r="W11" s="294"/>
      <c r="X11" s="293">
        <f t="shared" ref="X11" si="15">V11+1</f>
        <v>10</v>
      </c>
      <c r="Y11" s="294"/>
      <c r="Z11" s="293">
        <f t="shared" ref="Z11" si="16">X11+1</f>
        <v>11</v>
      </c>
      <c r="AA11" s="294"/>
      <c r="AB11" s="293">
        <f t="shared" ref="AB11" si="17">Z11+1</f>
        <v>12</v>
      </c>
      <c r="AC11" s="294"/>
      <c r="AD11" s="293">
        <f t="shared" ref="AD11" si="18">AB11+1</f>
        <v>13</v>
      </c>
      <c r="AE11" s="294"/>
      <c r="AF11" s="293">
        <f t="shared" ref="AF11" si="19">AD11+1</f>
        <v>14</v>
      </c>
      <c r="AG11" s="294"/>
      <c r="AH11" s="293">
        <f t="shared" ref="AH11" si="20">AF11+1</f>
        <v>15</v>
      </c>
      <c r="AI11" s="294"/>
      <c r="AJ11" s="293">
        <f t="shared" ref="AJ11" si="21">AH11+1</f>
        <v>16</v>
      </c>
      <c r="AK11" s="294"/>
      <c r="AL11" s="293">
        <f t="shared" ref="AL11" si="22">AJ11+1</f>
        <v>17</v>
      </c>
      <c r="AM11" s="294"/>
      <c r="AN11" s="293">
        <f t="shared" ref="AN11" si="23">AL11+1</f>
        <v>18</v>
      </c>
      <c r="AO11" s="294"/>
      <c r="AP11" s="46" t="s">
        <v>30</v>
      </c>
      <c r="AQ11" s="123">
        <v>1</v>
      </c>
      <c r="AR11" s="123"/>
      <c r="AS11" s="123">
        <v>2</v>
      </c>
      <c r="AT11" s="123"/>
      <c r="AU11" s="123">
        <v>3</v>
      </c>
      <c r="AV11" s="123"/>
      <c r="AW11" s="123">
        <v>4</v>
      </c>
      <c r="AX11" s="123"/>
      <c r="AY11" s="123">
        <v>5</v>
      </c>
      <c r="AZ11" s="123"/>
      <c r="BA11" s="123">
        <v>6</v>
      </c>
      <c r="BB11" s="123"/>
      <c r="BC11" s="123">
        <v>7</v>
      </c>
      <c r="BD11" s="123"/>
      <c r="BE11" s="123">
        <v>8</v>
      </c>
      <c r="BF11" s="123"/>
      <c r="BG11" s="123">
        <v>9</v>
      </c>
      <c r="BH11" s="123"/>
      <c r="BI11" s="123">
        <v>10</v>
      </c>
      <c r="BJ11" s="123"/>
      <c r="BK11" s="123">
        <v>11</v>
      </c>
      <c r="BL11" s="123"/>
      <c r="BM11" s="123">
        <v>12</v>
      </c>
      <c r="BN11" s="123"/>
      <c r="BO11" s="123">
        <v>13</v>
      </c>
      <c r="BP11" s="123"/>
      <c r="BQ11" s="123">
        <v>14</v>
      </c>
      <c r="BR11" s="123"/>
      <c r="BS11" s="123">
        <v>15</v>
      </c>
      <c r="BT11" s="123"/>
      <c r="BU11" s="123">
        <v>16</v>
      </c>
      <c r="BV11" s="123"/>
      <c r="BW11" s="123">
        <v>17</v>
      </c>
      <c r="BX11" s="123"/>
      <c r="BY11" s="123">
        <v>18</v>
      </c>
      <c r="BZ11" s="123"/>
      <c r="CA11" s="47"/>
      <c r="CB11" s="48" t="s">
        <v>31</v>
      </c>
      <c r="CC11" s="49" t="str">
        <f>C7</f>
        <v>นายณันท์ชยธรณ์</v>
      </c>
      <c r="CD11" s="49" t="str">
        <f>D7</f>
        <v>ฉัตรสุวรรณ</v>
      </c>
      <c r="CE11" s="49" t="s">
        <v>3893</v>
      </c>
    </row>
    <row r="12" spans="1:85" ht="16.5" customHeight="1">
      <c r="A12" s="50">
        <v>1</v>
      </c>
      <c r="B12" s="51">
        <f t="shared" ref="B12:B56" si="24">IF(HLOOKUP(A12,stdcode,$CA$10+1)="","",VALUE(HLOOKUP(A12,stdcode,$CA$10+1)))</f>
        <v>64202020001</v>
      </c>
      <c r="C12" s="52" t="str">
        <f t="shared" ref="C12:C56" si="25">IF(B12="","",VLOOKUP(B12,students,4)&amp;VLOOKUP(B12,students,5))</f>
        <v>นางสาวกชมน</v>
      </c>
      <c r="D12" s="53" t="str">
        <f t="shared" ref="D12:D56" si="26">IF(B12="","",VLOOKUP(B12,students,6))</f>
        <v>เดชสีมา</v>
      </c>
      <c r="E12" s="54"/>
      <c r="F12" s="86" t="s">
        <v>2286</v>
      </c>
      <c r="G12" s="86" t="s">
        <v>2286</v>
      </c>
      <c r="H12" s="120"/>
      <c r="I12" s="120"/>
      <c r="J12" s="86"/>
      <c r="K12" s="86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110"/>
      <c r="AP12" s="125">
        <f>SUM(AQ12:BZ12)</f>
        <v>4</v>
      </c>
      <c r="AQ12" s="124">
        <f t="shared" ref="AQ12:AQ56" si="27">IF(F12="/",$CF$1,0)</f>
        <v>2</v>
      </c>
      <c r="AR12" s="124">
        <f t="shared" ref="AR12:AR56" si="28">IF(G12="/",$CF$2,0)</f>
        <v>2</v>
      </c>
      <c r="AS12" s="124">
        <f t="shared" ref="AS12:AS56" si="29">IF(H12="/",$CF$1,0)</f>
        <v>0</v>
      </c>
      <c r="AT12" s="124">
        <f t="shared" ref="AT12:AT56" si="30">IF(I12="/",$CF$2,0)</f>
        <v>0</v>
      </c>
      <c r="AU12" s="124">
        <f t="shared" ref="AU12:AU56" si="31">IF(J12="/",$CF$1,0)</f>
        <v>0</v>
      </c>
      <c r="AV12" s="124">
        <f t="shared" ref="AV12:AV56" si="32">IF(K12="/",$CF$2,0)</f>
        <v>0</v>
      </c>
      <c r="AW12" s="124">
        <f t="shared" ref="AW12:AW56" si="33">IF(L12="/",$CF$1,0)</f>
        <v>0</v>
      </c>
      <c r="AX12" s="124">
        <f t="shared" ref="AX12:AX56" si="34">IF(M12="/",$CF$2,0)</f>
        <v>0</v>
      </c>
      <c r="AY12" s="124">
        <f t="shared" ref="AY12:AY56" si="35">IF(N12="/",$CF$1,0)</f>
        <v>0</v>
      </c>
      <c r="AZ12" s="124">
        <f t="shared" ref="AZ12:AZ56" si="36">IF(O12="/",$CF$2,0)</f>
        <v>0</v>
      </c>
      <c r="BA12" s="124">
        <f t="shared" ref="BA12:BA56" si="37">IF(P12="/",$CF$1,0)</f>
        <v>0</v>
      </c>
      <c r="BB12" s="124">
        <f t="shared" ref="BB12:BB56" si="38">IF(Q12="/",$CF$2,0)</f>
        <v>0</v>
      </c>
      <c r="BC12" s="124">
        <f t="shared" ref="BC12:BC56" si="39">IF(R12="/",$CF$1,0)</f>
        <v>0</v>
      </c>
      <c r="BD12" s="124">
        <f t="shared" ref="BD12:BD56" si="40">IF(S12="/",$CF$2,0)</f>
        <v>0</v>
      </c>
      <c r="BE12" s="124">
        <f t="shared" ref="BE12:BE56" si="41">IF(T12="/",$CF$1,0)</f>
        <v>0</v>
      </c>
      <c r="BF12" s="124">
        <f t="shared" ref="BF12:BF56" si="42">IF(U12="/",$CF$2,0)</f>
        <v>0</v>
      </c>
      <c r="BG12" s="124">
        <f t="shared" ref="BG12:BG56" si="43">IF(V12="/",$CF$1,0)</f>
        <v>0</v>
      </c>
      <c r="BH12" s="124">
        <f t="shared" ref="BH12:BH56" si="44">IF(W12="/",$CF$2,0)</f>
        <v>0</v>
      </c>
      <c r="BI12" s="124">
        <f t="shared" ref="BI12:BI56" si="45">IF(X12="/",$CF$1,0)</f>
        <v>0</v>
      </c>
      <c r="BJ12" s="124">
        <f t="shared" ref="BJ12:BJ56" si="46">IF(Y12="/",$CF$2,0)</f>
        <v>0</v>
      </c>
      <c r="BK12" s="124">
        <f t="shared" ref="BK12:BK56" si="47">IF(Z12="/",$CF$1,0)</f>
        <v>0</v>
      </c>
      <c r="BL12" s="124">
        <f t="shared" ref="BL12:BL56" si="48">IF(AA12="/",$CF$2,0)</f>
        <v>0</v>
      </c>
      <c r="BM12" s="124">
        <f t="shared" ref="BM12:BM56" si="49">IF(AB12="/",$CF$1,0)</f>
        <v>0</v>
      </c>
      <c r="BN12" s="124">
        <f t="shared" ref="BN12:BN56" si="50">IF(AC12="/",$CF$2,0)</f>
        <v>0</v>
      </c>
      <c r="BO12" s="124">
        <f t="shared" ref="BO12:BO56" si="51">IF(AD12="/",$CF$1,0)</f>
        <v>0</v>
      </c>
      <c r="BP12" s="124">
        <f t="shared" ref="BP12:BP56" si="52">IF(AE12="/",$CF$2,0)</f>
        <v>0</v>
      </c>
      <c r="BQ12" s="124">
        <f t="shared" ref="BQ12:BQ56" si="53">IF(AF12="/",$CF$1,0)</f>
        <v>0</v>
      </c>
      <c r="BR12" s="124">
        <f t="shared" ref="BR12:BR56" si="54">IF(AG12="/",$CF$2,0)</f>
        <v>0</v>
      </c>
      <c r="BS12" s="124">
        <f t="shared" ref="BS12:BS56" si="55">IF(AH12="/",$CF$1,0)</f>
        <v>0</v>
      </c>
      <c r="BT12" s="124">
        <f t="shared" ref="BT12:BT56" si="56">IF(AI12="/",$CF$2,0)</f>
        <v>0</v>
      </c>
      <c r="BU12" s="124">
        <f t="shared" ref="BU12:BU56" si="57">IF(AJ12="/",$CF$1,0)</f>
        <v>0</v>
      </c>
      <c r="BV12" s="124">
        <f t="shared" ref="BV12:BV56" si="58">IF(AK12="/",$CF$2,0)</f>
        <v>0</v>
      </c>
      <c r="BW12" s="124">
        <f t="shared" ref="BW12:BW56" si="59">IF(AL12="/",$CF$1,0)</f>
        <v>0</v>
      </c>
      <c r="BX12" s="124">
        <f t="shared" ref="BX12:BX56" si="60">IF(AM12="/",$CF$2,0)</f>
        <v>0</v>
      </c>
      <c r="BY12" s="124">
        <f t="shared" ref="BY12:BY56" si="61">IF(AN12="/",$CF$1,0)</f>
        <v>0</v>
      </c>
      <c r="BZ12" s="124">
        <f t="shared" ref="BZ12:BZ56" si="62">IF(AO12="/",$CF$2,0)</f>
        <v>0</v>
      </c>
      <c r="CA12" s="57">
        <f t="shared" ref="CA12:CA51" si="63">COUNTIF(F12:AN12,"ส")</f>
        <v>0</v>
      </c>
      <c r="CB12" s="58" t="s">
        <v>32</v>
      </c>
      <c r="CC12" s="59"/>
      <c r="CD12" s="60" t="s">
        <v>33</v>
      </c>
    </row>
    <row r="13" spans="1:85" ht="16.5" customHeight="1">
      <c r="A13" s="50">
        <v>2</v>
      </c>
      <c r="B13" s="61">
        <f t="shared" si="24"/>
        <v>64202020002</v>
      </c>
      <c r="C13" s="62" t="str">
        <f t="shared" si="25"/>
        <v>นางสาวกฤติยา</v>
      </c>
      <c r="D13" s="63" t="str">
        <f t="shared" si="26"/>
        <v>สังข์ทอง</v>
      </c>
      <c r="E13" s="64"/>
      <c r="F13" s="6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110"/>
      <c r="AP13" s="125">
        <f t="shared" ref="AP13:AP56" si="64">SUM(AQ13:BZ13)</f>
        <v>0</v>
      </c>
      <c r="AQ13" s="124">
        <f t="shared" si="27"/>
        <v>0</v>
      </c>
      <c r="AR13" s="124">
        <f t="shared" si="28"/>
        <v>0</v>
      </c>
      <c r="AS13" s="124">
        <f t="shared" si="29"/>
        <v>0</v>
      </c>
      <c r="AT13" s="124">
        <f t="shared" si="30"/>
        <v>0</v>
      </c>
      <c r="AU13" s="124">
        <f t="shared" si="31"/>
        <v>0</v>
      </c>
      <c r="AV13" s="124">
        <f t="shared" si="32"/>
        <v>0</v>
      </c>
      <c r="AW13" s="124">
        <f t="shared" si="33"/>
        <v>0</v>
      </c>
      <c r="AX13" s="124">
        <f t="shared" si="34"/>
        <v>0</v>
      </c>
      <c r="AY13" s="124">
        <f t="shared" si="35"/>
        <v>0</v>
      </c>
      <c r="AZ13" s="124">
        <f t="shared" si="36"/>
        <v>0</v>
      </c>
      <c r="BA13" s="124">
        <f t="shared" si="37"/>
        <v>0</v>
      </c>
      <c r="BB13" s="124">
        <f t="shared" si="38"/>
        <v>0</v>
      </c>
      <c r="BC13" s="124">
        <f t="shared" si="39"/>
        <v>0</v>
      </c>
      <c r="BD13" s="124">
        <f t="shared" si="40"/>
        <v>0</v>
      </c>
      <c r="BE13" s="124">
        <f t="shared" si="41"/>
        <v>0</v>
      </c>
      <c r="BF13" s="124">
        <f t="shared" si="42"/>
        <v>0</v>
      </c>
      <c r="BG13" s="124">
        <f t="shared" si="43"/>
        <v>0</v>
      </c>
      <c r="BH13" s="124">
        <f t="shared" si="44"/>
        <v>0</v>
      </c>
      <c r="BI13" s="124">
        <f t="shared" si="45"/>
        <v>0</v>
      </c>
      <c r="BJ13" s="124">
        <f t="shared" si="46"/>
        <v>0</v>
      </c>
      <c r="BK13" s="124">
        <f t="shared" si="47"/>
        <v>0</v>
      </c>
      <c r="BL13" s="124">
        <f t="shared" si="48"/>
        <v>0</v>
      </c>
      <c r="BM13" s="124">
        <f t="shared" si="49"/>
        <v>0</v>
      </c>
      <c r="BN13" s="124">
        <f t="shared" si="50"/>
        <v>0</v>
      </c>
      <c r="BO13" s="124">
        <f t="shared" si="51"/>
        <v>0</v>
      </c>
      <c r="BP13" s="124">
        <f t="shared" si="52"/>
        <v>0</v>
      </c>
      <c r="BQ13" s="124">
        <f t="shared" si="53"/>
        <v>0</v>
      </c>
      <c r="BR13" s="124">
        <f t="shared" si="54"/>
        <v>0</v>
      </c>
      <c r="BS13" s="124">
        <f t="shared" si="55"/>
        <v>0</v>
      </c>
      <c r="BT13" s="124">
        <f t="shared" si="56"/>
        <v>0</v>
      </c>
      <c r="BU13" s="124">
        <f t="shared" si="57"/>
        <v>0</v>
      </c>
      <c r="BV13" s="124">
        <f t="shared" si="58"/>
        <v>0</v>
      </c>
      <c r="BW13" s="124">
        <f t="shared" si="59"/>
        <v>0</v>
      </c>
      <c r="BX13" s="124">
        <f t="shared" si="60"/>
        <v>0</v>
      </c>
      <c r="BY13" s="124">
        <f t="shared" si="61"/>
        <v>0</v>
      </c>
      <c r="BZ13" s="124">
        <f t="shared" si="62"/>
        <v>0</v>
      </c>
      <c r="CA13" s="57">
        <f t="shared" si="63"/>
        <v>0</v>
      </c>
      <c r="CB13" s="66" t="s">
        <v>34</v>
      </c>
      <c r="CC13" s="66"/>
      <c r="CD13" s="67" t="s">
        <v>35</v>
      </c>
    </row>
    <row r="14" spans="1:85" ht="16.5" customHeight="1">
      <c r="A14" s="50">
        <v>3</v>
      </c>
      <c r="B14" s="61">
        <f t="shared" si="24"/>
        <v>64202020003</v>
      </c>
      <c r="C14" s="62" t="str">
        <f t="shared" si="25"/>
        <v>นางสาวกัญญาณัฐ</v>
      </c>
      <c r="D14" s="63" t="str">
        <f t="shared" si="26"/>
        <v>ฮวดยินดี</v>
      </c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111"/>
      <c r="AP14" s="125">
        <f t="shared" si="64"/>
        <v>0</v>
      </c>
      <c r="AQ14" s="124">
        <f t="shared" si="27"/>
        <v>0</v>
      </c>
      <c r="AR14" s="124">
        <f t="shared" si="28"/>
        <v>0</v>
      </c>
      <c r="AS14" s="124">
        <f t="shared" si="29"/>
        <v>0</v>
      </c>
      <c r="AT14" s="124">
        <f t="shared" si="30"/>
        <v>0</v>
      </c>
      <c r="AU14" s="124">
        <f t="shared" si="31"/>
        <v>0</v>
      </c>
      <c r="AV14" s="124">
        <f t="shared" si="32"/>
        <v>0</v>
      </c>
      <c r="AW14" s="124">
        <f t="shared" si="33"/>
        <v>0</v>
      </c>
      <c r="AX14" s="124">
        <f t="shared" si="34"/>
        <v>0</v>
      </c>
      <c r="AY14" s="124">
        <f t="shared" si="35"/>
        <v>0</v>
      </c>
      <c r="AZ14" s="124">
        <f t="shared" si="36"/>
        <v>0</v>
      </c>
      <c r="BA14" s="124">
        <f t="shared" si="37"/>
        <v>0</v>
      </c>
      <c r="BB14" s="124">
        <f t="shared" si="38"/>
        <v>0</v>
      </c>
      <c r="BC14" s="124">
        <f t="shared" si="39"/>
        <v>0</v>
      </c>
      <c r="BD14" s="124">
        <f t="shared" si="40"/>
        <v>0</v>
      </c>
      <c r="BE14" s="124">
        <f t="shared" si="41"/>
        <v>0</v>
      </c>
      <c r="BF14" s="124">
        <f t="shared" si="42"/>
        <v>0</v>
      </c>
      <c r="BG14" s="124">
        <f t="shared" si="43"/>
        <v>0</v>
      </c>
      <c r="BH14" s="124">
        <f t="shared" si="44"/>
        <v>0</v>
      </c>
      <c r="BI14" s="124">
        <f t="shared" si="45"/>
        <v>0</v>
      </c>
      <c r="BJ14" s="124">
        <f t="shared" si="46"/>
        <v>0</v>
      </c>
      <c r="BK14" s="124">
        <f t="shared" si="47"/>
        <v>0</v>
      </c>
      <c r="BL14" s="124">
        <f t="shared" si="48"/>
        <v>0</v>
      </c>
      <c r="BM14" s="124">
        <f t="shared" si="49"/>
        <v>0</v>
      </c>
      <c r="BN14" s="124">
        <f t="shared" si="50"/>
        <v>0</v>
      </c>
      <c r="BO14" s="124">
        <f t="shared" si="51"/>
        <v>0</v>
      </c>
      <c r="BP14" s="124">
        <f t="shared" si="52"/>
        <v>0</v>
      </c>
      <c r="BQ14" s="124">
        <f t="shared" si="53"/>
        <v>0</v>
      </c>
      <c r="BR14" s="124">
        <f t="shared" si="54"/>
        <v>0</v>
      </c>
      <c r="BS14" s="124">
        <f t="shared" si="55"/>
        <v>0</v>
      </c>
      <c r="BT14" s="124">
        <f t="shared" si="56"/>
        <v>0</v>
      </c>
      <c r="BU14" s="124">
        <f t="shared" si="57"/>
        <v>0</v>
      </c>
      <c r="BV14" s="124">
        <f t="shared" si="58"/>
        <v>0</v>
      </c>
      <c r="BW14" s="124">
        <f t="shared" si="59"/>
        <v>0</v>
      </c>
      <c r="BX14" s="124">
        <f t="shared" si="60"/>
        <v>0</v>
      </c>
      <c r="BY14" s="124">
        <f t="shared" si="61"/>
        <v>0</v>
      </c>
      <c r="BZ14" s="124">
        <f t="shared" si="62"/>
        <v>0</v>
      </c>
      <c r="CA14" s="57">
        <f t="shared" si="63"/>
        <v>0</v>
      </c>
      <c r="CB14" s="68" t="s">
        <v>3888</v>
      </c>
      <c r="CC14" s="66"/>
      <c r="CD14" s="69">
        <v>43875</v>
      </c>
      <c r="CE14" s="70"/>
    </row>
    <row r="15" spans="1:85" ht="16.5" customHeight="1">
      <c r="A15" s="50">
        <v>4</v>
      </c>
      <c r="B15" s="61">
        <f t="shared" si="24"/>
        <v>64202020007</v>
      </c>
      <c r="C15" s="62" t="str">
        <f t="shared" si="25"/>
        <v>นางสาวฐิตาพร</v>
      </c>
      <c r="D15" s="63" t="str">
        <f t="shared" si="26"/>
        <v>รื่นรมย์</v>
      </c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111"/>
      <c r="AP15" s="125">
        <f t="shared" si="64"/>
        <v>0</v>
      </c>
      <c r="AQ15" s="124">
        <f t="shared" si="27"/>
        <v>0</v>
      </c>
      <c r="AR15" s="124">
        <f t="shared" si="28"/>
        <v>0</v>
      </c>
      <c r="AS15" s="124">
        <f t="shared" si="29"/>
        <v>0</v>
      </c>
      <c r="AT15" s="124">
        <f t="shared" si="30"/>
        <v>0</v>
      </c>
      <c r="AU15" s="124">
        <f t="shared" si="31"/>
        <v>0</v>
      </c>
      <c r="AV15" s="124">
        <f t="shared" si="32"/>
        <v>0</v>
      </c>
      <c r="AW15" s="124">
        <f t="shared" si="33"/>
        <v>0</v>
      </c>
      <c r="AX15" s="124">
        <f t="shared" si="34"/>
        <v>0</v>
      </c>
      <c r="AY15" s="124">
        <f t="shared" si="35"/>
        <v>0</v>
      </c>
      <c r="AZ15" s="124">
        <f t="shared" si="36"/>
        <v>0</v>
      </c>
      <c r="BA15" s="124">
        <f t="shared" si="37"/>
        <v>0</v>
      </c>
      <c r="BB15" s="124">
        <f t="shared" si="38"/>
        <v>0</v>
      </c>
      <c r="BC15" s="124">
        <f t="shared" si="39"/>
        <v>0</v>
      </c>
      <c r="BD15" s="124">
        <f t="shared" si="40"/>
        <v>0</v>
      </c>
      <c r="BE15" s="124">
        <f t="shared" si="41"/>
        <v>0</v>
      </c>
      <c r="BF15" s="124">
        <f t="shared" si="42"/>
        <v>0</v>
      </c>
      <c r="BG15" s="124">
        <f t="shared" si="43"/>
        <v>0</v>
      </c>
      <c r="BH15" s="124">
        <f t="shared" si="44"/>
        <v>0</v>
      </c>
      <c r="BI15" s="124">
        <f t="shared" si="45"/>
        <v>0</v>
      </c>
      <c r="BJ15" s="124">
        <f t="shared" si="46"/>
        <v>0</v>
      </c>
      <c r="BK15" s="124">
        <f t="shared" si="47"/>
        <v>0</v>
      </c>
      <c r="BL15" s="124">
        <f t="shared" si="48"/>
        <v>0</v>
      </c>
      <c r="BM15" s="124">
        <f t="shared" si="49"/>
        <v>0</v>
      </c>
      <c r="BN15" s="124">
        <f t="shared" si="50"/>
        <v>0</v>
      </c>
      <c r="BO15" s="124">
        <f t="shared" si="51"/>
        <v>0</v>
      </c>
      <c r="BP15" s="124">
        <f t="shared" si="52"/>
        <v>0</v>
      </c>
      <c r="BQ15" s="124">
        <f t="shared" si="53"/>
        <v>0</v>
      </c>
      <c r="BR15" s="124">
        <f t="shared" si="54"/>
        <v>0</v>
      </c>
      <c r="BS15" s="124">
        <f t="shared" si="55"/>
        <v>0</v>
      </c>
      <c r="BT15" s="124">
        <f t="shared" si="56"/>
        <v>0</v>
      </c>
      <c r="BU15" s="124">
        <f t="shared" si="57"/>
        <v>0</v>
      </c>
      <c r="BV15" s="124">
        <f t="shared" si="58"/>
        <v>0</v>
      </c>
      <c r="BW15" s="124">
        <f t="shared" si="59"/>
        <v>0</v>
      </c>
      <c r="BX15" s="124">
        <f t="shared" si="60"/>
        <v>0</v>
      </c>
      <c r="BY15" s="124">
        <f t="shared" si="61"/>
        <v>0</v>
      </c>
      <c r="BZ15" s="124">
        <f t="shared" si="62"/>
        <v>0</v>
      </c>
      <c r="CA15" s="57">
        <f t="shared" si="63"/>
        <v>0</v>
      </c>
      <c r="CB15" s="66" t="s">
        <v>36</v>
      </c>
      <c r="CC15" s="66"/>
      <c r="CD15" s="70"/>
      <c r="CE15" s="70"/>
    </row>
    <row r="16" spans="1:85" ht="16.5" customHeight="1">
      <c r="A16" s="50">
        <v>5</v>
      </c>
      <c r="B16" s="61">
        <f t="shared" si="24"/>
        <v>64202020008</v>
      </c>
      <c r="C16" s="62" t="str">
        <f t="shared" si="25"/>
        <v>นางสาวณฤชล</v>
      </c>
      <c r="D16" s="63" t="str">
        <f t="shared" si="26"/>
        <v>แย้มวจี</v>
      </c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111"/>
      <c r="AP16" s="125">
        <f t="shared" si="64"/>
        <v>0</v>
      </c>
      <c r="AQ16" s="124">
        <f t="shared" si="27"/>
        <v>0</v>
      </c>
      <c r="AR16" s="124">
        <f t="shared" si="28"/>
        <v>0</v>
      </c>
      <c r="AS16" s="124">
        <f t="shared" si="29"/>
        <v>0</v>
      </c>
      <c r="AT16" s="124">
        <f t="shared" si="30"/>
        <v>0</v>
      </c>
      <c r="AU16" s="124">
        <f t="shared" si="31"/>
        <v>0</v>
      </c>
      <c r="AV16" s="124">
        <f t="shared" si="32"/>
        <v>0</v>
      </c>
      <c r="AW16" s="124">
        <f t="shared" si="33"/>
        <v>0</v>
      </c>
      <c r="AX16" s="124">
        <f t="shared" si="34"/>
        <v>0</v>
      </c>
      <c r="AY16" s="124">
        <f t="shared" si="35"/>
        <v>0</v>
      </c>
      <c r="AZ16" s="124">
        <f t="shared" si="36"/>
        <v>0</v>
      </c>
      <c r="BA16" s="124">
        <f t="shared" si="37"/>
        <v>0</v>
      </c>
      <c r="BB16" s="124">
        <f t="shared" si="38"/>
        <v>0</v>
      </c>
      <c r="BC16" s="124">
        <f t="shared" si="39"/>
        <v>0</v>
      </c>
      <c r="BD16" s="124">
        <f t="shared" si="40"/>
        <v>0</v>
      </c>
      <c r="BE16" s="124">
        <f t="shared" si="41"/>
        <v>0</v>
      </c>
      <c r="BF16" s="124">
        <f t="shared" si="42"/>
        <v>0</v>
      </c>
      <c r="BG16" s="124">
        <f t="shared" si="43"/>
        <v>0</v>
      </c>
      <c r="BH16" s="124">
        <f t="shared" si="44"/>
        <v>0</v>
      </c>
      <c r="BI16" s="124">
        <f t="shared" si="45"/>
        <v>0</v>
      </c>
      <c r="BJ16" s="124">
        <f t="shared" si="46"/>
        <v>0</v>
      </c>
      <c r="BK16" s="124">
        <f t="shared" si="47"/>
        <v>0</v>
      </c>
      <c r="BL16" s="124">
        <f t="shared" si="48"/>
        <v>0</v>
      </c>
      <c r="BM16" s="124">
        <f t="shared" si="49"/>
        <v>0</v>
      </c>
      <c r="BN16" s="124">
        <f t="shared" si="50"/>
        <v>0</v>
      </c>
      <c r="BO16" s="124">
        <f t="shared" si="51"/>
        <v>0</v>
      </c>
      <c r="BP16" s="124">
        <f t="shared" si="52"/>
        <v>0</v>
      </c>
      <c r="BQ16" s="124">
        <f t="shared" si="53"/>
        <v>0</v>
      </c>
      <c r="BR16" s="124">
        <f t="shared" si="54"/>
        <v>0</v>
      </c>
      <c r="BS16" s="124">
        <f t="shared" si="55"/>
        <v>0</v>
      </c>
      <c r="BT16" s="124">
        <f t="shared" si="56"/>
        <v>0</v>
      </c>
      <c r="BU16" s="124">
        <f t="shared" si="57"/>
        <v>0</v>
      </c>
      <c r="BV16" s="124">
        <f t="shared" si="58"/>
        <v>0</v>
      </c>
      <c r="BW16" s="124">
        <f t="shared" si="59"/>
        <v>0</v>
      </c>
      <c r="BX16" s="124">
        <f t="shared" si="60"/>
        <v>0</v>
      </c>
      <c r="BY16" s="124">
        <f t="shared" si="61"/>
        <v>0</v>
      </c>
      <c r="BZ16" s="124">
        <f t="shared" si="62"/>
        <v>0</v>
      </c>
      <c r="CA16" s="57">
        <f t="shared" si="63"/>
        <v>0</v>
      </c>
      <c r="CB16" s="68" t="s">
        <v>3889</v>
      </c>
      <c r="CC16" s="66"/>
      <c r="CD16" s="70"/>
      <c r="CE16" s="70"/>
    </row>
    <row r="17" spans="1:83" ht="16.5" customHeight="1">
      <c r="A17" s="50">
        <v>6</v>
      </c>
      <c r="B17" s="61">
        <f t="shared" si="24"/>
        <v>64202020010</v>
      </c>
      <c r="C17" s="62" t="str">
        <f t="shared" si="25"/>
        <v>นางสาวณัฐพิชา</v>
      </c>
      <c r="D17" s="63" t="str">
        <f t="shared" si="26"/>
        <v>ทับทิมแสน</v>
      </c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111"/>
      <c r="AP17" s="125">
        <f t="shared" si="64"/>
        <v>0</v>
      </c>
      <c r="AQ17" s="124">
        <f t="shared" si="27"/>
        <v>0</v>
      </c>
      <c r="AR17" s="124">
        <f t="shared" si="28"/>
        <v>0</v>
      </c>
      <c r="AS17" s="124">
        <f t="shared" si="29"/>
        <v>0</v>
      </c>
      <c r="AT17" s="124">
        <f t="shared" si="30"/>
        <v>0</v>
      </c>
      <c r="AU17" s="124">
        <f t="shared" si="31"/>
        <v>0</v>
      </c>
      <c r="AV17" s="124">
        <f t="shared" si="32"/>
        <v>0</v>
      </c>
      <c r="AW17" s="124">
        <f t="shared" si="33"/>
        <v>0</v>
      </c>
      <c r="AX17" s="124">
        <f t="shared" si="34"/>
        <v>0</v>
      </c>
      <c r="AY17" s="124">
        <f t="shared" si="35"/>
        <v>0</v>
      </c>
      <c r="AZ17" s="124">
        <f t="shared" si="36"/>
        <v>0</v>
      </c>
      <c r="BA17" s="124">
        <f t="shared" si="37"/>
        <v>0</v>
      </c>
      <c r="BB17" s="124">
        <f t="shared" si="38"/>
        <v>0</v>
      </c>
      <c r="BC17" s="124">
        <f t="shared" si="39"/>
        <v>0</v>
      </c>
      <c r="BD17" s="124">
        <f t="shared" si="40"/>
        <v>0</v>
      </c>
      <c r="BE17" s="124">
        <f t="shared" si="41"/>
        <v>0</v>
      </c>
      <c r="BF17" s="124">
        <f t="shared" si="42"/>
        <v>0</v>
      </c>
      <c r="BG17" s="124">
        <f t="shared" si="43"/>
        <v>0</v>
      </c>
      <c r="BH17" s="124">
        <f t="shared" si="44"/>
        <v>0</v>
      </c>
      <c r="BI17" s="124">
        <f t="shared" si="45"/>
        <v>0</v>
      </c>
      <c r="BJ17" s="124">
        <f t="shared" si="46"/>
        <v>0</v>
      </c>
      <c r="BK17" s="124">
        <f t="shared" si="47"/>
        <v>0</v>
      </c>
      <c r="BL17" s="124">
        <f t="shared" si="48"/>
        <v>0</v>
      </c>
      <c r="BM17" s="124">
        <f t="shared" si="49"/>
        <v>0</v>
      </c>
      <c r="BN17" s="124">
        <f t="shared" si="50"/>
        <v>0</v>
      </c>
      <c r="BO17" s="124">
        <f t="shared" si="51"/>
        <v>0</v>
      </c>
      <c r="BP17" s="124">
        <f t="shared" si="52"/>
        <v>0</v>
      </c>
      <c r="BQ17" s="124">
        <f t="shared" si="53"/>
        <v>0</v>
      </c>
      <c r="BR17" s="124">
        <f t="shared" si="54"/>
        <v>0</v>
      </c>
      <c r="BS17" s="124">
        <f t="shared" si="55"/>
        <v>0</v>
      </c>
      <c r="BT17" s="124">
        <f t="shared" si="56"/>
        <v>0</v>
      </c>
      <c r="BU17" s="124">
        <f t="shared" si="57"/>
        <v>0</v>
      </c>
      <c r="BV17" s="124">
        <f t="shared" si="58"/>
        <v>0</v>
      </c>
      <c r="BW17" s="124">
        <f t="shared" si="59"/>
        <v>0</v>
      </c>
      <c r="BX17" s="124">
        <f t="shared" si="60"/>
        <v>0</v>
      </c>
      <c r="BY17" s="124">
        <f t="shared" si="61"/>
        <v>0</v>
      </c>
      <c r="BZ17" s="124">
        <f t="shared" si="62"/>
        <v>0</v>
      </c>
      <c r="CA17" s="57">
        <f t="shared" si="63"/>
        <v>0</v>
      </c>
      <c r="CB17" s="68" t="s">
        <v>3890</v>
      </c>
      <c r="CC17" s="66"/>
      <c r="CD17" s="70"/>
      <c r="CE17" s="70"/>
    </row>
    <row r="18" spans="1:83" ht="16.5" customHeight="1">
      <c r="A18" s="50">
        <v>7</v>
      </c>
      <c r="B18" s="61">
        <f t="shared" si="24"/>
        <v>64202020011</v>
      </c>
      <c r="C18" s="62" t="str">
        <f t="shared" si="25"/>
        <v>นางสาวณัฐสุดา</v>
      </c>
      <c r="D18" s="63" t="str">
        <f t="shared" si="26"/>
        <v>รุ่งวันดี</v>
      </c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111"/>
      <c r="AP18" s="125">
        <f t="shared" si="64"/>
        <v>0</v>
      </c>
      <c r="AQ18" s="124">
        <f t="shared" si="27"/>
        <v>0</v>
      </c>
      <c r="AR18" s="124">
        <f t="shared" si="28"/>
        <v>0</v>
      </c>
      <c r="AS18" s="124">
        <f t="shared" si="29"/>
        <v>0</v>
      </c>
      <c r="AT18" s="124">
        <f t="shared" si="30"/>
        <v>0</v>
      </c>
      <c r="AU18" s="124">
        <f t="shared" si="31"/>
        <v>0</v>
      </c>
      <c r="AV18" s="124">
        <f t="shared" si="32"/>
        <v>0</v>
      </c>
      <c r="AW18" s="124">
        <f t="shared" si="33"/>
        <v>0</v>
      </c>
      <c r="AX18" s="124">
        <f t="shared" si="34"/>
        <v>0</v>
      </c>
      <c r="AY18" s="124">
        <f t="shared" si="35"/>
        <v>0</v>
      </c>
      <c r="AZ18" s="124">
        <f t="shared" si="36"/>
        <v>0</v>
      </c>
      <c r="BA18" s="124">
        <f t="shared" si="37"/>
        <v>0</v>
      </c>
      <c r="BB18" s="124">
        <f t="shared" si="38"/>
        <v>0</v>
      </c>
      <c r="BC18" s="124">
        <f t="shared" si="39"/>
        <v>0</v>
      </c>
      <c r="BD18" s="124">
        <f t="shared" si="40"/>
        <v>0</v>
      </c>
      <c r="BE18" s="124">
        <f t="shared" si="41"/>
        <v>0</v>
      </c>
      <c r="BF18" s="124">
        <f t="shared" si="42"/>
        <v>0</v>
      </c>
      <c r="BG18" s="124">
        <f t="shared" si="43"/>
        <v>0</v>
      </c>
      <c r="BH18" s="124">
        <f t="shared" si="44"/>
        <v>0</v>
      </c>
      <c r="BI18" s="124">
        <f t="shared" si="45"/>
        <v>0</v>
      </c>
      <c r="BJ18" s="124">
        <f t="shared" si="46"/>
        <v>0</v>
      </c>
      <c r="BK18" s="124">
        <f t="shared" si="47"/>
        <v>0</v>
      </c>
      <c r="BL18" s="124">
        <f t="shared" si="48"/>
        <v>0</v>
      </c>
      <c r="BM18" s="124">
        <f t="shared" si="49"/>
        <v>0</v>
      </c>
      <c r="BN18" s="124">
        <f t="shared" si="50"/>
        <v>0</v>
      </c>
      <c r="BO18" s="124">
        <f t="shared" si="51"/>
        <v>0</v>
      </c>
      <c r="BP18" s="124">
        <f t="shared" si="52"/>
        <v>0</v>
      </c>
      <c r="BQ18" s="124">
        <f t="shared" si="53"/>
        <v>0</v>
      </c>
      <c r="BR18" s="124">
        <f t="shared" si="54"/>
        <v>0</v>
      </c>
      <c r="BS18" s="124">
        <f t="shared" si="55"/>
        <v>0</v>
      </c>
      <c r="BT18" s="124">
        <f t="shared" si="56"/>
        <v>0</v>
      </c>
      <c r="BU18" s="124">
        <f t="shared" si="57"/>
        <v>0</v>
      </c>
      <c r="BV18" s="124">
        <f t="shared" si="58"/>
        <v>0</v>
      </c>
      <c r="BW18" s="124">
        <f t="shared" si="59"/>
        <v>0</v>
      </c>
      <c r="BX18" s="124">
        <f t="shared" si="60"/>
        <v>0</v>
      </c>
      <c r="BY18" s="124">
        <f t="shared" si="61"/>
        <v>0</v>
      </c>
      <c r="BZ18" s="124">
        <f t="shared" si="62"/>
        <v>0</v>
      </c>
      <c r="CA18" s="57">
        <f t="shared" si="63"/>
        <v>0</v>
      </c>
      <c r="CB18" s="68" t="s">
        <v>3891</v>
      </c>
      <c r="CC18" s="59"/>
    </row>
    <row r="19" spans="1:83" ht="16.5" customHeight="1">
      <c r="A19" s="50">
        <v>8</v>
      </c>
      <c r="B19" s="61">
        <f t="shared" si="24"/>
        <v>64202020013</v>
      </c>
      <c r="C19" s="62" t="str">
        <f t="shared" si="25"/>
        <v>นางสาวนภาพร</v>
      </c>
      <c r="D19" s="63" t="str">
        <f t="shared" si="26"/>
        <v>ลิ้มบุญญักเขต</v>
      </c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111"/>
      <c r="AP19" s="125">
        <f t="shared" si="64"/>
        <v>0</v>
      </c>
      <c r="AQ19" s="124">
        <f t="shared" si="27"/>
        <v>0</v>
      </c>
      <c r="AR19" s="124">
        <f t="shared" si="28"/>
        <v>0</v>
      </c>
      <c r="AS19" s="124">
        <f t="shared" si="29"/>
        <v>0</v>
      </c>
      <c r="AT19" s="124">
        <f t="shared" si="30"/>
        <v>0</v>
      </c>
      <c r="AU19" s="124">
        <f t="shared" si="31"/>
        <v>0</v>
      </c>
      <c r="AV19" s="124">
        <f t="shared" si="32"/>
        <v>0</v>
      </c>
      <c r="AW19" s="124">
        <f t="shared" si="33"/>
        <v>0</v>
      </c>
      <c r="AX19" s="124">
        <f t="shared" si="34"/>
        <v>0</v>
      </c>
      <c r="AY19" s="124">
        <f t="shared" si="35"/>
        <v>0</v>
      </c>
      <c r="AZ19" s="124">
        <f t="shared" si="36"/>
        <v>0</v>
      </c>
      <c r="BA19" s="124">
        <f t="shared" si="37"/>
        <v>0</v>
      </c>
      <c r="BB19" s="124">
        <f t="shared" si="38"/>
        <v>0</v>
      </c>
      <c r="BC19" s="124">
        <f t="shared" si="39"/>
        <v>0</v>
      </c>
      <c r="BD19" s="124">
        <f t="shared" si="40"/>
        <v>0</v>
      </c>
      <c r="BE19" s="124">
        <f t="shared" si="41"/>
        <v>0</v>
      </c>
      <c r="BF19" s="124">
        <f t="shared" si="42"/>
        <v>0</v>
      </c>
      <c r="BG19" s="124">
        <f t="shared" si="43"/>
        <v>0</v>
      </c>
      <c r="BH19" s="124">
        <f t="shared" si="44"/>
        <v>0</v>
      </c>
      <c r="BI19" s="124">
        <f t="shared" si="45"/>
        <v>0</v>
      </c>
      <c r="BJ19" s="124">
        <f t="shared" si="46"/>
        <v>0</v>
      </c>
      <c r="BK19" s="124">
        <f t="shared" si="47"/>
        <v>0</v>
      </c>
      <c r="BL19" s="124">
        <f t="shared" si="48"/>
        <v>0</v>
      </c>
      <c r="BM19" s="124">
        <f t="shared" si="49"/>
        <v>0</v>
      </c>
      <c r="BN19" s="124">
        <f t="shared" si="50"/>
        <v>0</v>
      </c>
      <c r="BO19" s="124">
        <f t="shared" si="51"/>
        <v>0</v>
      </c>
      <c r="BP19" s="124">
        <f t="shared" si="52"/>
        <v>0</v>
      </c>
      <c r="BQ19" s="124">
        <f t="shared" si="53"/>
        <v>0</v>
      </c>
      <c r="BR19" s="124">
        <f t="shared" si="54"/>
        <v>0</v>
      </c>
      <c r="BS19" s="124">
        <f t="shared" si="55"/>
        <v>0</v>
      </c>
      <c r="BT19" s="124">
        <f t="shared" si="56"/>
        <v>0</v>
      </c>
      <c r="BU19" s="124">
        <f t="shared" si="57"/>
        <v>0</v>
      </c>
      <c r="BV19" s="124">
        <f t="shared" si="58"/>
        <v>0</v>
      </c>
      <c r="BW19" s="124">
        <f t="shared" si="59"/>
        <v>0</v>
      </c>
      <c r="BX19" s="124">
        <f t="shared" si="60"/>
        <v>0</v>
      </c>
      <c r="BY19" s="124">
        <f t="shared" si="61"/>
        <v>0</v>
      </c>
      <c r="BZ19" s="124">
        <f t="shared" si="62"/>
        <v>0</v>
      </c>
      <c r="CA19" s="57">
        <f t="shared" si="63"/>
        <v>0</v>
      </c>
      <c r="CB19" s="68" t="s">
        <v>3892</v>
      </c>
      <c r="CC19" s="59"/>
    </row>
    <row r="20" spans="1:83" ht="16.5" customHeight="1">
      <c r="A20" s="50">
        <v>9</v>
      </c>
      <c r="B20" s="61">
        <f t="shared" si="24"/>
        <v>64202020014</v>
      </c>
      <c r="C20" s="62" t="str">
        <f t="shared" si="25"/>
        <v>นางสาวบัณฑิตา</v>
      </c>
      <c r="D20" s="63" t="str">
        <f t="shared" si="26"/>
        <v>นิรันตราย</v>
      </c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111"/>
      <c r="AP20" s="125">
        <f t="shared" si="64"/>
        <v>0</v>
      </c>
      <c r="AQ20" s="124">
        <f t="shared" si="27"/>
        <v>0</v>
      </c>
      <c r="AR20" s="124">
        <f t="shared" si="28"/>
        <v>0</v>
      </c>
      <c r="AS20" s="124">
        <f t="shared" si="29"/>
        <v>0</v>
      </c>
      <c r="AT20" s="124">
        <f t="shared" si="30"/>
        <v>0</v>
      </c>
      <c r="AU20" s="124">
        <f t="shared" si="31"/>
        <v>0</v>
      </c>
      <c r="AV20" s="124">
        <f t="shared" si="32"/>
        <v>0</v>
      </c>
      <c r="AW20" s="124">
        <f t="shared" si="33"/>
        <v>0</v>
      </c>
      <c r="AX20" s="124">
        <f t="shared" si="34"/>
        <v>0</v>
      </c>
      <c r="AY20" s="124">
        <f t="shared" si="35"/>
        <v>0</v>
      </c>
      <c r="AZ20" s="124">
        <f t="shared" si="36"/>
        <v>0</v>
      </c>
      <c r="BA20" s="124">
        <f t="shared" si="37"/>
        <v>0</v>
      </c>
      <c r="BB20" s="124">
        <f t="shared" si="38"/>
        <v>0</v>
      </c>
      <c r="BC20" s="124">
        <f t="shared" si="39"/>
        <v>0</v>
      </c>
      <c r="BD20" s="124">
        <f t="shared" si="40"/>
        <v>0</v>
      </c>
      <c r="BE20" s="124">
        <f t="shared" si="41"/>
        <v>0</v>
      </c>
      <c r="BF20" s="124">
        <f t="shared" si="42"/>
        <v>0</v>
      </c>
      <c r="BG20" s="124">
        <f t="shared" si="43"/>
        <v>0</v>
      </c>
      <c r="BH20" s="124">
        <f t="shared" si="44"/>
        <v>0</v>
      </c>
      <c r="BI20" s="124">
        <f t="shared" si="45"/>
        <v>0</v>
      </c>
      <c r="BJ20" s="124">
        <f t="shared" si="46"/>
        <v>0</v>
      </c>
      <c r="BK20" s="124">
        <f t="shared" si="47"/>
        <v>0</v>
      </c>
      <c r="BL20" s="124">
        <f t="shared" si="48"/>
        <v>0</v>
      </c>
      <c r="BM20" s="124">
        <f t="shared" si="49"/>
        <v>0</v>
      </c>
      <c r="BN20" s="124">
        <f t="shared" si="50"/>
        <v>0</v>
      </c>
      <c r="BO20" s="124">
        <f t="shared" si="51"/>
        <v>0</v>
      </c>
      <c r="BP20" s="124">
        <f t="shared" si="52"/>
        <v>0</v>
      </c>
      <c r="BQ20" s="124">
        <f t="shared" si="53"/>
        <v>0</v>
      </c>
      <c r="BR20" s="124">
        <f t="shared" si="54"/>
        <v>0</v>
      </c>
      <c r="BS20" s="124">
        <f t="shared" si="55"/>
        <v>0</v>
      </c>
      <c r="BT20" s="124">
        <f t="shared" si="56"/>
        <v>0</v>
      </c>
      <c r="BU20" s="124">
        <f t="shared" si="57"/>
        <v>0</v>
      </c>
      <c r="BV20" s="124">
        <f t="shared" si="58"/>
        <v>0</v>
      </c>
      <c r="BW20" s="124">
        <f t="shared" si="59"/>
        <v>0</v>
      </c>
      <c r="BX20" s="124">
        <f t="shared" si="60"/>
        <v>0</v>
      </c>
      <c r="BY20" s="124">
        <f t="shared" si="61"/>
        <v>0</v>
      </c>
      <c r="BZ20" s="124">
        <f t="shared" si="62"/>
        <v>0</v>
      </c>
      <c r="CA20" s="57">
        <f t="shared" si="63"/>
        <v>0</v>
      </c>
      <c r="CB20" s="262" t="s">
        <v>37</v>
      </c>
      <c r="CC20" s="59"/>
    </row>
    <row r="21" spans="1:83" ht="16.5" customHeight="1">
      <c r="A21" s="50">
        <v>10</v>
      </c>
      <c r="B21" s="61">
        <f t="shared" si="24"/>
        <v>64202020015</v>
      </c>
      <c r="C21" s="62" t="str">
        <f t="shared" si="25"/>
        <v>นางสาวปรัชญาพร</v>
      </c>
      <c r="D21" s="63" t="str">
        <f t="shared" si="26"/>
        <v>ปานาพุฒ</v>
      </c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111"/>
      <c r="AP21" s="125">
        <f t="shared" si="64"/>
        <v>0</v>
      </c>
      <c r="AQ21" s="124">
        <f t="shared" si="27"/>
        <v>0</v>
      </c>
      <c r="AR21" s="124">
        <f t="shared" si="28"/>
        <v>0</v>
      </c>
      <c r="AS21" s="124">
        <f t="shared" si="29"/>
        <v>0</v>
      </c>
      <c r="AT21" s="124">
        <f t="shared" si="30"/>
        <v>0</v>
      </c>
      <c r="AU21" s="124">
        <f t="shared" si="31"/>
        <v>0</v>
      </c>
      <c r="AV21" s="124">
        <f t="shared" si="32"/>
        <v>0</v>
      </c>
      <c r="AW21" s="124">
        <f t="shared" si="33"/>
        <v>0</v>
      </c>
      <c r="AX21" s="124">
        <f t="shared" si="34"/>
        <v>0</v>
      </c>
      <c r="AY21" s="124">
        <f t="shared" si="35"/>
        <v>0</v>
      </c>
      <c r="AZ21" s="124">
        <f t="shared" si="36"/>
        <v>0</v>
      </c>
      <c r="BA21" s="124">
        <f t="shared" si="37"/>
        <v>0</v>
      </c>
      <c r="BB21" s="124">
        <f t="shared" si="38"/>
        <v>0</v>
      </c>
      <c r="BC21" s="124">
        <f t="shared" si="39"/>
        <v>0</v>
      </c>
      <c r="BD21" s="124">
        <f t="shared" si="40"/>
        <v>0</v>
      </c>
      <c r="BE21" s="124">
        <f t="shared" si="41"/>
        <v>0</v>
      </c>
      <c r="BF21" s="124">
        <f t="shared" si="42"/>
        <v>0</v>
      </c>
      <c r="BG21" s="124">
        <f t="shared" si="43"/>
        <v>0</v>
      </c>
      <c r="BH21" s="124">
        <f t="shared" si="44"/>
        <v>0</v>
      </c>
      <c r="BI21" s="124">
        <f t="shared" si="45"/>
        <v>0</v>
      </c>
      <c r="BJ21" s="124">
        <f t="shared" si="46"/>
        <v>0</v>
      </c>
      <c r="BK21" s="124">
        <f t="shared" si="47"/>
        <v>0</v>
      </c>
      <c r="BL21" s="124">
        <f t="shared" si="48"/>
        <v>0</v>
      </c>
      <c r="BM21" s="124">
        <f t="shared" si="49"/>
        <v>0</v>
      </c>
      <c r="BN21" s="124">
        <f t="shared" si="50"/>
        <v>0</v>
      </c>
      <c r="BO21" s="124">
        <f t="shared" si="51"/>
        <v>0</v>
      </c>
      <c r="BP21" s="124">
        <f t="shared" si="52"/>
        <v>0</v>
      </c>
      <c r="BQ21" s="124">
        <f t="shared" si="53"/>
        <v>0</v>
      </c>
      <c r="BR21" s="124">
        <f t="shared" si="54"/>
        <v>0</v>
      </c>
      <c r="BS21" s="124">
        <f t="shared" si="55"/>
        <v>0</v>
      </c>
      <c r="BT21" s="124">
        <f t="shared" si="56"/>
        <v>0</v>
      </c>
      <c r="BU21" s="124">
        <f t="shared" si="57"/>
        <v>0</v>
      </c>
      <c r="BV21" s="124">
        <f t="shared" si="58"/>
        <v>0</v>
      </c>
      <c r="BW21" s="124">
        <f t="shared" si="59"/>
        <v>0</v>
      </c>
      <c r="BX21" s="124">
        <f t="shared" si="60"/>
        <v>0</v>
      </c>
      <c r="BY21" s="124">
        <f t="shared" si="61"/>
        <v>0</v>
      </c>
      <c r="BZ21" s="124">
        <f t="shared" si="62"/>
        <v>0</v>
      </c>
      <c r="CA21" s="57">
        <f t="shared" si="63"/>
        <v>0</v>
      </c>
      <c r="CB21" s="262" t="s">
        <v>38</v>
      </c>
      <c r="CC21" s="59"/>
    </row>
    <row r="22" spans="1:83" ht="16.5" customHeight="1">
      <c r="A22" s="50">
        <v>11</v>
      </c>
      <c r="B22" s="61">
        <f t="shared" si="24"/>
        <v>64202020019</v>
      </c>
      <c r="C22" s="62" t="str">
        <f t="shared" si="25"/>
        <v>นางสาวพรสวรรค์</v>
      </c>
      <c r="D22" s="63" t="str">
        <f t="shared" si="26"/>
        <v>จันทร์คง</v>
      </c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111"/>
      <c r="AP22" s="125">
        <f t="shared" si="64"/>
        <v>0</v>
      </c>
      <c r="AQ22" s="124">
        <f t="shared" si="27"/>
        <v>0</v>
      </c>
      <c r="AR22" s="124">
        <f t="shared" si="28"/>
        <v>0</v>
      </c>
      <c r="AS22" s="124">
        <f t="shared" si="29"/>
        <v>0</v>
      </c>
      <c r="AT22" s="124">
        <f t="shared" si="30"/>
        <v>0</v>
      </c>
      <c r="AU22" s="124">
        <f t="shared" si="31"/>
        <v>0</v>
      </c>
      <c r="AV22" s="124">
        <f t="shared" si="32"/>
        <v>0</v>
      </c>
      <c r="AW22" s="124">
        <f t="shared" si="33"/>
        <v>0</v>
      </c>
      <c r="AX22" s="124">
        <f t="shared" si="34"/>
        <v>0</v>
      </c>
      <c r="AY22" s="124">
        <f t="shared" si="35"/>
        <v>0</v>
      </c>
      <c r="AZ22" s="124">
        <f t="shared" si="36"/>
        <v>0</v>
      </c>
      <c r="BA22" s="124">
        <f t="shared" si="37"/>
        <v>0</v>
      </c>
      <c r="BB22" s="124">
        <f t="shared" si="38"/>
        <v>0</v>
      </c>
      <c r="BC22" s="124">
        <f t="shared" si="39"/>
        <v>0</v>
      </c>
      <c r="BD22" s="124">
        <f t="shared" si="40"/>
        <v>0</v>
      </c>
      <c r="BE22" s="124">
        <f t="shared" si="41"/>
        <v>0</v>
      </c>
      <c r="BF22" s="124">
        <f t="shared" si="42"/>
        <v>0</v>
      </c>
      <c r="BG22" s="124">
        <f t="shared" si="43"/>
        <v>0</v>
      </c>
      <c r="BH22" s="124">
        <f t="shared" si="44"/>
        <v>0</v>
      </c>
      <c r="BI22" s="124">
        <f t="shared" si="45"/>
        <v>0</v>
      </c>
      <c r="BJ22" s="124">
        <f t="shared" si="46"/>
        <v>0</v>
      </c>
      <c r="BK22" s="124">
        <f t="shared" si="47"/>
        <v>0</v>
      </c>
      <c r="BL22" s="124">
        <f t="shared" si="48"/>
        <v>0</v>
      </c>
      <c r="BM22" s="124">
        <f t="shared" si="49"/>
        <v>0</v>
      </c>
      <c r="BN22" s="124">
        <f t="shared" si="50"/>
        <v>0</v>
      </c>
      <c r="BO22" s="124">
        <f t="shared" si="51"/>
        <v>0</v>
      </c>
      <c r="BP22" s="124">
        <f t="shared" si="52"/>
        <v>0</v>
      </c>
      <c r="BQ22" s="124">
        <f t="shared" si="53"/>
        <v>0</v>
      </c>
      <c r="BR22" s="124">
        <f t="shared" si="54"/>
        <v>0</v>
      </c>
      <c r="BS22" s="124">
        <f t="shared" si="55"/>
        <v>0</v>
      </c>
      <c r="BT22" s="124">
        <f t="shared" si="56"/>
        <v>0</v>
      </c>
      <c r="BU22" s="124">
        <f t="shared" si="57"/>
        <v>0</v>
      </c>
      <c r="BV22" s="124">
        <f t="shared" si="58"/>
        <v>0</v>
      </c>
      <c r="BW22" s="124">
        <f t="shared" si="59"/>
        <v>0</v>
      </c>
      <c r="BX22" s="124">
        <f t="shared" si="60"/>
        <v>0</v>
      </c>
      <c r="BY22" s="124">
        <f t="shared" si="61"/>
        <v>0</v>
      </c>
      <c r="BZ22" s="124">
        <f t="shared" si="62"/>
        <v>0</v>
      </c>
      <c r="CA22" s="57">
        <f t="shared" si="63"/>
        <v>0</v>
      </c>
      <c r="CB22" s="262" t="s">
        <v>39</v>
      </c>
      <c r="CC22" s="59"/>
    </row>
    <row r="23" spans="1:83" ht="16.5" customHeight="1">
      <c r="A23" s="50">
        <v>12</v>
      </c>
      <c r="B23" s="61">
        <f t="shared" si="24"/>
        <v>64202020020</v>
      </c>
      <c r="C23" s="62" t="str">
        <f t="shared" si="25"/>
        <v>นางสาวภัทรวดี</v>
      </c>
      <c r="D23" s="63" t="str">
        <f t="shared" si="26"/>
        <v>ภู่ทอง</v>
      </c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111"/>
      <c r="AP23" s="125">
        <f t="shared" si="64"/>
        <v>0</v>
      </c>
      <c r="AQ23" s="124">
        <f t="shared" si="27"/>
        <v>0</v>
      </c>
      <c r="AR23" s="124">
        <f t="shared" si="28"/>
        <v>0</v>
      </c>
      <c r="AS23" s="124">
        <f t="shared" si="29"/>
        <v>0</v>
      </c>
      <c r="AT23" s="124">
        <f t="shared" si="30"/>
        <v>0</v>
      </c>
      <c r="AU23" s="124">
        <f t="shared" si="31"/>
        <v>0</v>
      </c>
      <c r="AV23" s="124">
        <f t="shared" si="32"/>
        <v>0</v>
      </c>
      <c r="AW23" s="124">
        <f t="shared" si="33"/>
        <v>0</v>
      </c>
      <c r="AX23" s="124">
        <f t="shared" si="34"/>
        <v>0</v>
      </c>
      <c r="AY23" s="124">
        <f t="shared" si="35"/>
        <v>0</v>
      </c>
      <c r="AZ23" s="124">
        <f t="shared" si="36"/>
        <v>0</v>
      </c>
      <c r="BA23" s="124">
        <f t="shared" si="37"/>
        <v>0</v>
      </c>
      <c r="BB23" s="124">
        <f t="shared" si="38"/>
        <v>0</v>
      </c>
      <c r="BC23" s="124">
        <f t="shared" si="39"/>
        <v>0</v>
      </c>
      <c r="BD23" s="124">
        <f t="shared" si="40"/>
        <v>0</v>
      </c>
      <c r="BE23" s="124">
        <f t="shared" si="41"/>
        <v>0</v>
      </c>
      <c r="BF23" s="124">
        <f t="shared" si="42"/>
        <v>0</v>
      </c>
      <c r="BG23" s="124">
        <f t="shared" si="43"/>
        <v>0</v>
      </c>
      <c r="BH23" s="124">
        <f t="shared" si="44"/>
        <v>0</v>
      </c>
      <c r="BI23" s="124">
        <f t="shared" si="45"/>
        <v>0</v>
      </c>
      <c r="BJ23" s="124">
        <f t="shared" si="46"/>
        <v>0</v>
      </c>
      <c r="BK23" s="124">
        <f t="shared" si="47"/>
        <v>0</v>
      </c>
      <c r="BL23" s="124">
        <f t="shared" si="48"/>
        <v>0</v>
      </c>
      <c r="BM23" s="124">
        <f t="shared" si="49"/>
        <v>0</v>
      </c>
      <c r="BN23" s="124">
        <f t="shared" si="50"/>
        <v>0</v>
      </c>
      <c r="BO23" s="124">
        <f t="shared" si="51"/>
        <v>0</v>
      </c>
      <c r="BP23" s="124">
        <f t="shared" si="52"/>
        <v>0</v>
      </c>
      <c r="BQ23" s="124">
        <f t="shared" si="53"/>
        <v>0</v>
      </c>
      <c r="BR23" s="124">
        <f t="shared" si="54"/>
        <v>0</v>
      </c>
      <c r="BS23" s="124">
        <f t="shared" si="55"/>
        <v>0</v>
      </c>
      <c r="BT23" s="124">
        <f t="shared" si="56"/>
        <v>0</v>
      </c>
      <c r="BU23" s="124">
        <f t="shared" si="57"/>
        <v>0</v>
      </c>
      <c r="BV23" s="124">
        <f t="shared" si="58"/>
        <v>0</v>
      </c>
      <c r="BW23" s="124">
        <f t="shared" si="59"/>
        <v>0</v>
      </c>
      <c r="BX23" s="124">
        <f t="shared" si="60"/>
        <v>0</v>
      </c>
      <c r="BY23" s="124">
        <f t="shared" si="61"/>
        <v>0</v>
      </c>
      <c r="BZ23" s="124">
        <f t="shared" si="62"/>
        <v>0</v>
      </c>
      <c r="CA23" s="57">
        <f t="shared" si="63"/>
        <v>0</v>
      </c>
      <c r="CB23" s="28"/>
      <c r="CC23" s="59"/>
    </row>
    <row r="24" spans="1:83" ht="16.5" customHeight="1">
      <c r="A24" s="50">
        <v>13</v>
      </c>
      <c r="B24" s="61">
        <f t="shared" si="24"/>
        <v>64202020021</v>
      </c>
      <c r="C24" s="62" t="str">
        <f t="shared" si="25"/>
        <v>นางสาวมณีวรรณ</v>
      </c>
      <c r="D24" s="63" t="str">
        <f t="shared" si="26"/>
        <v>ไวยวงษ์</v>
      </c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111"/>
      <c r="AP24" s="125">
        <f t="shared" si="64"/>
        <v>0</v>
      </c>
      <c r="AQ24" s="124">
        <f t="shared" si="27"/>
        <v>0</v>
      </c>
      <c r="AR24" s="124">
        <f t="shared" si="28"/>
        <v>0</v>
      </c>
      <c r="AS24" s="124">
        <f t="shared" si="29"/>
        <v>0</v>
      </c>
      <c r="AT24" s="124">
        <f t="shared" si="30"/>
        <v>0</v>
      </c>
      <c r="AU24" s="124">
        <f t="shared" si="31"/>
        <v>0</v>
      </c>
      <c r="AV24" s="124">
        <f t="shared" si="32"/>
        <v>0</v>
      </c>
      <c r="AW24" s="124">
        <f t="shared" si="33"/>
        <v>0</v>
      </c>
      <c r="AX24" s="124">
        <f t="shared" si="34"/>
        <v>0</v>
      </c>
      <c r="AY24" s="124">
        <f t="shared" si="35"/>
        <v>0</v>
      </c>
      <c r="AZ24" s="124">
        <f t="shared" si="36"/>
        <v>0</v>
      </c>
      <c r="BA24" s="124">
        <f t="shared" si="37"/>
        <v>0</v>
      </c>
      <c r="BB24" s="124">
        <f t="shared" si="38"/>
        <v>0</v>
      </c>
      <c r="BC24" s="124">
        <f t="shared" si="39"/>
        <v>0</v>
      </c>
      <c r="BD24" s="124">
        <f t="shared" si="40"/>
        <v>0</v>
      </c>
      <c r="BE24" s="124">
        <f t="shared" si="41"/>
        <v>0</v>
      </c>
      <c r="BF24" s="124">
        <f t="shared" si="42"/>
        <v>0</v>
      </c>
      <c r="BG24" s="124">
        <f t="shared" si="43"/>
        <v>0</v>
      </c>
      <c r="BH24" s="124">
        <f t="shared" si="44"/>
        <v>0</v>
      </c>
      <c r="BI24" s="124">
        <f t="shared" si="45"/>
        <v>0</v>
      </c>
      <c r="BJ24" s="124">
        <f t="shared" si="46"/>
        <v>0</v>
      </c>
      <c r="BK24" s="124">
        <f t="shared" si="47"/>
        <v>0</v>
      </c>
      <c r="BL24" s="124">
        <f t="shared" si="48"/>
        <v>0</v>
      </c>
      <c r="BM24" s="124">
        <f t="shared" si="49"/>
        <v>0</v>
      </c>
      <c r="BN24" s="124">
        <f t="shared" si="50"/>
        <v>0</v>
      </c>
      <c r="BO24" s="124">
        <f t="shared" si="51"/>
        <v>0</v>
      </c>
      <c r="BP24" s="124">
        <f t="shared" si="52"/>
        <v>0</v>
      </c>
      <c r="BQ24" s="124">
        <f t="shared" si="53"/>
        <v>0</v>
      </c>
      <c r="BR24" s="124">
        <f t="shared" si="54"/>
        <v>0</v>
      </c>
      <c r="BS24" s="124">
        <f t="shared" si="55"/>
        <v>0</v>
      </c>
      <c r="BT24" s="124">
        <f t="shared" si="56"/>
        <v>0</v>
      </c>
      <c r="BU24" s="124">
        <f t="shared" si="57"/>
        <v>0</v>
      </c>
      <c r="BV24" s="124">
        <f t="shared" si="58"/>
        <v>0</v>
      </c>
      <c r="BW24" s="124">
        <f t="shared" si="59"/>
        <v>0</v>
      </c>
      <c r="BX24" s="124">
        <f t="shared" si="60"/>
        <v>0</v>
      </c>
      <c r="BY24" s="124">
        <f t="shared" si="61"/>
        <v>0</v>
      </c>
      <c r="BZ24" s="124">
        <f t="shared" si="62"/>
        <v>0</v>
      </c>
      <c r="CA24" s="57">
        <f t="shared" si="63"/>
        <v>0</v>
      </c>
      <c r="CB24" s="28"/>
      <c r="CC24" s="59"/>
    </row>
    <row r="25" spans="1:83" ht="16.5" customHeight="1">
      <c r="A25" s="50">
        <v>14</v>
      </c>
      <c r="B25" s="61">
        <f t="shared" si="24"/>
        <v>64202020022</v>
      </c>
      <c r="C25" s="62" t="str">
        <f t="shared" si="25"/>
        <v>นางสาววราภรณ์</v>
      </c>
      <c r="D25" s="63" t="str">
        <f t="shared" si="26"/>
        <v>พ่วงศิริ</v>
      </c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111"/>
      <c r="AP25" s="125">
        <f t="shared" si="64"/>
        <v>0</v>
      </c>
      <c r="AQ25" s="124">
        <f t="shared" si="27"/>
        <v>0</v>
      </c>
      <c r="AR25" s="124">
        <f t="shared" si="28"/>
        <v>0</v>
      </c>
      <c r="AS25" s="124">
        <f t="shared" si="29"/>
        <v>0</v>
      </c>
      <c r="AT25" s="124">
        <f t="shared" si="30"/>
        <v>0</v>
      </c>
      <c r="AU25" s="124">
        <f t="shared" si="31"/>
        <v>0</v>
      </c>
      <c r="AV25" s="124">
        <f t="shared" si="32"/>
        <v>0</v>
      </c>
      <c r="AW25" s="124">
        <f t="shared" si="33"/>
        <v>0</v>
      </c>
      <c r="AX25" s="124">
        <f t="shared" si="34"/>
        <v>0</v>
      </c>
      <c r="AY25" s="124">
        <f t="shared" si="35"/>
        <v>0</v>
      </c>
      <c r="AZ25" s="124">
        <f t="shared" si="36"/>
        <v>0</v>
      </c>
      <c r="BA25" s="124">
        <f t="shared" si="37"/>
        <v>0</v>
      </c>
      <c r="BB25" s="124">
        <f t="shared" si="38"/>
        <v>0</v>
      </c>
      <c r="BC25" s="124">
        <f t="shared" si="39"/>
        <v>0</v>
      </c>
      <c r="BD25" s="124">
        <f t="shared" si="40"/>
        <v>0</v>
      </c>
      <c r="BE25" s="124">
        <f t="shared" si="41"/>
        <v>0</v>
      </c>
      <c r="BF25" s="124">
        <f t="shared" si="42"/>
        <v>0</v>
      </c>
      <c r="BG25" s="124">
        <f t="shared" si="43"/>
        <v>0</v>
      </c>
      <c r="BH25" s="124">
        <f t="shared" si="44"/>
        <v>0</v>
      </c>
      <c r="BI25" s="124">
        <f t="shared" si="45"/>
        <v>0</v>
      </c>
      <c r="BJ25" s="124">
        <f t="shared" si="46"/>
        <v>0</v>
      </c>
      <c r="BK25" s="124">
        <f t="shared" si="47"/>
        <v>0</v>
      </c>
      <c r="BL25" s="124">
        <f t="shared" si="48"/>
        <v>0</v>
      </c>
      <c r="BM25" s="124">
        <f t="shared" si="49"/>
        <v>0</v>
      </c>
      <c r="BN25" s="124">
        <f t="shared" si="50"/>
        <v>0</v>
      </c>
      <c r="BO25" s="124">
        <f t="shared" si="51"/>
        <v>0</v>
      </c>
      <c r="BP25" s="124">
        <f t="shared" si="52"/>
        <v>0</v>
      </c>
      <c r="BQ25" s="124">
        <f t="shared" si="53"/>
        <v>0</v>
      </c>
      <c r="BR25" s="124">
        <f t="shared" si="54"/>
        <v>0</v>
      </c>
      <c r="BS25" s="124">
        <f t="shared" si="55"/>
        <v>0</v>
      </c>
      <c r="BT25" s="124">
        <f t="shared" si="56"/>
        <v>0</v>
      </c>
      <c r="BU25" s="124">
        <f t="shared" si="57"/>
        <v>0</v>
      </c>
      <c r="BV25" s="124">
        <f t="shared" si="58"/>
        <v>0</v>
      </c>
      <c r="BW25" s="124">
        <f t="shared" si="59"/>
        <v>0</v>
      </c>
      <c r="BX25" s="124">
        <f t="shared" si="60"/>
        <v>0</v>
      </c>
      <c r="BY25" s="124">
        <f t="shared" si="61"/>
        <v>0</v>
      </c>
      <c r="BZ25" s="124">
        <f t="shared" si="62"/>
        <v>0</v>
      </c>
      <c r="CA25" s="57">
        <f t="shared" si="63"/>
        <v>0</v>
      </c>
      <c r="CB25" s="28"/>
      <c r="CC25" s="59"/>
    </row>
    <row r="26" spans="1:83" ht="16.5" customHeight="1">
      <c r="A26" s="50">
        <v>15</v>
      </c>
      <c r="B26" s="61">
        <f t="shared" si="24"/>
        <v>64202020023</v>
      </c>
      <c r="C26" s="62" t="str">
        <f t="shared" si="25"/>
        <v>นางสาววรรณรัตน์</v>
      </c>
      <c r="D26" s="63" t="str">
        <f t="shared" si="26"/>
        <v>ลิ้มจ้อย</v>
      </c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111"/>
      <c r="AP26" s="125">
        <f t="shared" si="64"/>
        <v>0</v>
      </c>
      <c r="AQ26" s="124">
        <f t="shared" si="27"/>
        <v>0</v>
      </c>
      <c r="AR26" s="124">
        <f t="shared" si="28"/>
        <v>0</v>
      </c>
      <c r="AS26" s="124">
        <f t="shared" si="29"/>
        <v>0</v>
      </c>
      <c r="AT26" s="124">
        <f t="shared" si="30"/>
        <v>0</v>
      </c>
      <c r="AU26" s="124">
        <f t="shared" si="31"/>
        <v>0</v>
      </c>
      <c r="AV26" s="124">
        <f t="shared" si="32"/>
        <v>0</v>
      </c>
      <c r="AW26" s="124">
        <f t="shared" si="33"/>
        <v>0</v>
      </c>
      <c r="AX26" s="124">
        <f t="shared" si="34"/>
        <v>0</v>
      </c>
      <c r="AY26" s="124">
        <f t="shared" si="35"/>
        <v>0</v>
      </c>
      <c r="AZ26" s="124">
        <f t="shared" si="36"/>
        <v>0</v>
      </c>
      <c r="BA26" s="124">
        <f t="shared" si="37"/>
        <v>0</v>
      </c>
      <c r="BB26" s="124">
        <f t="shared" si="38"/>
        <v>0</v>
      </c>
      <c r="BC26" s="124">
        <f t="shared" si="39"/>
        <v>0</v>
      </c>
      <c r="BD26" s="124">
        <f t="shared" si="40"/>
        <v>0</v>
      </c>
      <c r="BE26" s="124">
        <f t="shared" si="41"/>
        <v>0</v>
      </c>
      <c r="BF26" s="124">
        <f t="shared" si="42"/>
        <v>0</v>
      </c>
      <c r="BG26" s="124">
        <f t="shared" si="43"/>
        <v>0</v>
      </c>
      <c r="BH26" s="124">
        <f t="shared" si="44"/>
        <v>0</v>
      </c>
      <c r="BI26" s="124">
        <f t="shared" si="45"/>
        <v>0</v>
      </c>
      <c r="BJ26" s="124">
        <f t="shared" si="46"/>
        <v>0</v>
      </c>
      <c r="BK26" s="124">
        <f t="shared" si="47"/>
        <v>0</v>
      </c>
      <c r="BL26" s="124">
        <f t="shared" si="48"/>
        <v>0</v>
      </c>
      <c r="BM26" s="124">
        <f t="shared" si="49"/>
        <v>0</v>
      </c>
      <c r="BN26" s="124">
        <f t="shared" si="50"/>
        <v>0</v>
      </c>
      <c r="BO26" s="124">
        <f t="shared" si="51"/>
        <v>0</v>
      </c>
      <c r="BP26" s="124">
        <f t="shared" si="52"/>
        <v>0</v>
      </c>
      <c r="BQ26" s="124">
        <f t="shared" si="53"/>
        <v>0</v>
      </c>
      <c r="BR26" s="124">
        <f t="shared" si="54"/>
        <v>0</v>
      </c>
      <c r="BS26" s="124">
        <f t="shared" si="55"/>
        <v>0</v>
      </c>
      <c r="BT26" s="124">
        <f t="shared" si="56"/>
        <v>0</v>
      </c>
      <c r="BU26" s="124">
        <f t="shared" si="57"/>
        <v>0</v>
      </c>
      <c r="BV26" s="124">
        <f t="shared" si="58"/>
        <v>0</v>
      </c>
      <c r="BW26" s="124">
        <f t="shared" si="59"/>
        <v>0</v>
      </c>
      <c r="BX26" s="124">
        <f t="shared" si="60"/>
        <v>0</v>
      </c>
      <c r="BY26" s="124">
        <f t="shared" si="61"/>
        <v>0</v>
      </c>
      <c r="BZ26" s="124">
        <f t="shared" si="62"/>
        <v>0</v>
      </c>
      <c r="CA26" s="57">
        <f t="shared" si="63"/>
        <v>0</v>
      </c>
      <c r="CB26" s="28"/>
      <c r="CC26" s="59"/>
    </row>
    <row r="27" spans="1:83" ht="16.5" customHeight="1">
      <c r="A27" s="50">
        <v>16</v>
      </c>
      <c r="B27" s="61">
        <f t="shared" si="24"/>
        <v>64202020024</v>
      </c>
      <c r="C27" s="62" t="str">
        <f t="shared" si="25"/>
        <v>นางสาวศศิประภา</v>
      </c>
      <c r="D27" s="63" t="str">
        <f t="shared" si="26"/>
        <v>ดวงแย้ม</v>
      </c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111"/>
      <c r="AP27" s="125">
        <f t="shared" si="64"/>
        <v>0</v>
      </c>
      <c r="AQ27" s="124">
        <f t="shared" si="27"/>
        <v>0</v>
      </c>
      <c r="AR27" s="124">
        <f t="shared" si="28"/>
        <v>0</v>
      </c>
      <c r="AS27" s="124">
        <f t="shared" si="29"/>
        <v>0</v>
      </c>
      <c r="AT27" s="124">
        <f t="shared" si="30"/>
        <v>0</v>
      </c>
      <c r="AU27" s="124">
        <f t="shared" si="31"/>
        <v>0</v>
      </c>
      <c r="AV27" s="124">
        <f t="shared" si="32"/>
        <v>0</v>
      </c>
      <c r="AW27" s="124">
        <f t="shared" si="33"/>
        <v>0</v>
      </c>
      <c r="AX27" s="124">
        <f t="shared" si="34"/>
        <v>0</v>
      </c>
      <c r="AY27" s="124">
        <f t="shared" si="35"/>
        <v>0</v>
      </c>
      <c r="AZ27" s="124">
        <f t="shared" si="36"/>
        <v>0</v>
      </c>
      <c r="BA27" s="124">
        <f t="shared" si="37"/>
        <v>0</v>
      </c>
      <c r="BB27" s="124">
        <f t="shared" si="38"/>
        <v>0</v>
      </c>
      <c r="BC27" s="124">
        <f t="shared" si="39"/>
        <v>0</v>
      </c>
      <c r="BD27" s="124">
        <f t="shared" si="40"/>
        <v>0</v>
      </c>
      <c r="BE27" s="124">
        <f t="shared" si="41"/>
        <v>0</v>
      </c>
      <c r="BF27" s="124">
        <f t="shared" si="42"/>
        <v>0</v>
      </c>
      <c r="BG27" s="124">
        <f t="shared" si="43"/>
        <v>0</v>
      </c>
      <c r="BH27" s="124">
        <f t="shared" si="44"/>
        <v>0</v>
      </c>
      <c r="BI27" s="124">
        <f t="shared" si="45"/>
        <v>0</v>
      </c>
      <c r="BJ27" s="124">
        <f t="shared" si="46"/>
        <v>0</v>
      </c>
      <c r="BK27" s="124">
        <f t="shared" si="47"/>
        <v>0</v>
      </c>
      <c r="BL27" s="124">
        <f t="shared" si="48"/>
        <v>0</v>
      </c>
      <c r="BM27" s="124">
        <f t="shared" si="49"/>
        <v>0</v>
      </c>
      <c r="BN27" s="124">
        <f t="shared" si="50"/>
        <v>0</v>
      </c>
      <c r="BO27" s="124">
        <f t="shared" si="51"/>
        <v>0</v>
      </c>
      <c r="BP27" s="124">
        <f t="shared" si="52"/>
        <v>0</v>
      </c>
      <c r="BQ27" s="124">
        <f t="shared" si="53"/>
        <v>0</v>
      </c>
      <c r="BR27" s="124">
        <f t="shared" si="54"/>
        <v>0</v>
      </c>
      <c r="BS27" s="124">
        <f t="shared" si="55"/>
        <v>0</v>
      </c>
      <c r="BT27" s="124">
        <f t="shared" si="56"/>
        <v>0</v>
      </c>
      <c r="BU27" s="124">
        <f t="shared" si="57"/>
        <v>0</v>
      </c>
      <c r="BV27" s="124">
        <f t="shared" si="58"/>
        <v>0</v>
      </c>
      <c r="BW27" s="124">
        <f t="shared" si="59"/>
        <v>0</v>
      </c>
      <c r="BX27" s="124">
        <f t="shared" si="60"/>
        <v>0</v>
      </c>
      <c r="BY27" s="124">
        <f t="shared" si="61"/>
        <v>0</v>
      </c>
      <c r="BZ27" s="124">
        <f t="shared" si="62"/>
        <v>0</v>
      </c>
      <c r="CA27" s="57">
        <f t="shared" si="63"/>
        <v>0</v>
      </c>
      <c r="CB27" s="28"/>
      <c r="CC27" s="59"/>
    </row>
    <row r="28" spans="1:83" ht="16.5" customHeight="1">
      <c r="A28" s="50">
        <v>17</v>
      </c>
      <c r="B28" s="61">
        <f t="shared" si="24"/>
        <v>64202020025</v>
      </c>
      <c r="C28" s="62" t="str">
        <f t="shared" si="25"/>
        <v>นางสาวศิริลักษณ์</v>
      </c>
      <c r="D28" s="63" t="str">
        <f t="shared" si="26"/>
        <v>เที่ยงตรง</v>
      </c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111"/>
      <c r="AP28" s="125">
        <f t="shared" si="64"/>
        <v>0</v>
      </c>
      <c r="AQ28" s="124">
        <f t="shared" si="27"/>
        <v>0</v>
      </c>
      <c r="AR28" s="124">
        <f t="shared" si="28"/>
        <v>0</v>
      </c>
      <c r="AS28" s="124">
        <f t="shared" si="29"/>
        <v>0</v>
      </c>
      <c r="AT28" s="124">
        <f t="shared" si="30"/>
        <v>0</v>
      </c>
      <c r="AU28" s="124">
        <f t="shared" si="31"/>
        <v>0</v>
      </c>
      <c r="AV28" s="124">
        <f t="shared" si="32"/>
        <v>0</v>
      </c>
      <c r="AW28" s="124">
        <f t="shared" si="33"/>
        <v>0</v>
      </c>
      <c r="AX28" s="124">
        <f t="shared" si="34"/>
        <v>0</v>
      </c>
      <c r="AY28" s="124">
        <f t="shared" si="35"/>
        <v>0</v>
      </c>
      <c r="AZ28" s="124">
        <f t="shared" si="36"/>
        <v>0</v>
      </c>
      <c r="BA28" s="124">
        <f t="shared" si="37"/>
        <v>0</v>
      </c>
      <c r="BB28" s="124">
        <f t="shared" si="38"/>
        <v>0</v>
      </c>
      <c r="BC28" s="124">
        <f t="shared" si="39"/>
        <v>0</v>
      </c>
      <c r="BD28" s="124">
        <f t="shared" si="40"/>
        <v>0</v>
      </c>
      <c r="BE28" s="124">
        <f t="shared" si="41"/>
        <v>0</v>
      </c>
      <c r="BF28" s="124">
        <f t="shared" si="42"/>
        <v>0</v>
      </c>
      <c r="BG28" s="124">
        <f t="shared" si="43"/>
        <v>0</v>
      </c>
      <c r="BH28" s="124">
        <f t="shared" si="44"/>
        <v>0</v>
      </c>
      <c r="BI28" s="124">
        <f t="shared" si="45"/>
        <v>0</v>
      </c>
      <c r="BJ28" s="124">
        <f t="shared" si="46"/>
        <v>0</v>
      </c>
      <c r="BK28" s="124">
        <f t="shared" si="47"/>
        <v>0</v>
      </c>
      <c r="BL28" s="124">
        <f t="shared" si="48"/>
        <v>0</v>
      </c>
      <c r="BM28" s="124">
        <f t="shared" si="49"/>
        <v>0</v>
      </c>
      <c r="BN28" s="124">
        <f t="shared" si="50"/>
        <v>0</v>
      </c>
      <c r="BO28" s="124">
        <f t="shared" si="51"/>
        <v>0</v>
      </c>
      <c r="BP28" s="124">
        <f t="shared" si="52"/>
        <v>0</v>
      </c>
      <c r="BQ28" s="124">
        <f t="shared" si="53"/>
        <v>0</v>
      </c>
      <c r="BR28" s="124">
        <f t="shared" si="54"/>
        <v>0</v>
      </c>
      <c r="BS28" s="124">
        <f t="shared" si="55"/>
        <v>0</v>
      </c>
      <c r="BT28" s="124">
        <f t="shared" si="56"/>
        <v>0</v>
      </c>
      <c r="BU28" s="124">
        <f t="shared" si="57"/>
        <v>0</v>
      </c>
      <c r="BV28" s="124">
        <f t="shared" si="58"/>
        <v>0</v>
      </c>
      <c r="BW28" s="124">
        <f t="shared" si="59"/>
        <v>0</v>
      </c>
      <c r="BX28" s="124">
        <f t="shared" si="60"/>
        <v>0</v>
      </c>
      <c r="BY28" s="124">
        <f t="shared" si="61"/>
        <v>0</v>
      </c>
      <c r="BZ28" s="124">
        <f t="shared" si="62"/>
        <v>0</v>
      </c>
      <c r="CA28" s="57">
        <f t="shared" si="63"/>
        <v>0</v>
      </c>
      <c r="CB28" s="28"/>
      <c r="CC28" s="59"/>
    </row>
    <row r="29" spans="1:83" ht="16.5" customHeight="1">
      <c r="A29" s="50">
        <v>18</v>
      </c>
      <c r="B29" s="61">
        <f t="shared" si="24"/>
        <v>64202020026</v>
      </c>
      <c r="C29" s="62" t="str">
        <f t="shared" si="25"/>
        <v>นางสาวสโรชา</v>
      </c>
      <c r="D29" s="63" t="str">
        <f t="shared" si="26"/>
        <v>บุญพุ่ม</v>
      </c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111"/>
      <c r="AP29" s="125">
        <f t="shared" si="64"/>
        <v>0</v>
      </c>
      <c r="AQ29" s="124">
        <f t="shared" si="27"/>
        <v>0</v>
      </c>
      <c r="AR29" s="124">
        <f t="shared" si="28"/>
        <v>0</v>
      </c>
      <c r="AS29" s="124">
        <f t="shared" si="29"/>
        <v>0</v>
      </c>
      <c r="AT29" s="124">
        <f t="shared" si="30"/>
        <v>0</v>
      </c>
      <c r="AU29" s="124">
        <f t="shared" si="31"/>
        <v>0</v>
      </c>
      <c r="AV29" s="124">
        <f t="shared" si="32"/>
        <v>0</v>
      </c>
      <c r="AW29" s="124">
        <f t="shared" si="33"/>
        <v>0</v>
      </c>
      <c r="AX29" s="124">
        <f t="shared" si="34"/>
        <v>0</v>
      </c>
      <c r="AY29" s="124">
        <f t="shared" si="35"/>
        <v>0</v>
      </c>
      <c r="AZ29" s="124">
        <f t="shared" si="36"/>
        <v>0</v>
      </c>
      <c r="BA29" s="124">
        <f t="shared" si="37"/>
        <v>0</v>
      </c>
      <c r="BB29" s="124">
        <f t="shared" si="38"/>
        <v>0</v>
      </c>
      <c r="BC29" s="124">
        <f t="shared" si="39"/>
        <v>0</v>
      </c>
      <c r="BD29" s="124">
        <f t="shared" si="40"/>
        <v>0</v>
      </c>
      <c r="BE29" s="124">
        <f t="shared" si="41"/>
        <v>0</v>
      </c>
      <c r="BF29" s="124">
        <f t="shared" si="42"/>
        <v>0</v>
      </c>
      <c r="BG29" s="124">
        <f t="shared" si="43"/>
        <v>0</v>
      </c>
      <c r="BH29" s="124">
        <f t="shared" si="44"/>
        <v>0</v>
      </c>
      <c r="BI29" s="124">
        <f t="shared" si="45"/>
        <v>0</v>
      </c>
      <c r="BJ29" s="124">
        <f t="shared" si="46"/>
        <v>0</v>
      </c>
      <c r="BK29" s="124">
        <f t="shared" si="47"/>
        <v>0</v>
      </c>
      <c r="BL29" s="124">
        <f t="shared" si="48"/>
        <v>0</v>
      </c>
      <c r="BM29" s="124">
        <f t="shared" si="49"/>
        <v>0</v>
      </c>
      <c r="BN29" s="124">
        <f t="shared" si="50"/>
        <v>0</v>
      </c>
      <c r="BO29" s="124">
        <f t="shared" si="51"/>
        <v>0</v>
      </c>
      <c r="BP29" s="124">
        <f t="shared" si="52"/>
        <v>0</v>
      </c>
      <c r="BQ29" s="124">
        <f t="shared" si="53"/>
        <v>0</v>
      </c>
      <c r="BR29" s="124">
        <f t="shared" si="54"/>
        <v>0</v>
      </c>
      <c r="BS29" s="124">
        <f t="shared" si="55"/>
        <v>0</v>
      </c>
      <c r="BT29" s="124">
        <f t="shared" si="56"/>
        <v>0</v>
      </c>
      <c r="BU29" s="124">
        <f t="shared" si="57"/>
        <v>0</v>
      </c>
      <c r="BV29" s="124">
        <f t="shared" si="58"/>
        <v>0</v>
      </c>
      <c r="BW29" s="124">
        <f t="shared" si="59"/>
        <v>0</v>
      </c>
      <c r="BX29" s="124">
        <f t="shared" si="60"/>
        <v>0</v>
      </c>
      <c r="BY29" s="124">
        <f t="shared" si="61"/>
        <v>0</v>
      </c>
      <c r="BZ29" s="124">
        <f t="shared" si="62"/>
        <v>0</v>
      </c>
      <c r="CA29" s="57">
        <f t="shared" si="63"/>
        <v>0</v>
      </c>
      <c r="CB29" s="28"/>
      <c r="CC29" s="59"/>
    </row>
    <row r="30" spans="1:83" ht="16.5" customHeight="1">
      <c r="A30" s="50">
        <v>19</v>
      </c>
      <c r="B30" s="61">
        <f t="shared" si="24"/>
        <v>64202020027</v>
      </c>
      <c r="C30" s="62" t="str">
        <f t="shared" si="25"/>
        <v>นางสาวสุปรียา</v>
      </c>
      <c r="D30" s="63" t="str">
        <f t="shared" si="26"/>
        <v>รวมพล</v>
      </c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111"/>
      <c r="AP30" s="125">
        <f t="shared" si="64"/>
        <v>0</v>
      </c>
      <c r="AQ30" s="124">
        <f t="shared" si="27"/>
        <v>0</v>
      </c>
      <c r="AR30" s="124">
        <f t="shared" si="28"/>
        <v>0</v>
      </c>
      <c r="AS30" s="124">
        <f t="shared" si="29"/>
        <v>0</v>
      </c>
      <c r="AT30" s="124">
        <f t="shared" si="30"/>
        <v>0</v>
      </c>
      <c r="AU30" s="124">
        <f t="shared" si="31"/>
        <v>0</v>
      </c>
      <c r="AV30" s="124">
        <f t="shared" si="32"/>
        <v>0</v>
      </c>
      <c r="AW30" s="124">
        <f t="shared" si="33"/>
        <v>0</v>
      </c>
      <c r="AX30" s="124">
        <f t="shared" si="34"/>
        <v>0</v>
      </c>
      <c r="AY30" s="124">
        <f t="shared" si="35"/>
        <v>0</v>
      </c>
      <c r="AZ30" s="124">
        <f t="shared" si="36"/>
        <v>0</v>
      </c>
      <c r="BA30" s="124">
        <f t="shared" si="37"/>
        <v>0</v>
      </c>
      <c r="BB30" s="124">
        <f t="shared" si="38"/>
        <v>0</v>
      </c>
      <c r="BC30" s="124">
        <f t="shared" si="39"/>
        <v>0</v>
      </c>
      <c r="BD30" s="124">
        <f t="shared" si="40"/>
        <v>0</v>
      </c>
      <c r="BE30" s="124">
        <f t="shared" si="41"/>
        <v>0</v>
      </c>
      <c r="BF30" s="124">
        <f t="shared" si="42"/>
        <v>0</v>
      </c>
      <c r="BG30" s="124">
        <f t="shared" si="43"/>
        <v>0</v>
      </c>
      <c r="BH30" s="124">
        <f t="shared" si="44"/>
        <v>0</v>
      </c>
      <c r="BI30" s="124">
        <f t="shared" si="45"/>
        <v>0</v>
      </c>
      <c r="BJ30" s="124">
        <f t="shared" si="46"/>
        <v>0</v>
      </c>
      <c r="BK30" s="124">
        <f t="shared" si="47"/>
        <v>0</v>
      </c>
      <c r="BL30" s="124">
        <f t="shared" si="48"/>
        <v>0</v>
      </c>
      <c r="BM30" s="124">
        <f t="shared" si="49"/>
        <v>0</v>
      </c>
      <c r="BN30" s="124">
        <f t="shared" si="50"/>
        <v>0</v>
      </c>
      <c r="BO30" s="124">
        <f t="shared" si="51"/>
        <v>0</v>
      </c>
      <c r="BP30" s="124">
        <f t="shared" si="52"/>
        <v>0</v>
      </c>
      <c r="BQ30" s="124">
        <f t="shared" si="53"/>
        <v>0</v>
      </c>
      <c r="BR30" s="124">
        <f t="shared" si="54"/>
        <v>0</v>
      </c>
      <c r="BS30" s="124">
        <f t="shared" si="55"/>
        <v>0</v>
      </c>
      <c r="BT30" s="124">
        <f t="shared" si="56"/>
        <v>0</v>
      </c>
      <c r="BU30" s="124">
        <f t="shared" si="57"/>
        <v>0</v>
      </c>
      <c r="BV30" s="124">
        <f t="shared" si="58"/>
        <v>0</v>
      </c>
      <c r="BW30" s="124">
        <f t="shared" si="59"/>
        <v>0</v>
      </c>
      <c r="BX30" s="124">
        <f t="shared" si="60"/>
        <v>0</v>
      </c>
      <c r="BY30" s="124">
        <f t="shared" si="61"/>
        <v>0</v>
      </c>
      <c r="BZ30" s="124">
        <f t="shared" si="62"/>
        <v>0</v>
      </c>
      <c r="CA30" s="57">
        <f t="shared" si="63"/>
        <v>0</v>
      </c>
      <c r="CB30" s="28"/>
      <c r="CC30" s="59"/>
    </row>
    <row r="31" spans="1:83" ht="16.5" customHeight="1">
      <c r="A31" s="50">
        <v>20</v>
      </c>
      <c r="B31" s="61">
        <f t="shared" si="24"/>
        <v>64202020028</v>
      </c>
      <c r="C31" s="62" t="str">
        <f t="shared" si="25"/>
        <v>นางสาวเสาวรส</v>
      </c>
      <c r="D31" s="63" t="str">
        <f t="shared" si="26"/>
        <v>ยอดทอง</v>
      </c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111"/>
      <c r="AP31" s="125">
        <f t="shared" si="64"/>
        <v>0</v>
      </c>
      <c r="AQ31" s="124">
        <f t="shared" si="27"/>
        <v>0</v>
      </c>
      <c r="AR31" s="124">
        <f t="shared" si="28"/>
        <v>0</v>
      </c>
      <c r="AS31" s="124">
        <f t="shared" si="29"/>
        <v>0</v>
      </c>
      <c r="AT31" s="124">
        <f t="shared" si="30"/>
        <v>0</v>
      </c>
      <c r="AU31" s="124">
        <f t="shared" si="31"/>
        <v>0</v>
      </c>
      <c r="AV31" s="124">
        <f t="shared" si="32"/>
        <v>0</v>
      </c>
      <c r="AW31" s="124">
        <f t="shared" si="33"/>
        <v>0</v>
      </c>
      <c r="AX31" s="124">
        <f t="shared" si="34"/>
        <v>0</v>
      </c>
      <c r="AY31" s="124">
        <f t="shared" si="35"/>
        <v>0</v>
      </c>
      <c r="AZ31" s="124">
        <f t="shared" si="36"/>
        <v>0</v>
      </c>
      <c r="BA31" s="124">
        <f t="shared" si="37"/>
        <v>0</v>
      </c>
      <c r="BB31" s="124">
        <f t="shared" si="38"/>
        <v>0</v>
      </c>
      <c r="BC31" s="124">
        <f t="shared" si="39"/>
        <v>0</v>
      </c>
      <c r="BD31" s="124">
        <f t="shared" si="40"/>
        <v>0</v>
      </c>
      <c r="BE31" s="124">
        <f t="shared" si="41"/>
        <v>0</v>
      </c>
      <c r="BF31" s="124">
        <f t="shared" si="42"/>
        <v>0</v>
      </c>
      <c r="BG31" s="124">
        <f t="shared" si="43"/>
        <v>0</v>
      </c>
      <c r="BH31" s="124">
        <f t="shared" si="44"/>
        <v>0</v>
      </c>
      <c r="BI31" s="124">
        <f t="shared" si="45"/>
        <v>0</v>
      </c>
      <c r="BJ31" s="124">
        <f t="shared" si="46"/>
        <v>0</v>
      </c>
      <c r="BK31" s="124">
        <f t="shared" si="47"/>
        <v>0</v>
      </c>
      <c r="BL31" s="124">
        <f t="shared" si="48"/>
        <v>0</v>
      </c>
      <c r="BM31" s="124">
        <f t="shared" si="49"/>
        <v>0</v>
      </c>
      <c r="BN31" s="124">
        <f t="shared" si="50"/>
        <v>0</v>
      </c>
      <c r="BO31" s="124">
        <f t="shared" si="51"/>
        <v>0</v>
      </c>
      <c r="BP31" s="124">
        <f t="shared" si="52"/>
        <v>0</v>
      </c>
      <c r="BQ31" s="124">
        <f t="shared" si="53"/>
        <v>0</v>
      </c>
      <c r="BR31" s="124">
        <f t="shared" si="54"/>
        <v>0</v>
      </c>
      <c r="BS31" s="124">
        <f t="shared" si="55"/>
        <v>0</v>
      </c>
      <c r="BT31" s="124">
        <f t="shared" si="56"/>
        <v>0</v>
      </c>
      <c r="BU31" s="124">
        <f t="shared" si="57"/>
        <v>0</v>
      </c>
      <c r="BV31" s="124">
        <f t="shared" si="58"/>
        <v>0</v>
      </c>
      <c r="BW31" s="124">
        <f t="shared" si="59"/>
        <v>0</v>
      </c>
      <c r="BX31" s="124">
        <f t="shared" si="60"/>
        <v>0</v>
      </c>
      <c r="BY31" s="124">
        <f t="shared" si="61"/>
        <v>0</v>
      </c>
      <c r="BZ31" s="124">
        <f t="shared" si="62"/>
        <v>0</v>
      </c>
      <c r="CA31" s="57">
        <f t="shared" si="63"/>
        <v>0</v>
      </c>
      <c r="CB31" s="28"/>
      <c r="CC31" s="59"/>
    </row>
    <row r="32" spans="1:83" ht="16.5" customHeight="1">
      <c r="A32" s="50">
        <v>21</v>
      </c>
      <c r="B32" s="61">
        <f t="shared" si="24"/>
        <v>64202020029</v>
      </c>
      <c r="C32" s="62" t="str">
        <f t="shared" si="25"/>
        <v>นางสาวอนุสรา</v>
      </c>
      <c r="D32" s="63" t="str">
        <f t="shared" si="26"/>
        <v>ศุภมณี</v>
      </c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111"/>
      <c r="AP32" s="125">
        <f t="shared" si="64"/>
        <v>0</v>
      </c>
      <c r="AQ32" s="124">
        <f t="shared" si="27"/>
        <v>0</v>
      </c>
      <c r="AR32" s="124">
        <f t="shared" si="28"/>
        <v>0</v>
      </c>
      <c r="AS32" s="124">
        <f t="shared" si="29"/>
        <v>0</v>
      </c>
      <c r="AT32" s="124">
        <f t="shared" si="30"/>
        <v>0</v>
      </c>
      <c r="AU32" s="124">
        <f t="shared" si="31"/>
        <v>0</v>
      </c>
      <c r="AV32" s="124">
        <f t="shared" si="32"/>
        <v>0</v>
      </c>
      <c r="AW32" s="124">
        <f t="shared" si="33"/>
        <v>0</v>
      </c>
      <c r="AX32" s="124">
        <f t="shared" si="34"/>
        <v>0</v>
      </c>
      <c r="AY32" s="124">
        <f t="shared" si="35"/>
        <v>0</v>
      </c>
      <c r="AZ32" s="124">
        <f t="shared" si="36"/>
        <v>0</v>
      </c>
      <c r="BA32" s="124">
        <f t="shared" si="37"/>
        <v>0</v>
      </c>
      <c r="BB32" s="124">
        <f t="shared" si="38"/>
        <v>0</v>
      </c>
      <c r="BC32" s="124">
        <f t="shared" si="39"/>
        <v>0</v>
      </c>
      <c r="BD32" s="124">
        <f t="shared" si="40"/>
        <v>0</v>
      </c>
      <c r="BE32" s="124">
        <f t="shared" si="41"/>
        <v>0</v>
      </c>
      <c r="BF32" s="124">
        <f t="shared" si="42"/>
        <v>0</v>
      </c>
      <c r="BG32" s="124">
        <f t="shared" si="43"/>
        <v>0</v>
      </c>
      <c r="BH32" s="124">
        <f t="shared" si="44"/>
        <v>0</v>
      </c>
      <c r="BI32" s="124">
        <f t="shared" si="45"/>
        <v>0</v>
      </c>
      <c r="BJ32" s="124">
        <f t="shared" si="46"/>
        <v>0</v>
      </c>
      <c r="BK32" s="124">
        <f t="shared" si="47"/>
        <v>0</v>
      </c>
      <c r="BL32" s="124">
        <f t="shared" si="48"/>
        <v>0</v>
      </c>
      <c r="BM32" s="124">
        <f t="shared" si="49"/>
        <v>0</v>
      </c>
      <c r="BN32" s="124">
        <f t="shared" si="50"/>
        <v>0</v>
      </c>
      <c r="BO32" s="124">
        <f t="shared" si="51"/>
        <v>0</v>
      </c>
      <c r="BP32" s="124">
        <f t="shared" si="52"/>
        <v>0</v>
      </c>
      <c r="BQ32" s="124">
        <f t="shared" si="53"/>
        <v>0</v>
      </c>
      <c r="BR32" s="124">
        <f t="shared" si="54"/>
        <v>0</v>
      </c>
      <c r="BS32" s="124">
        <f t="shared" si="55"/>
        <v>0</v>
      </c>
      <c r="BT32" s="124">
        <f t="shared" si="56"/>
        <v>0</v>
      </c>
      <c r="BU32" s="124">
        <f t="shared" si="57"/>
        <v>0</v>
      </c>
      <c r="BV32" s="124">
        <f t="shared" si="58"/>
        <v>0</v>
      </c>
      <c r="BW32" s="124">
        <f t="shared" si="59"/>
        <v>0</v>
      </c>
      <c r="BX32" s="124">
        <f t="shared" si="60"/>
        <v>0</v>
      </c>
      <c r="BY32" s="124">
        <f t="shared" si="61"/>
        <v>0</v>
      </c>
      <c r="BZ32" s="124">
        <f t="shared" si="62"/>
        <v>0</v>
      </c>
      <c r="CA32" s="57">
        <f t="shared" si="63"/>
        <v>0</v>
      </c>
      <c r="CB32" s="28"/>
      <c r="CC32" s="59"/>
    </row>
    <row r="33" spans="1:81" ht="16.5" customHeight="1">
      <c r="A33" s="50">
        <v>22</v>
      </c>
      <c r="B33" s="61">
        <f t="shared" si="24"/>
        <v>64202020030</v>
      </c>
      <c r="C33" s="62" t="str">
        <f t="shared" si="25"/>
        <v>นายคีตพัชร</v>
      </c>
      <c r="D33" s="63" t="str">
        <f t="shared" si="26"/>
        <v>ฤทธิเดช</v>
      </c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111"/>
      <c r="AP33" s="125">
        <f t="shared" si="64"/>
        <v>0</v>
      </c>
      <c r="AQ33" s="124">
        <f t="shared" si="27"/>
        <v>0</v>
      </c>
      <c r="AR33" s="124">
        <f t="shared" si="28"/>
        <v>0</v>
      </c>
      <c r="AS33" s="124">
        <f t="shared" si="29"/>
        <v>0</v>
      </c>
      <c r="AT33" s="124">
        <f t="shared" si="30"/>
        <v>0</v>
      </c>
      <c r="AU33" s="124">
        <f t="shared" si="31"/>
        <v>0</v>
      </c>
      <c r="AV33" s="124">
        <f t="shared" si="32"/>
        <v>0</v>
      </c>
      <c r="AW33" s="124">
        <f t="shared" si="33"/>
        <v>0</v>
      </c>
      <c r="AX33" s="124">
        <f t="shared" si="34"/>
        <v>0</v>
      </c>
      <c r="AY33" s="124">
        <f t="shared" si="35"/>
        <v>0</v>
      </c>
      <c r="AZ33" s="124">
        <f t="shared" si="36"/>
        <v>0</v>
      </c>
      <c r="BA33" s="124">
        <f t="shared" si="37"/>
        <v>0</v>
      </c>
      <c r="BB33" s="124">
        <f t="shared" si="38"/>
        <v>0</v>
      </c>
      <c r="BC33" s="124">
        <f t="shared" si="39"/>
        <v>0</v>
      </c>
      <c r="BD33" s="124">
        <f t="shared" si="40"/>
        <v>0</v>
      </c>
      <c r="BE33" s="124">
        <f t="shared" si="41"/>
        <v>0</v>
      </c>
      <c r="BF33" s="124">
        <f t="shared" si="42"/>
        <v>0</v>
      </c>
      <c r="BG33" s="124">
        <f t="shared" si="43"/>
        <v>0</v>
      </c>
      <c r="BH33" s="124">
        <f t="shared" si="44"/>
        <v>0</v>
      </c>
      <c r="BI33" s="124">
        <f t="shared" si="45"/>
        <v>0</v>
      </c>
      <c r="BJ33" s="124">
        <f t="shared" si="46"/>
        <v>0</v>
      </c>
      <c r="BK33" s="124">
        <f t="shared" si="47"/>
        <v>0</v>
      </c>
      <c r="BL33" s="124">
        <f t="shared" si="48"/>
        <v>0</v>
      </c>
      <c r="BM33" s="124">
        <f t="shared" si="49"/>
        <v>0</v>
      </c>
      <c r="BN33" s="124">
        <f t="shared" si="50"/>
        <v>0</v>
      </c>
      <c r="BO33" s="124">
        <f t="shared" si="51"/>
        <v>0</v>
      </c>
      <c r="BP33" s="124">
        <f t="shared" si="52"/>
        <v>0</v>
      </c>
      <c r="BQ33" s="124">
        <f t="shared" si="53"/>
        <v>0</v>
      </c>
      <c r="BR33" s="124">
        <f t="shared" si="54"/>
        <v>0</v>
      </c>
      <c r="BS33" s="124">
        <f t="shared" si="55"/>
        <v>0</v>
      </c>
      <c r="BT33" s="124">
        <f t="shared" si="56"/>
        <v>0</v>
      </c>
      <c r="BU33" s="124">
        <f t="shared" si="57"/>
        <v>0</v>
      </c>
      <c r="BV33" s="124">
        <f t="shared" si="58"/>
        <v>0</v>
      </c>
      <c r="BW33" s="124">
        <f t="shared" si="59"/>
        <v>0</v>
      </c>
      <c r="BX33" s="124">
        <f t="shared" si="60"/>
        <v>0</v>
      </c>
      <c r="BY33" s="124">
        <f t="shared" si="61"/>
        <v>0</v>
      </c>
      <c r="BZ33" s="124">
        <f t="shared" si="62"/>
        <v>0</v>
      </c>
      <c r="CA33" s="57">
        <f t="shared" si="63"/>
        <v>0</v>
      </c>
      <c r="CB33" s="28"/>
      <c r="CC33" s="59"/>
    </row>
    <row r="34" spans="1:81" ht="16.5" customHeight="1">
      <c r="A34" s="50">
        <v>23</v>
      </c>
      <c r="B34" s="61">
        <f t="shared" si="24"/>
        <v>64202020032</v>
      </c>
      <c r="C34" s="62" t="str">
        <f t="shared" si="25"/>
        <v>นายธีรพัฒน์</v>
      </c>
      <c r="D34" s="63" t="str">
        <f t="shared" si="26"/>
        <v>ตงรักษา</v>
      </c>
      <c r="E34" s="6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111"/>
      <c r="AP34" s="125">
        <f t="shared" si="64"/>
        <v>0</v>
      </c>
      <c r="AQ34" s="124">
        <f t="shared" si="27"/>
        <v>0</v>
      </c>
      <c r="AR34" s="124">
        <f t="shared" si="28"/>
        <v>0</v>
      </c>
      <c r="AS34" s="124">
        <f t="shared" si="29"/>
        <v>0</v>
      </c>
      <c r="AT34" s="124">
        <f t="shared" si="30"/>
        <v>0</v>
      </c>
      <c r="AU34" s="124">
        <f t="shared" si="31"/>
        <v>0</v>
      </c>
      <c r="AV34" s="124">
        <f t="shared" si="32"/>
        <v>0</v>
      </c>
      <c r="AW34" s="124">
        <f t="shared" si="33"/>
        <v>0</v>
      </c>
      <c r="AX34" s="124">
        <f t="shared" si="34"/>
        <v>0</v>
      </c>
      <c r="AY34" s="124">
        <f t="shared" si="35"/>
        <v>0</v>
      </c>
      <c r="AZ34" s="124">
        <f t="shared" si="36"/>
        <v>0</v>
      </c>
      <c r="BA34" s="124">
        <f t="shared" si="37"/>
        <v>0</v>
      </c>
      <c r="BB34" s="124">
        <f t="shared" si="38"/>
        <v>0</v>
      </c>
      <c r="BC34" s="124">
        <f t="shared" si="39"/>
        <v>0</v>
      </c>
      <c r="BD34" s="124">
        <f t="shared" si="40"/>
        <v>0</v>
      </c>
      <c r="BE34" s="124">
        <f t="shared" si="41"/>
        <v>0</v>
      </c>
      <c r="BF34" s="124">
        <f t="shared" si="42"/>
        <v>0</v>
      </c>
      <c r="BG34" s="124">
        <f t="shared" si="43"/>
        <v>0</v>
      </c>
      <c r="BH34" s="124">
        <f t="shared" si="44"/>
        <v>0</v>
      </c>
      <c r="BI34" s="124">
        <f t="shared" si="45"/>
        <v>0</v>
      </c>
      <c r="BJ34" s="124">
        <f t="shared" si="46"/>
        <v>0</v>
      </c>
      <c r="BK34" s="124">
        <f t="shared" si="47"/>
        <v>0</v>
      </c>
      <c r="BL34" s="124">
        <f t="shared" si="48"/>
        <v>0</v>
      </c>
      <c r="BM34" s="124">
        <f t="shared" si="49"/>
        <v>0</v>
      </c>
      <c r="BN34" s="124">
        <f t="shared" si="50"/>
        <v>0</v>
      </c>
      <c r="BO34" s="124">
        <f t="shared" si="51"/>
        <v>0</v>
      </c>
      <c r="BP34" s="124">
        <f t="shared" si="52"/>
        <v>0</v>
      </c>
      <c r="BQ34" s="124">
        <f t="shared" si="53"/>
        <v>0</v>
      </c>
      <c r="BR34" s="124">
        <f t="shared" si="54"/>
        <v>0</v>
      </c>
      <c r="BS34" s="124">
        <f t="shared" si="55"/>
        <v>0</v>
      </c>
      <c r="BT34" s="124">
        <f t="shared" si="56"/>
        <v>0</v>
      </c>
      <c r="BU34" s="124">
        <f t="shared" si="57"/>
        <v>0</v>
      </c>
      <c r="BV34" s="124">
        <f t="shared" si="58"/>
        <v>0</v>
      </c>
      <c r="BW34" s="124">
        <f t="shared" si="59"/>
        <v>0</v>
      </c>
      <c r="BX34" s="124">
        <f t="shared" si="60"/>
        <v>0</v>
      </c>
      <c r="BY34" s="124">
        <f t="shared" si="61"/>
        <v>0</v>
      </c>
      <c r="BZ34" s="124">
        <f t="shared" si="62"/>
        <v>0</v>
      </c>
      <c r="CA34" s="57">
        <f t="shared" si="63"/>
        <v>0</v>
      </c>
      <c r="CB34" s="28"/>
      <c r="CC34" s="59"/>
    </row>
    <row r="35" spans="1:81" ht="16.5" customHeight="1">
      <c r="A35" s="50">
        <v>24</v>
      </c>
      <c r="B35" s="61">
        <f t="shared" si="24"/>
        <v>64202020033</v>
      </c>
      <c r="C35" s="62" t="str">
        <f t="shared" si="25"/>
        <v>นายศิวภัทร</v>
      </c>
      <c r="D35" s="63" t="str">
        <f t="shared" si="26"/>
        <v>ศรีลำ</v>
      </c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111"/>
      <c r="AP35" s="125">
        <f t="shared" si="64"/>
        <v>0</v>
      </c>
      <c r="AQ35" s="124">
        <f t="shared" si="27"/>
        <v>0</v>
      </c>
      <c r="AR35" s="124">
        <f t="shared" si="28"/>
        <v>0</v>
      </c>
      <c r="AS35" s="124">
        <f t="shared" si="29"/>
        <v>0</v>
      </c>
      <c r="AT35" s="124">
        <f t="shared" si="30"/>
        <v>0</v>
      </c>
      <c r="AU35" s="124">
        <f t="shared" si="31"/>
        <v>0</v>
      </c>
      <c r="AV35" s="124">
        <f t="shared" si="32"/>
        <v>0</v>
      </c>
      <c r="AW35" s="124">
        <f t="shared" si="33"/>
        <v>0</v>
      </c>
      <c r="AX35" s="124">
        <f t="shared" si="34"/>
        <v>0</v>
      </c>
      <c r="AY35" s="124">
        <f t="shared" si="35"/>
        <v>0</v>
      </c>
      <c r="AZ35" s="124">
        <f t="shared" si="36"/>
        <v>0</v>
      </c>
      <c r="BA35" s="124">
        <f t="shared" si="37"/>
        <v>0</v>
      </c>
      <c r="BB35" s="124">
        <f t="shared" si="38"/>
        <v>0</v>
      </c>
      <c r="BC35" s="124">
        <f t="shared" si="39"/>
        <v>0</v>
      </c>
      <c r="BD35" s="124">
        <f t="shared" si="40"/>
        <v>0</v>
      </c>
      <c r="BE35" s="124">
        <f t="shared" si="41"/>
        <v>0</v>
      </c>
      <c r="BF35" s="124">
        <f t="shared" si="42"/>
        <v>0</v>
      </c>
      <c r="BG35" s="124">
        <f t="shared" si="43"/>
        <v>0</v>
      </c>
      <c r="BH35" s="124">
        <f t="shared" si="44"/>
        <v>0</v>
      </c>
      <c r="BI35" s="124">
        <f t="shared" si="45"/>
        <v>0</v>
      </c>
      <c r="BJ35" s="124">
        <f t="shared" si="46"/>
        <v>0</v>
      </c>
      <c r="BK35" s="124">
        <f t="shared" si="47"/>
        <v>0</v>
      </c>
      <c r="BL35" s="124">
        <f t="shared" si="48"/>
        <v>0</v>
      </c>
      <c r="BM35" s="124">
        <f t="shared" si="49"/>
        <v>0</v>
      </c>
      <c r="BN35" s="124">
        <f t="shared" si="50"/>
        <v>0</v>
      </c>
      <c r="BO35" s="124">
        <f t="shared" si="51"/>
        <v>0</v>
      </c>
      <c r="BP35" s="124">
        <f t="shared" si="52"/>
        <v>0</v>
      </c>
      <c r="BQ35" s="124">
        <f t="shared" si="53"/>
        <v>0</v>
      </c>
      <c r="BR35" s="124">
        <f t="shared" si="54"/>
        <v>0</v>
      </c>
      <c r="BS35" s="124">
        <f t="shared" si="55"/>
        <v>0</v>
      </c>
      <c r="BT35" s="124">
        <f t="shared" si="56"/>
        <v>0</v>
      </c>
      <c r="BU35" s="124">
        <f t="shared" si="57"/>
        <v>0</v>
      </c>
      <c r="BV35" s="124">
        <f t="shared" si="58"/>
        <v>0</v>
      </c>
      <c r="BW35" s="124">
        <f t="shared" si="59"/>
        <v>0</v>
      </c>
      <c r="BX35" s="124">
        <f t="shared" si="60"/>
        <v>0</v>
      </c>
      <c r="BY35" s="124">
        <f t="shared" si="61"/>
        <v>0</v>
      </c>
      <c r="BZ35" s="124">
        <f t="shared" si="62"/>
        <v>0</v>
      </c>
      <c r="CA35" s="57">
        <f t="shared" si="63"/>
        <v>0</v>
      </c>
      <c r="CB35" s="28"/>
      <c r="CC35" s="59"/>
    </row>
    <row r="36" spans="1:81" ht="16.5" customHeight="1">
      <c r="A36" s="50">
        <v>25</v>
      </c>
      <c r="B36" s="61">
        <f t="shared" si="24"/>
        <v>64202020034</v>
      </c>
      <c r="C36" s="62" t="str">
        <f t="shared" si="25"/>
        <v>นายโสภณ</v>
      </c>
      <c r="D36" s="63" t="str">
        <f t="shared" si="26"/>
        <v>วงค์รส</v>
      </c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111"/>
      <c r="AP36" s="125">
        <f t="shared" si="64"/>
        <v>0</v>
      </c>
      <c r="AQ36" s="124">
        <f t="shared" si="27"/>
        <v>0</v>
      </c>
      <c r="AR36" s="124">
        <f t="shared" si="28"/>
        <v>0</v>
      </c>
      <c r="AS36" s="124">
        <f t="shared" si="29"/>
        <v>0</v>
      </c>
      <c r="AT36" s="124">
        <f t="shared" si="30"/>
        <v>0</v>
      </c>
      <c r="AU36" s="124">
        <f t="shared" si="31"/>
        <v>0</v>
      </c>
      <c r="AV36" s="124">
        <f t="shared" si="32"/>
        <v>0</v>
      </c>
      <c r="AW36" s="124">
        <f t="shared" si="33"/>
        <v>0</v>
      </c>
      <c r="AX36" s="124">
        <f t="shared" si="34"/>
        <v>0</v>
      </c>
      <c r="AY36" s="124">
        <f t="shared" si="35"/>
        <v>0</v>
      </c>
      <c r="AZ36" s="124">
        <f t="shared" si="36"/>
        <v>0</v>
      </c>
      <c r="BA36" s="124">
        <f t="shared" si="37"/>
        <v>0</v>
      </c>
      <c r="BB36" s="124">
        <f t="shared" si="38"/>
        <v>0</v>
      </c>
      <c r="BC36" s="124">
        <f t="shared" si="39"/>
        <v>0</v>
      </c>
      <c r="BD36" s="124">
        <f t="shared" si="40"/>
        <v>0</v>
      </c>
      <c r="BE36" s="124">
        <f t="shared" si="41"/>
        <v>0</v>
      </c>
      <c r="BF36" s="124">
        <f t="shared" si="42"/>
        <v>0</v>
      </c>
      <c r="BG36" s="124">
        <f t="shared" si="43"/>
        <v>0</v>
      </c>
      <c r="BH36" s="124">
        <f t="shared" si="44"/>
        <v>0</v>
      </c>
      <c r="BI36" s="124">
        <f t="shared" si="45"/>
        <v>0</v>
      </c>
      <c r="BJ36" s="124">
        <f t="shared" si="46"/>
        <v>0</v>
      </c>
      <c r="BK36" s="124">
        <f t="shared" si="47"/>
        <v>0</v>
      </c>
      <c r="BL36" s="124">
        <f t="shared" si="48"/>
        <v>0</v>
      </c>
      <c r="BM36" s="124">
        <f t="shared" si="49"/>
        <v>0</v>
      </c>
      <c r="BN36" s="124">
        <f t="shared" si="50"/>
        <v>0</v>
      </c>
      <c r="BO36" s="124">
        <f t="shared" si="51"/>
        <v>0</v>
      </c>
      <c r="BP36" s="124">
        <f t="shared" si="52"/>
        <v>0</v>
      </c>
      <c r="BQ36" s="124">
        <f t="shared" si="53"/>
        <v>0</v>
      </c>
      <c r="BR36" s="124">
        <f t="shared" si="54"/>
        <v>0</v>
      </c>
      <c r="BS36" s="124">
        <f t="shared" si="55"/>
        <v>0</v>
      </c>
      <c r="BT36" s="124">
        <f t="shared" si="56"/>
        <v>0</v>
      </c>
      <c r="BU36" s="124">
        <f t="shared" si="57"/>
        <v>0</v>
      </c>
      <c r="BV36" s="124">
        <f t="shared" si="58"/>
        <v>0</v>
      </c>
      <c r="BW36" s="124">
        <f t="shared" si="59"/>
        <v>0</v>
      </c>
      <c r="BX36" s="124">
        <f t="shared" si="60"/>
        <v>0</v>
      </c>
      <c r="BY36" s="124">
        <f t="shared" si="61"/>
        <v>0</v>
      </c>
      <c r="BZ36" s="124">
        <f t="shared" si="62"/>
        <v>0</v>
      </c>
      <c r="CA36" s="57">
        <f t="shared" si="63"/>
        <v>0</v>
      </c>
      <c r="CB36" s="28"/>
      <c r="CC36" s="59"/>
    </row>
    <row r="37" spans="1:81" ht="16.5" customHeight="1">
      <c r="A37" s="50">
        <v>26</v>
      </c>
      <c r="B37" s="61" t="str">
        <f t="shared" si="24"/>
        <v/>
      </c>
      <c r="C37" s="62" t="str">
        <f t="shared" si="25"/>
        <v/>
      </c>
      <c r="D37" s="63" t="str">
        <f t="shared" si="26"/>
        <v/>
      </c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111"/>
      <c r="AP37" s="125">
        <f t="shared" si="64"/>
        <v>0</v>
      </c>
      <c r="AQ37" s="124">
        <f t="shared" si="27"/>
        <v>0</v>
      </c>
      <c r="AR37" s="124">
        <f t="shared" si="28"/>
        <v>0</v>
      </c>
      <c r="AS37" s="124">
        <f t="shared" si="29"/>
        <v>0</v>
      </c>
      <c r="AT37" s="124">
        <f t="shared" si="30"/>
        <v>0</v>
      </c>
      <c r="AU37" s="124">
        <f t="shared" si="31"/>
        <v>0</v>
      </c>
      <c r="AV37" s="124">
        <f t="shared" si="32"/>
        <v>0</v>
      </c>
      <c r="AW37" s="124">
        <f t="shared" si="33"/>
        <v>0</v>
      </c>
      <c r="AX37" s="124">
        <f t="shared" si="34"/>
        <v>0</v>
      </c>
      <c r="AY37" s="124">
        <f t="shared" si="35"/>
        <v>0</v>
      </c>
      <c r="AZ37" s="124">
        <f t="shared" si="36"/>
        <v>0</v>
      </c>
      <c r="BA37" s="124">
        <f t="shared" si="37"/>
        <v>0</v>
      </c>
      <c r="BB37" s="124">
        <f t="shared" si="38"/>
        <v>0</v>
      </c>
      <c r="BC37" s="124">
        <f t="shared" si="39"/>
        <v>0</v>
      </c>
      <c r="BD37" s="124">
        <f t="shared" si="40"/>
        <v>0</v>
      </c>
      <c r="BE37" s="124">
        <f t="shared" si="41"/>
        <v>0</v>
      </c>
      <c r="BF37" s="124">
        <f t="shared" si="42"/>
        <v>0</v>
      </c>
      <c r="BG37" s="124">
        <f t="shared" si="43"/>
        <v>0</v>
      </c>
      <c r="BH37" s="124">
        <f t="shared" si="44"/>
        <v>0</v>
      </c>
      <c r="BI37" s="124">
        <f t="shared" si="45"/>
        <v>0</v>
      </c>
      <c r="BJ37" s="124">
        <f t="shared" si="46"/>
        <v>0</v>
      </c>
      <c r="BK37" s="124">
        <f t="shared" si="47"/>
        <v>0</v>
      </c>
      <c r="BL37" s="124">
        <f t="shared" si="48"/>
        <v>0</v>
      </c>
      <c r="BM37" s="124">
        <f t="shared" si="49"/>
        <v>0</v>
      </c>
      <c r="BN37" s="124">
        <f t="shared" si="50"/>
        <v>0</v>
      </c>
      <c r="BO37" s="124">
        <f t="shared" si="51"/>
        <v>0</v>
      </c>
      <c r="BP37" s="124">
        <f t="shared" si="52"/>
        <v>0</v>
      </c>
      <c r="BQ37" s="124">
        <f t="shared" si="53"/>
        <v>0</v>
      </c>
      <c r="BR37" s="124">
        <f t="shared" si="54"/>
        <v>0</v>
      </c>
      <c r="BS37" s="124">
        <f t="shared" si="55"/>
        <v>0</v>
      </c>
      <c r="BT37" s="124">
        <f t="shared" si="56"/>
        <v>0</v>
      </c>
      <c r="BU37" s="124">
        <f t="shared" si="57"/>
        <v>0</v>
      </c>
      <c r="BV37" s="124">
        <f t="shared" si="58"/>
        <v>0</v>
      </c>
      <c r="BW37" s="124">
        <f t="shared" si="59"/>
        <v>0</v>
      </c>
      <c r="BX37" s="124">
        <f t="shared" si="60"/>
        <v>0</v>
      </c>
      <c r="BY37" s="124">
        <f t="shared" si="61"/>
        <v>0</v>
      </c>
      <c r="BZ37" s="124">
        <f t="shared" si="62"/>
        <v>0</v>
      </c>
      <c r="CA37" s="57">
        <f t="shared" si="63"/>
        <v>0</v>
      </c>
      <c r="CB37" s="28"/>
      <c r="CC37" s="59"/>
    </row>
    <row r="38" spans="1:81" ht="16.5" customHeight="1">
      <c r="A38" s="50">
        <v>27</v>
      </c>
      <c r="B38" s="61" t="str">
        <f t="shared" si="24"/>
        <v/>
      </c>
      <c r="C38" s="62" t="str">
        <f t="shared" si="25"/>
        <v/>
      </c>
      <c r="D38" s="63" t="str">
        <f t="shared" si="26"/>
        <v/>
      </c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111"/>
      <c r="AP38" s="125">
        <f t="shared" si="64"/>
        <v>0</v>
      </c>
      <c r="AQ38" s="124">
        <f t="shared" si="27"/>
        <v>0</v>
      </c>
      <c r="AR38" s="124">
        <f t="shared" si="28"/>
        <v>0</v>
      </c>
      <c r="AS38" s="124">
        <f t="shared" si="29"/>
        <v>0</v>
      </c>
      <c r="AT38" s="124">
        <f t="shared" si="30"/>
        <v>0</v>
      </c>
      <c r="AU38" s="124">
        <f t="shared" si="31"/>
        <v>0</v>
      </c>
      <c r="AV38" s="124">
        <f t="shared" si="32"/>
        <v>0</v>
      </c>
      <c r="AW38" s="124">
        <f t="shared" si="33"/>
        <v>0</v>
      </c>
      <c r="AX38" s="124">
        <f t="shared" si="34"/>
        <v>0</v>
      </c>
      <c r="AY38" s="124">
        <f t="shared" si="35"/>
        <v>0</v>
      </c>
      <c r="AZ38" s="124">
        <f t="shared" si="36"/>
        <v>0</v>
      </c>
      <c r="BA38" s="124">
        <f t="shared" si="37"/>
        <v>0</v>
      </c>
      <c r="BB38" s="124">
        <f t="shared" si="38"/>
        <v>0</v>
      </c>
      <c r="BC38" s="124">
        <f t="shared" si="39"/>
        <v>0</v>
      </c>
      <c r="BD38" s="124">
        <f t="shared" si="40"/>
        <v>0</v>
      </c>
      <c r="BE38" s="124">
        <f t="shared" si="41"/>
        <v>0</v>
      </c>
      <c r="BF38" s="124">
        <f t="shared" si="42"/>
        <v>0</v>
      </c>
      <c r="BG38" s="124">
        <f t="shared" si="43"/>
        <v>0</v>
      </c>
      <c r="BH38" s="124">
        <f t="shared" si="44"/>
        <v>0</v>
      </c>
      <c r="BI38" s="124">
        <f t="shared" si="45"/>
        <v>0</v>
      </c>
      <c r="BJ38" s="124">
        <f t="shared" si="46"/>
        <v>0</v>
      </c>
      <c r="BK38" s="124">
        <f t="shared" si="47"/>
        <v>0</v>
      </c>
      <c r="BL38" s="124">
        <f t="shared" si="48"/>
        <v>0</v>
      </c>
      <c r="BM38" s="124">
        <f t="shared" si="49"/>
        <v>0</v>
      </c>
      <c r="BN38" s="124">
        <f t="shared" si="50"/>
        <v>0</v>
      </c>
      <c r="BO38" s="124">
        <f t="shared" si="51"/>
        <v>0</v>
      </c>
      <c r="BP38" s="124">
        <f t="shared" si="52"/>
        <v>0</v>
      </c>
      <c r="BQ38" s="124">
        <f t="shared" si="53"/>
        <v>0</v>
      </c>
      <c r="BR38" s="124">
        <f t="shared" si="54"/>
        <v>0</v>
      </c>
      <c r="BS38" s="124">
        <f t="shared" si="55"/>
        <v>0</v>
      </c>
      <c r="BT38" s="124">
        <f t="shared" si="56"/>
        <v>0</v>
      </c>
      <c r="BU38" s="124">
        <f t="shared" si="57"/>
        <v>0</v>
      </c>
      <c r="BV38" s="124">
        <f t="shared" si="58"/>
        <v>0</v>
      </c>
      <c r="BW38" s="124">
        <f t="shared" si="59"/>
        <v>0</v>
      </c>
      <c r="BX38" s="124">
        <f t="shared" si="60"/>
        <v>0</v>
      </c>
      <c r="BY38" s="124">
        <f t="shared" si="61"/>
        <v>0</v>
      </c>
      <c r="BZ38" s="124">
        <f t="shared" si="62"/>
        <v>0</v>
      </c>
      <c r="CA38" s="57">
        <f t="shared" si="63"/>
        <v>0</v>
      </c>
      <c r="CB38" s="28"/>
      <c r="CC38" s="59"/>
    </row>
    <row r="39" spans="1:81" ht="16.5" customHeight="1">
      <c r="A39" s="50">
        <v>28</v>
      </c>
      <c r="B39" s="61" t="str">
        <f t="shared" si="24"/>
        <v/>
      </c>
      <c r="C39" s="62" t="str">
        <f t="shared" si="25"/>
        <v/>
      </c>
      <c r="D39" s="63" t="str">
        <f t="shared" si="26"/>
        <v/>
      </c>
      <c r="E39" s="6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111"/>
      <c r="AP39" s="125">
        <f t="shared" si="64"/>
        <v>0</v>
      </c>
      <c r="AQ39" s="124">
        <f t="shared" si="27"/>
        <v>0</v>
      </c>
      <c r="AR39" s="124">
        <f t="shared" si="28"/>
        <v>0</v>
      </c>
      <c r="AS39" s="124">
        <f t="shared" si="29"/>
        <v>0</v>
      </c>
      <c r="AT39" s="124">
        <f t="shared" si="30"/>
        <v>0</v>
      </c>
      <c r="AU39" s="124">
        <f t="shared" si="31"/>
        <v>0</v>
      </c>
      <c r="AV39" s="124">
        <f t="shared" si="32"/>
        <v>0</v>
      </c>
      <c r="AW39" s="124">
        <f t="shared" si="33"/>
        <v>0</v>
      </c>
      <c r="AX39" s="124">
        <f t="shared" si="34"/>
        <v>0</v>
      </c>
      <c r="AY39" s="124">
        <f t="shared" si="35"/>
        <v>0</v>
      </c>
      <c r="AZ39" s="124">
        <f t="shared" si="36"/>
        <v>0</v>
      </c>
      <c r="BA39" s="124">
        <f t="shared" si="37"/>
        <v>0</v>
      </c>
      <c r="BB39" s="124">
        <f t="shared" si="38"/>
        <v>0</v>
      </c>
      <c r="BC39" s="124">
        <f t="shared" si="39"/>
        <v>0</v>
      </c>
      <c r="BD39" s="124">
        <f t="shared" si="40"/>
        <v>0</v>
      </c>
      <c r="BE39" s="124">
        <f t="shared" si="41"/>
        <v>0</v>
      </c>
      <c r="BF39" s="124">
        <f t="shared" si="42"/>
        <v>0</v>
      </c>
      <c r="BG39" s="124">
        <f t="shared" si="43"/>
        <v>0</v>
      </c>
      <c r="BH39" s="124">
        <f t="shared" si="44"/>
        <v>0</v>
      </c>
      <c r="BI39" s="124">
        <f t="shared" si="45"/>
        <v>0</v>
      </c>
      <c r="BJ39" s="124">
        <f t="shared" si="46"/>
        <v>0</v>
      </c>
      <c r="BK39" s="124">
        <f t="shared" si="47"/>
        <v>0</v>
      </c>
      <c r="BL39" s="124">
        <f t="shared" si="48"/>
        <v>0</v>
      </c>
      <c r="BM39" s="124">
        <f t="shared" si="49"/>
        <v>0</v>
      </c>
      <c r="BN39" s="124">
        <f t="shared" si="50"/>
        <v>0</v>
      </c>
      <c r="BO39" s="124">
        <f t="shared" si="51"/>
        <v>0</v>
      </c>
      <c r="BP39" s="124">
        <f t="shared" si="52"/>
        <v>0</v>
      </c>
      <c r="BQ39" s="124">
        <f t="shared" si="53"/>
        <v>0</v>
      </c>
      <c r="BR39" s="124">
        <f t="shared" si="54"/>
        <v>0</v>
      </c>
      <c r="BS39" s="124">
        <f t="shared" si="55"/>
        <v>0</v>
      </c>
      <c r="BT39" s="124">
        <f t="shared" si="56"/>
        <v>0</v>
      </c>
      <c r="BU39" s="124">
        <f t="shared" si="57"/>
        <v>0</v>
      </c>
      <c r="BV39" s="124">
        <f t="shared" si="58"/>
        <v>0</v>
      </c>
      <c r="BW39" s="124">
        <f t="shared" si="59"/>
        <v>0</v>
      </c>
      <c r="BX39" s="124">
        <f t="shared" si="60"/>
        <v>0</v>
      </c>
      <c r="BY39" s="124">
        <f t="shared" si="61"/>
        <v>0</v>
      </c>
      <c r="BZ39" s="124">
        <f t="shared" si="62"/>
        <v>0</v>
      </c>
      <c r="CA39" s="57">
        <f t="shared" si="63"/>
        <v>0</v>
      </c>
      <c r="CB39" s="28"/>
      <c r="CC39" s="59"/>
    </row>
    <row r="40" spans="1:81" ht="16.5" customHeight="1">
      <c r="A40" s="50">
        <v>29</v>
      </c>
      <c r="B40" s="61" t="str">
        <f t="shared" si="24"/>
        <v/>
      </c>
      <c r="C40" s="62" t="str">
        <f t="shared" si="25"/>
        <v/>
      </c>
      <c r="D40" s="63" t="str">
        <f t="shared" si="26"/>
        <v/>
      </c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111"/>
      <c r="AP40" s="125">
        <f t="shared" si="64"/>
        <v>0</v>
      </c>
      <c r="AQ40" s="124">
        <f t="shared" si="27"/>
        <v>0</v>
      </c>
      <c r="AR40" s="124">
        <f t="shared" si="28"/>
        <v>0</v>
      </c>
      <c r="AS40" s="124">
        <f t="shared" si="29"/>
        <v>0</v>
      </c>
      <c r="AT40" s="124">
        <f t="shared" si="30"/>
        <v>0</v>
      </c>
      <c r="AU40" s="124">
        <f t="shared" si="31"/>
        <v>0</v>
      </c>
      <c r="AV40" s="124">
        <f t="shared" si="32"/>
        <v>0</v>
      </c>
      <c r="AW40" s="124">
        <f t="shared" si="33"/>
        <v>0</v>
      </c>
      <c r="AX40" s="124">
        <f t="shared" si="34"/>
        <v>0</v>
      </c>
      <c r="AY40" s="124">
        <f t="shared" si="35"/>
        <v>0</v>
      </c>
      <c r="AZ40" s="124">
        <f t="shared" si="36"/>
        <v>0</v>
      </c>
      <c r="BA40" s="124">
        <f t="shared" si="37"/>
        <v>0</v>
      </c>
      <c r="BB40" s="124">
        <f t="shared" si="38"/>
        <v>0</v>
      </c>
      <c r="BC40" s="124">
        <f t="shared" si="39"/>
        <v>0</v>
      </c>
      <c r="BD40" s="124">
        <f t="shared" si="40"/>
        <v>0</v>
      </c>
      <c r="BE40" s="124">
        <f t="shared" si="41"/>
        <v>0</v>
      </c>
      <c r="BF40" s="124">
        <f t="shared" si="42"/>
        <v>0</v>
      </c>
      <c r="BG40" s="124">
        <f t="shared" si="43"/>
        <v>0</v>
      </c>
      <c r="BH40" s="124">
        <f t="shared" si="44"/>
        <v>0</v>
      </c>
      <c r="BI40" s="124">
        <f t="shared" si="45"/>
        <v>0</v>
      </c>
      <c r="BJ40" s="124">
        <f t="shared" si="46"/>
        <v>0</v>
      </c>
      <c r="BK40" s="124">
        <f t="shared" si="47"/>
        <v>0</v>
      </c>
      <c r="BL40" s="124">
        <f t="shared" si="48"/>
        <v>0</v>
      </c>
      <c r="BM40" s="124">
        <f t="shared" si="49"/>
        <v>0</v>
      </c>
      <c r="BN40" s="124">
        <f t="shared" si="50"/>
        <v>0</v>
      </c>
      <c r="BO40" s="124">
        <f t="shared" si="51"/>
        <v>0</v>
      </c>
      <c r="BP40" s="124">
        <f t="shared" si="52"/>
        <v>0</v>
      </c>
      <c r="BQ40" s="124">
        <f t="shared" si="53"/>
        <v>0</v>
      </c>
      <c r="BR40" s="124">
        <f t="shared" si="54"/>
        <v>0</v>
      </c>
      <c r="BS40" s="124">
        <f t="shared" si="55"/>
        <v>0</v>
      </c>
      <c r="BT40" s="124">
        <f t="shared" si="56"/>
        <v>0</v>
      </c>
      <c r="BU40" s="124">
        <f t="shared" si="57"/>
        <v>0</v>
      </c>
      <c r="BV40" s="124">
        <f t="shared" si="58"/>
        <v>0</v>
      </c>
      <c r="BW40" s="124">
        <f t="shared" si="59"/>
        <v>0</v>
      </c>
      <c r="BX40" s="124">
        <f t="shared" si="60"/>
        <v>0</v>
      </c>
      <c r="BY40" s="124">
        <f t="shared" si="61"/>
        <v>0</v>
      </c>
      <c r="BZ40" s="124">
        <f t="shared" si="62"/>
        <v>0</v>
      </c>
      <c r="CA40" s="57">
        <f t="shared" si="63"/>
        <v>0</v>
      </c>
      <c r="CB40" s="28"/>
      <c r="CC40" s="59"/>
    </row>
    <row r="41" spans="1:81" ht="16.5" customHeight="1">
      <c r="A41" s="50">
        <v>30</v>
      </c>
      <c r="B41" s="61" t="str">
        <f t="shared" si="24"/>
        <v/>
      </c>
      <c r="C41" s="62" t="str">
        <f t="shared" si="25"/>
        <v/>
      </c>
      <c r="D41" s="63" t="str">
        <f t="shared" si="26"/>
        <v/>
      </c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111"/>
      <c r="AP41" s="125">
        <f t="shared" si="64"/>
        <v>0</v>
      </c>
      <c r="AQ41" s="124">
        <f t="shared" si="27"/>
        <v>0</v>
      </c>
      <c r="AR41" s="124">
        <f t="shared" si="28"/>
        <v>0</v>
      </c>
      <c r="AS41" s="124">
        <f t="shared" si="29"/>
        <v>0</v>
      </c>
      <c r="AT41" s="124">
        <f t="shared" si="30"/>
        <v>0</v>
      </c>
      <c r="AU41" s="124">
        <f t="shared" si="31"/>
        <v>0</v>
      </c>
      <c r="AV41" s="124">
        <f t="shared" si="32"/>
        <v>0</v>
      </c>
      <c r="AW41" s="124">
        <f t="shared" si="33"/>
        <v>0</v>
      </c>
      <c r="AX41" s="124">
        <f t="shared" si="34"/>
        <v>0</v>
      </c>
      <c r="AY41" s="124">
        <f t="shared" si="35"/>
        <v>0</v>
      </c>
      <c r="AZ41" s="124">
        <f t="shared" si="36"/>
        <v>0</v>
      </c>
      <c r="BA41" s="124">
        <f t="shared" si="37"/>
        <v>0</v>
      </c>
      <c r="BB41" s="124">
        <f t="shared" si="38"/>
        <v>0</v>
      </c>
      <c r="BC41" s="124">
        <f t="shared" si="39"/>
        <v>0</v>
      </c>
      <c r="BD41" s="124">
        <f t="shared" si="40"/>
        <v>0</v>
      </c>
      <c r="BE41" s="124">
        <f t="shared" si="41"/>
        <v>0</v>
      </c>
      <c r="BF41" s="124">
        <f t="shared" si="42"/>
        <v>0</v>
      </c>
      <c r="BG41" s="124">
        <f t="shared" si="43"/>
        <v>0</v>
      </c>
      <c r="BH41" s="124">
        <f t="shared" si="44"/>
        <v>0</v>
      </c>
      <c r="BI41" s="124">
        <f t="shared" si="45"/>
        <v>0</v>
      </c>
      <c r="BJ41" s="124">
        <f t="shared" si="46"/>
        <v>0</v>
      </c>
      <c r="BK41" s="124">
        <f t="shared" si="47"/>
        <v>0</v>
      </c>
      <c r="BL41" s="124">
        <f t="shared" si="48"/>
        <v>0</v>
      </c>
      <c r="BM41" s="124">
        <f t="shared" si="49"/>
        <v>0</v>
      </c>
      <c r="BN41" s="124">
        <f t="shared" si="50"/>
        <v>0</v>
      </c>
      <c r="BO41" s="124">
        <f t="shared" si="51"/>
        <v>0</v>
      </c>
      <c r="BP41" s="124">
        <f t="shared" si="52"/>
        <v>0</v>
      </c>
      <c r="BQ41" s="124">
        <f t="shared" si="53"/>
        <v>0</v>
      </c>
      <c r="BR41" s="124">
        <f t="shared" si="54"/>
        <v>0</v>
      </c>
      <c r="BS41" s="124">
        <f t="shared" si="55"/>
        <v>0</v>
      </c>
      <c r="BT41" s="124">
        <f t="shared" si="56"/>
        <v>0</v>
      </c>
      <c r="BU41" s="124">
        <f t="shared" si="57"/>
        <v>0</v>
      </c>
      <c r="BV41" s="124">
        <f t="shared" si="58"/>
        <v>0</v>
      </c>
      <c r="BW41" s="124">
        <f t="shared" si="59"/>
        <v>0</v>
      </c>
      <c r="BX41" s="124">
        <f t="shared" si="60"/>
        <v>0</v>
      </c>
      <c r="BY41" s="124">
        <f t="shared" si="61"/>
        <v>0</v>
      </c>
      <c r="BZ41" s="124">
        <f t="shared" si="62"/>
        <v>0</v>
      </c>
      <c r="CA41" s="57">
        <f t="shared" si="63"/>
        <v>0</v>
      </c>
      <c r="CB41" s="28"/>
      <c r="CC41" s="59"/>
    </row>
    <row r="42" spans="1:81" ht="16.5" customHeight="1">
      <c r="A42" s="50">
        <v>31</v>
      </c>
      <c r="B42" s="61" t="str">
        <f t="shared" si="24"/>
        <v/>
      </c>
      <c r="C42" s="62" t="str">
        <f t="shared" si="25"/>
        <v/>
      </c>
      <c r="D42" s="63" t="str">
        <f t="shared" si="26"/>
        <v/>
      </c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111"/>
      <c r="AP42" s="125">
        <f t="shared" si="64"/>
        <v>0</v>
      </c>
      <c r="AQ42" s="124">
        <f t="shared" si="27"/>
        <v>0</v>
      </c>
      <c r="AR42" s="124">
        <f t="shared" si="28"/>
        <v>0</v>
      </c>
      <c r="AS42" s="124">
        <f t="shared" si="29"/>
        <v>0</v>
      </c>
      <c r="AT42" s="124">
        <f t="shared" si="30"/>
        <v>0</v>
      </c>
      <c r="AU42" s="124">
        <f t="shared" si="31"/>
        <v>0</v>
      </c>
      <c r="AV42" s="124">
        <f t="shared" si="32"/>
        <v>0</v>
      </c>
      <c r="AW42" s="124">
        <f t="shared" si="33"/>
        <v>0</v>
      </c>
      <c r="AX42" s="124">
        <f t="shared" si="34"/>
        <v>0</v>
      </c>
      <c r="AY42" s="124">
        <f t="shared" si="35"/>
        <v>0</v>
      </c>
      <c r="AZ42" s="124">
        <f t="shared" si="36"/>
        <v>0</v>
      </c>
      <c r="BA42" s="124">
        <f t="shared" si="37"/>
        <v>0</v>
      </c>
      <c r="BB42" s="124">
        <f t="shared" si="38"/>
        <v>0</v>
      </c>
      <c r="BC42" s="124">
        <f t="shared" si="39"/>
        <v>0</v>
      </c>
      <c r="BD42" s="124">
        <f t="shared" si="40"/>
        <v>0</v>
      </c>
      <c r="BE42" s="124">
        <f t="shared" si="41"/>
        <v>0</v>
      </c>
      <c r="BF42" s="124">
        <f t="shared" si="42"/>
        <v>0</v>
      </c>
      <c r="BG42" s="124">
        <f t="shared" si="43"/>
        <v>0</v>
      </c>
      <c r="BH42" s="124">
        <f t="shared" si="44"/>
        <v>0</v>
      </c>
      <c r="BI42" s="124">
        <f t="shared" si="45"/>
        <v>0</v>
      </c>
      <c r="BJ42" s="124">
        <f t="shared" si="46"/>
        <v>0</v>
      </c>
      <c r="BK42" s="124">
        <f t="shared" si="47"/>
        <v>0</v>
      </c>
      <c r="BL42" s="124">
        <f t="shared" si="48"/>
        <v>0</v>
      </c>
      <c r="BM42" s="124">
        <f t="shared" si="49"/>
        <v>0</v>
      </c>
      <c r="BN42" s="124">
        <f t="shared" si="50"/>
        <v>0</v>
      </c>
      <c r="BO42" s="124">
        <f t="shared" si="51"/>
        <v>0</v>
      </c>
      <c r="BP42" s="124">
        <f t="shared" si="52"/>
        <v>0</v>
      </c>
      <c r="BQ42" s="124">
        <f t="shared" si="53"/>
        <v>0</v>
      </c>
      <c r="BR42" s="124">
        <f t="shared" si="54"/>
        <v>0</v>
      </c>
      <c r="BS42" s="124">
        <f t="shared" si="55"/>
        <v>0</v>
      </c>
      <c r="BT42" s="124">
        <f t="shared" si="56"/>
        <v>0</v>
      </c>
      <c r="BU42" s="124">
        <f t="shared" si="57"/>
        <v>0</v>
      </c>
      <c r="BV42" s="124">
        <f t="shared" si="58"/>
        <v>0</v>
      </c>
      <c r="BW42" s="124">
        <f t="shared" si="59"/>
        <v>0</v>
      </c>
      <c r="BX42" s="124">
        <f t="shared" si="60"/>
        <v>0</v>
      </c>
      <c r="BY42" s="124">
        <f t="shared" si="61"/>
        <v>0</v>
      </c>
      <c r="BZ42" s="124">
        <f t="shared" si="62"/>
        <v>0</v>
      </c>
      <c r="CA42" s="57">
        <f t="shared" si="63"/>
        <v>0</v>
      </c>
      <c r="CB42" s="28"/>
      <c r="CC42" s="59"/>
    </row>
    <row r="43" spans="1:81" ht="16.5" customHeight="1">
      <c r="A43" s="50">
        <v>32</v>
      </c>
      <c r="B43" s="61" t="str">
        <f t="shared" si="24"/>
        <v/>
      </c>
      <c r="C43" s="62" t="str">
        <f t="shared" si="25"/>
        <v/>
      </c>
      <c r="D43" s="63" t="str">
        <f t="shared" si="26"/>
        <v/>
      </c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111"/>
      <c r="AP43" s="125">
        <f t="shared" si="64"/>
        <v>0</v>
      </c>
      <c r="AQ43" s="124">
        <f t="shared" si="27"/>
        <v>0</v>
      </c>
      <c r="AR43" s="124">
        <f t="shared" si="28"/>
        <v>0</v>
      </c>
      <c r="AS43" s="124">
        <f t="shared" si="29"/>
        <v>0</v>
      </c>
      <c r="AT43" s="124">
        <f t="shared" si="30"/>
        <v>0</v>
      </c>
      <c r="AU43" s="124">
        <f t="shared" si="31"/>
        <v>0</v>
      </c>
      <c r="AV43" s="124">
        <f t="shared" si="32"/>
        <v>0</v>
      </c>
      <c r="AW43" s="124">
        <f t="shared" si="33"/>
        <v>0</v>
      </c>
      <c r="AX43" s="124">
        <f t="shared" si="34"/>
        <v>0</v>
      </c>
      <c r="AY43" s="124">
        <f t="shared" si="35"/>
        <v>0</v>
      </c>
      <c r="AZ43" s="124">
        <f t="shared" si="36"/>
        <v>0</v>
      </c>
      <c r="BA43" s="124">
        <f t="shared" si="37"/>
        <v>0</v>
      </c>
      <c r="BB43" s="124">
        <f t="shared" si="38"/>
        <v>0</v>
      </c>
      <c r="BC43" s="124">
        <f t="shared" si="39"/>
        <v>0</v>
      </c>
      <c r="BD43" s="124">
        <f t="shared" si="40"/>
        <v>0</v>
      </c>
      <c r="BE43" s="124">
        <f t="shared" si="41"/>
        <v>0</v>
      </c>
      <c r="BF43" s="124">
        <f t="shared" si="42"/>
        <v>0</v>
      </c>
      <c r="BG43" s="124">
        <f t="shared" si="43"/>
        <v>0</v>
      </c>
      <c r="BH43" s="124">
        <f t="shared" si="44"/>
        <v>0</v>
      </c>
      <c r="BI43" s="124">
        <f t="shared" si="45"/>
        <v>0</v>
      </c>
      <c r="BJ43" s="124">
        <f t="shared" si="46"/>
        <v>0</v>
      </c>
      <c r="BK43" s="124">
        <f t="shared" si="47"/>
        <v>0</v>
      </c>
      <c r="BL43" s="124">
        <f t="shared" si="48"/>
        <v>0</v>
      </c>
      <c r="BM43" s="124">
        <f t="shared" si="49"/>
        <v>0</v>
      </c>
      <c r="BN43" s="124">
        <f t="shared" si="50"/>
        <v>0</v>
      </c>
      <c r="BO43" s="124">
        <f t="shared" si="51"/>
        <v>0</v>
      </c>
      <c r="BP43" s="124">
        <f t="shared" si="52"/>
        <v>0</v>
      </c>
      <c r="BQ43" s="124">
        <f t="shared" si="53"/>
        <v>0</v>
      </c>
      <c r="BR43" s="124">
        <f t="shared" si="54"/>
        <v>0</v>
      </c>
      <c r="BS43" s="124">
        <f t="shared" si="55"/>
        <v>0</v>
      </c>
      <c r="BT43" s="124">
        <f t="shared" si="56"/>
        <v>0</v>
      </c>
      <c r="BU43" s="124">
        <f t="shared" si="57"/>
        <v>0</v>
      </c>
      <c r="BV43" s="124">
        <f t="shared" si="58"/>
        <v>0</v>
      </c>
      <c r="BW43" s="124">
        <f t="shared" si="59"/>
        <v>0</v>
      </c>
      <c r="BX43" s="124">
        <f t="shared" si="60"/>
        <v>0</v>
      </c>
      <c r="BY43" s="124">
        <f t="shared" si="61"/>
        <v>0</v>
      </c>
      <c r="BZ43" s="124">
        <f t="shared" si="62"/>
        <v>0</v>
      </c>
      <c r="CA43" s="57">
        <f t="shared" si="63"/>
        <v>0</v>
      </c>
      <c r="CB43" s="28"/>
      <c r="CC43" s="59"/>
    </row>
    <row r="44" spans="1:81" ht="16.5" customHeight="1">
      <c r="A44" s="50">
        <v>33</v>
      </c>
      <c r="B44" s="61" t="str">
        <f t="shared" si="24"/>
        <v/>
      </c>
      <c r="C44" s="62" t="str">
        <f t="shared" si="25"/>
        <v/>
      </c>
      <c r="D44" s="63" t="str">
        <f t="shared" si="26"/>
        <v/>
      </c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111"/>
      <c r="AP44" s="125">
        <f t="shared" si="64"/>
        <v>0</v>
      </c>
      <c r="AQ44" s="124">
        <f t="shared" si="27"/>
        <v>0</v>
      </c>
      <c r="AR44" s="124">
        <f t="shared" si="28"/>
        <v>0</v>
      </c>
      <c r="AS44" s="124">
        <f t="shared" si="29"/>
        <v>0</v>
      </c>
      <c r="AT44" s="124">
        <f t="shared" si="30"/>
        <v>0</v>
      </c>
      <c r="AU44" s="124">
        <f t="shared" si="31"/>
        <v>0</v>
      </c>
      <c r="AV44" s="124">
        <f t="shared" si="32"/>
        <v>0</v>
      </c>
      <c r="AW44" s="124">
        <f t="shared" si="33"/>
        <v>0</v>
      </c>
      <c r="AX44" s="124">
        <f t="shared" si="34"/>
        <v>0</v>
      </c>
      <c r="AY44" s="124">
        <f t="shared" si="35"/>
        <v>0</v>
      </c>
      <c r="AZ44" s="124">
        <f t="shared" si="36"/>
        <v>0</v>
      </c>
      <c r="BA44" s="124">
        <f t="shared" si="37"/>
        <v>0</v>
      </c>
      <c r="BB44" s="124">
        <f t="shared" si="38"/>
        <v>0</v>
      </c>
      <c r="BC44" s="124">
        <f t="shared" si="39"/>
        <v>0</v>
      </c>
      <c r="BD44" s="124">
        <f t="shared" si="40"/>
        <v>0</v>
      </c>
      <c r="BE44" s="124">
        <f t="shared" si="41"/>
        <v>0</v>
      </c>
      <c r="BF44" s="124">
        <f t="shared" si="42"/>
        <v>0</v>
      </c>
      <c r="BG44" s="124">
        <f t="shared" si="43"/>
        <v>0</v>
      </c>
      <c r="BH44" s="124">
        <f t="shared" si="44"/>
        <v>0</v>
      </c>
      <c r="BI44" s="124">
        <f t="shared" si="45"/>
        <v>0</v>
      </c>
      <c r="BJ44" s="124">
        <f t="shared" si="46"/>
        <v>0</v>
      </c>
      <c r="BK44" s="124">
        <f t="shared" si="47"/>
        <v>0</v>
      </c>
      <c r="BL44" s="124">
        <f t="shared" si="48"/>
        <v>0</v>
      </c>
      <c r="BM44" s="124">
        <f t="shared" si="49"/>
        <v>0</v>
      </c>
      <c r="BN44" s="124">
        <f t="shared" si="50"/>
        <v>0</v>
      </c>
      <c r="BO44" s="124">
        <f t="shared" si="51"/>
        <v>0</v>
      </c>
      <c r="BP44" s="124">
        <f t="shared" si="52"/>
        <v>0</v>
      </c>
      <c r="BQ44" s="124">
        <f t="shared" si="53"/>
        <v>0</v>
      </c>
      <c r="BR44" s="124">
        <f t="shared" si="54"/>
        <v>0</v>
      </c>
      <c r="BS44" s="124">
        <f t="shared" si="55"/>
        <v>0</v>
      </c>
      <c r="BT44" s="124">
        <f t="shared" si="56"/>
        <v>0</v>
      </c>
      <c r="BU44" s="124">
        <f t="shared" si="57"/>
        <v>0</v>
      </c>
      <c r="BV44" s="124">
        <f t="shared" si="58"/>
        <v>0</v>
      </c>
      <c r="BW44" s="124">
        <f t="shared" si="59"/>
        <v>0</v>
      </c>
      <c r="BX44" s="124">
        <f t="shared" si="60"/>
        <v>0</v>
      </c>
      <c r="BY44" s="124">
        <f t="shared" si="61"/>
        <v>0</v>
      </c>
      <c r="BZ44" s="124">
        <f t="shared" si="62"/>
        <v>0</v>
      </c>
      <c r="CA44" s="57">
        <f t="shared" si="63"/>
        <v>0</v>
      </c>
      <c r="CB44" s="28"/>
      <c r="CC44" s="59"/>
    </row>
    <row r="45" spans="1:81" ht="16.5" customHeight="1">
      <c r="A45" s="50">
        <v>34</v>
      </c>
      <c r="B45" s="61" t="str">
        <f t="shared" si="24"/>
        <v/>
      </c>
      <c r="C45" s="62" t="str">
        <f t="shared" si="25"/>
        <v/>
      </c>
      <c r="D45" s="63" t="str">
        <f t="shared" si="26"/>
        <v/>
      </c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111"/>
      <c r="AP45" s="125">
        <f t="shared" si="64"/>
        <v>0</v>
      </c>
      <c r="AQ45" s="124">
        <f t="shared" si="27"/>
        <v>0</v>
      </c>
      <c r="AR45" s="124">
        <f t="shared" si="28"/>
        <v>0</v>
      </c>
      <c r="AS45" s="124">
        <f t="shared" si="29"/>
        <v>0</v>
      </c>
      <c r="AT45" s="124">
        <f t="shared" si="30"/>
        <v>0</v>
      </c>
      <c r="AU45" s="124">
        <f t="shared" si="31"/>
        <v>0</v>
      </c>
      <c r="AV45" s="124">
        <f t="shared" si="32"/>
        <v>0</v>
      </c>
      <c r="AW45" s="124">
        <f t="shared" si="33"/>
        <v>0</v>
      </c>
      <c r="AX45" s="124">
        <f t="shared" si="34"/>
        <v>0</v>
      </c>
      <c r="AY45" s="124">
        <f t="shared" si="35"/>
        <v>0</v>
      </c>
      <c r="AZ45" s="124">
        <f t="shared" si="36"/>
        <v>0</v>
      </c>
      <c r="BA45" s="124">
        <f t="shared" si="37"/>
        <v>0</v>
      </c>
      <c r="BB45" s="124">
        <f t="shared" si="38"/>
        <v>0</v>
      </c>
      <c r="BC45" s="124">
        <f t="shared" si="39"/>
        <v>0</v>
      </c>
      <c r="BD45" s="124">
        <f t="shared" si="40"/>
        <v>0</v>
      </c>
      <c r="BE45" s="124">
        <f t="shared" si="41"/>
        <v>0</v>
      </c>
      <c r="BF45" s="124">
        <f t="shared" si="42"/>
        <v>0</v>
      </c>
      <c r="BG45" s="124">
        <f t="shared" si="43"/>
        <v>0</v>
      </c>
      <c r="BH45" s="124">
        <f t="shared" si="44"/>
        <v>0</v>
      </c>
      <c r="BI45" s="124">
        <f t="shared" si="45"/>
        <v>0</v>
      </c>
      <c r="BJ45" s="124">
        <f t="shared" si="46"/>
        <v>0</v>
      </c>
      <c r="BK45" s="124">
        <f t="shared" si="47"/>
        <v>0</v>
      </c>
      <c r="BL45" s="124">
        <f t="shared" si="48"/>
        <v>0</v>
      </c>
      <c r="BM45" s="124">
        <f t="shared" si="49"/>
        <v>0</v>
      </c>
      <c r="BN45" s="124">
        <f t="shared" si="50"/>
        <v>0</v>
      </c>
      <c r="BO45" s="124">
        <f t="shared" si="51"/>
        <v>0</v>
      </c>
      <c r="BP45" s="124">
        <f t="shared" si="52"/>
        <v>0</v>
      </c>
      <c r="BQ45" s="124">
        <f t="shared" si="53"/>
        <v>0</v>
      </c>
      <c r="BR45" s="124">
        <f t="shared" si="54"/>
        <v>0</v>
      </c>
      <c r="BS45" s="124">
        <f t="shared" si="55"/>
        <v>0</v>
      </c>
      <c r="BT45" s="124">
        <f t="shared" si="56"/>
        <v>0</v>
      </c>
      <c r="BU45" s="124">
        <f t="shared" si="57"/>
        <v>0</v>
      </c>
      <c r="BV45" s="124">
        <f t="shared" si="58"/>
        <v>0</v>
      </c>
      <c r="BW45" s="124">
        <f t="shared" si="59"/>
        <v>0</v>
      </c>
      <c r="BX45" s="124">
        <f t="shared" si="60"/>
        <v>0</v>
      </c>
      <c r="BY45" s="124">
        <f t="shared" si="61"/>
        <v>0</v>
      </c>
      <c r="BZ45" s="124">
        <f t="shared" si="62"/>
        <v>0</v>
      </c>
      <c r="CA45" s="57">
        <f t="shared" si="63"/>
        <v>0</v>
      </c>
      <c r="CB45" s="28"/>
      <c r="CC45" s="59"/>
    </row>
    <row r="46" spans="1:81" ht="16.5" customHeight="1">
      <c r="A46" s="50">
        <v>35</v>
      </c>
      <c r="B46" s="61" t="str">
        <f t="shared" si="24"/>
        <v/>
      </c>
      <c r="C46" s="62" t="str">
        <f t="shared" si="25"/>
        <v/>
      </c>
      <c r="D46" s="63" t="str">
        <f t="shared" si="26"/>
        <v/>
      </c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111"/>
      <c r="AP46" s="125">
        <f t="shared" si="64"/>
        <v>0</v>
      </c>
      <c r="AQ46" s="124">
        <f t="shared" si="27"/>
        <v>0</v>
      </c>
      <c r="AR46" s="124">
        <f t="shared" si="28"/>
        <v>0</v>
      </c>
      <c r="AS46" s="124">
        <f t="shared" si="29"/>
        <v>0</v>
      </c>
      <c r="AT46" s="124">
        <f t="shared" si="30"/>
        <v>0</v>
      </c>
      <c r="AU46" s="124">
        <f t="shared" si="31"/>
        <v>0</v>
      </c>
      <c r="AV46" s="124">
        <f t="shared" si="32"/>
        <v>0</v>
      </c>
      <c r="AW46" s="124">
        <f t="shared" si="33"/>
        <v>0</v>
      </c>
      <c r="AX46" s="124">
        <f t="shared" si="34"/>
        <v>0</v>
      </c>
      <c r="AY46" s="124">
        <f t="shared" si="35"/>
        <v>0</v>
      </c>
      <c r="AZ46" s="124">
        <f t="shared" si="36"/>
        <v>0</v>
      </c>
      <c r="BA46" s="124">
        <f t="shared" si="37"/>
        <v>0</v>
      </c>
      <c r="BB46" s="124">
        <f t="shared" si="38"/>
        <v>0</v>
      </c>
      <c r="BC46" s="124">
        <f t="shared" si="39"/>
        <v>0</v>
      </c>
      <c r="BD46" s="124">
        <f t="shared" si="40"/>
        <v>0</v>
      </c>
      <c r="BE46" s="124">
        <f t="shared" si="41"/>
        <v>0</v>
      </c>
      <c r="BF46" s="124">
        <f t="shared" si="42"/>
        <v>0</v>
      </c>
      <c r="BG46" s="124">
        <f t="shared" si="43"/>
        <v>0</v>
      </c>
      <c r="BH46" s="124">
        <f t="shared" si="44"/>
        <v>0</v>
      </c>
      <c r="BI46" s="124">
        <f t="shared" si="45"/>
        <v>0</v>
      </c>
      <c r="BJ46" s="124">
        <f t="shared" si="46"/>
        <v>0</v>
      </c>
      <c r="BK46" s="124">
        <f t="shared" si="47"/>
        <v>0</v>
      </c>
      <c r="BL46" s="124">
        <f t="shared" si="48"/>
        <v>0</v>
      </c>
      <c r="BM46" s="124">
        <f t="shared" si="49"/>
        <v>0</v>
      </c>
      <c r="BN46" s="124">
        <f t="shared" si="50"/>
        <v>0</v>
      </c>
      <c r="BO46" s="124">
        <f t="shared" si="51"/>
        <v>0</v>
      </c>
      <c r="BP46" s="124">
        <f t="shared" si="52"/>
        <v>0</v>
      </c>
      <c r="BQ46" s="124">
        <f t="shared" si="53"/>
        <v>0</v>
      </c>
      <c r="BR46" s="124">
        <f t="shared" si="54"/>
        <v>0</v>
      </c>
      <c r="BS46" s="124">
        <f t="shared" si="55"/>
        <v>0</v>
      </c>
      <c r="BT46" s="124">
        <f t="shared" si="56"/>
        <v>0</v>
      </c>
      <c r="BU46" s="124">
        <f t="shared" si="57"/>
        <v>0</v>
      </c>
      <c r="BV46" s="124">
        <f t="shared" si="58"/>
        <v>0</v>
      </c>
      <c r="BW46" s="124">
        <f t="shared" si="59"/>
        <v>0</v>
      </c>
      <c r="BX46" s="124">
        <f t="shared" si="60"/>
        <v>0</v>
      </c>
      <c r="BY46" s="124">
        <f t="shared" si="61"/>
        <v>0</v>
      </c>
      <c r="BZ46" s="124">
        <f t="shared" si="62"/>
        <v>0</v>
      </c>
      <c r="CA46" s="57">
        <f t="shared" si="63"/>
        <v>0</v>
      </c>
      <c r="CB46" s="28"/>
      <c r="CC46" s="59"/>
    </row>
    <row r="47" spans="1:81" ht="16.5" customHeight="1">
      <c r="A47" s="50">
        <v>36</v>
      </c>
      <c r="B47" s="61" t="str">
        <f t="shared" si="24"/>
        <v/>
      </c>
      <c r="C47" s="62" t="str">
        <f t="shared" si="25"/>
        <v/>
      </c>
      <c r="D47" s="63" t="str">
        <f t="shared" si="26"/>
        <v/>
      </c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111"/>
      <c r="AP47" s="125">
        <f t="shared" si="64"/>
        <v>0</v>
      </c>
      <c r="AQ47" s="124">
        <f t="shared" si="27"/>
        <v>0</v>
      </c>
      <c r="AR47" s="124">
        <f t="shared" si="28"/>
        <v>0</v>
      </c>
      <c r="AS47" s="124">
        <f t="shared" si="29"/>
        <v>0</v>
      </c>
      <c r="AT47" s="124">
        <f t="shared" si="30"/>
        <v>0</v>
      </c>
      <c r="AU47" s="124">
        <f t="shared" si="31"/>
        <v>0</v>
      </c>
      <c r="AV47" s="124">
        <f t="shared" si="32"/>
        <v>0</v>
      </c>
      <c r="AW47" s="124">
        <f t="shared" si="33"/>
        <v>0</v>
      </c>
      <c r="AX47" s="124">
        <f t="shared" si="34"/>
        <v>0</v>
      </c>
      <c r="AY47" s="124">
        <f t="shared" si="35"/>
        <v>0</v>
      </c>
      <c r="AZ47" s="124">
        <f t="shared" si="36"/>
        <v>0</v>
      </c>
      <c r="BA47" s="124">
        <f t="shared" si="37"/>
        <v>0</v>
      </c>
      <c r="BB47" s="124">
        <f t="shared" si="38"/>
        <v>0</v>
      </c>
      <c r="BC47" s="124">
        <f t="shared" si="39"/>
        <v>0</v>
      </c>
      <c r="BD47" s="124">
        <f t="shared" si="40"/>
        <v>0</v>
      </c>
      <c r="BE47" s="124">
        <f t="shared" si="41"/>
        <v>0</v>
      </c>
      <c r="BF47" s="124">
        <f t="shared" si="42"/>
        <v>0</v>
      </c>
      <c r="BG47" s="124">
        <f t="shared" si="43"/>
        <v>0</v>
      </c>
      <c r="BH47" s="124">
        <f t="shared" si="44"/>
        <v>0</v>
      </c>
      <c r="BI47" s="124">
        <f t="shared" si="45"/>
        <v>0</v>
      </c>
      <c r="BJ47" s="124">
        <f t="shared" si="46"/>
        <v>0</v>
      </c>
      <c r="BK47" s="124">
        <f t="shared" si="47"/>
        <v>0</v>
      </c>
      <c r="BL47" s="124">
        <f t="shared" si="48"/>
        <v>0</v>
      </c>
      <c r="BM47" s="124">
        <f t="shared" si="49"/>
        <v>0</v>
      </c>
      <c r="BN47" s="124">
        <f t="shared" si="50"/>
        <v>0</v>
      </c>
      <c r="BO47" s="124">
        <f t="shared" si="51"/>
        <v>0</v>
      </c>
      <c r="BP47" s="124">
        <f t="shared" si="52"/>
        <v>0</v>
      </c>
      <c r="BQ47" s="124">
        <f t="shared" si="53"/>
        <v>0</v>
      </c>
      <c r="BR47" s="124">
        <f t="shared" si="54"/>
        <v>0</v>
      </c>
      <c r="BS47" s="124">
        <f t="shared" si="55"/>
        <v>0</v>
      </c>
      <c r="BT47" s="124">
        <f t="shared" si="56"/>
        <v>0</v>
      </c>
      <c r="BU47" s="124">
        <f t="shared" si="57"/>
        <v>0</v>
      </c>
      <c r="BV47" s="124">
        <f t="shared" si="58"/>
        <v>0</v>
      </c>
      <c r="BW47" s="124">
        <f t="shared" si="59"/>
        <v>0</v>
      </c>
      <c r="BX47" s="124">
        <f t="shared" si="60"/>
        <v>0</v>
      </c>
      <c r="BY47" s="124">
        <f t="shared" si="61"/>
        <v>0</v>
      </c>
      <c r="BZ47" s="124">
        <f t="shared" si="62"/>
        <v>0</v>
      </c>
      <c r="CA47" s="57">
        <f t="shared" si="63"/>
        <v>0</v>
      </c>
      <c r="CB47" s="28"/>
      <c r="CC47" s="59"/>
    </row>
    <row r="48" spans="1:81" ht="16.5" customHeight="1">
      <c r="A48" s="50">
        <v>37</v>
      </c>
      <c r="B48" s="61" t="str">
        <f t="shared" si="24"/>
        <v/>
      </c>
      <c r="C48" s="62" t="str">
        <f t="shared" si="25"/>
        <v/>
      </c>
      <c r="D48" s="63" t="str">
        <f t="shared" si="26"/>
        <v/>
      </c>
      <c r="E48" s="64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111"/>
      <c r="AP48" s="125">
        <f t="shared" si="64"/>
        <v>0</v>
      </c>
      <c r="AQ48" s="124">
        <f t="shared" si="27"/>
        <v>0</v>
      </c>
      <c r="AR48" s="124">
        <f t="shared" si="28"/>
        <v>0</v>
      </c>
      <c r="AS48" s="124">
        <f t="shared" si="29"/>
        <v>0</v>
      </c>
      <c r="AT48" s="124">
        <f t="shared" si="30"/>
        <v>0</v>
      </c>
      <c r="AU48" s="124">
        <f t="shared" si="31"/>
        <v>0</v>
      </c>
      <c r="AV48" s="124">
        <f t="shared" si="32"/>
        <v>0</v>
      </c>
      <c r="AW48" s="124">
        <f t="shared" si="33"/>
        <v>0</v>
      </c>
      <c r="AX48" s="124">
        <f t="shared" si="34"/>
        <v>0</v>
      </c>
      <c r="AY48" s="124">
        <f t="shared" si="35"/>
        <v>0</v>
      </c>
      <c r="AZ48" s="124">
        <f t="shared" si="36"/>
        <v>0</v>
      </c>
      <c r="BA48" s="124">
        <f t="shared" si="37"/>
        <v>0</v>
      </c>
      <c r="BB48" s="124">
        <f t="shared" si="38"/>
        <v>0</v>
      </c>
      <c r="BC48" s="124">
        <f t="shared" si="39"/>
        <v>0</v>
      </c>
      <c r="BD48" s="124">
        <f t="shared" si="40"/>
        <v>0</v>
      </c>
      <c r="BE48" s="124">
        <f t="shared" si="41"/>
        <v>0</v>
      </c>
      <c r="BF48" s="124">
        <f t="shared" si="42"/>
        <v>0</v>
      </c>
      <c r="BG48" s="124">
        <f t="shared" si="43"/>
        <v>0</v>
      </c>
      <c r="BH48" s="124">
        <f t="shared" si="44"/>
        <v>0</v>
      </c>
      <c r="BI48" s="124">
        <f t="shared" si="45"/>
        <v>0</v>
      </c>
      <c r="BJ48" s="124">
        <f t="shared" si="46"/>
        <v>0</v>
      </c>
      <c r="BK48" s="124">
        <f t="shared" si="47"/>
        <v>0</v>
      </c>
      <c r="BL48" s="124">
        <f t="shared" si="48"/>
        <v>0</v>
      </c>
      <c r="BM48" s="124">
        <f t="shared" si="49"/>
        <v>0</v>
      </c>
      <c r="BN48" s="124">
        <f t="shared" si="50"/>
        <v>0</v>
      </c>
      <c r="BO48" s="124">
        <f t="shared" si="51"/>
        <v>0</v>
      </c>
      <c r="BP48" s="124">
        <f t="shared" si="52"/>
        <v>0</v>
      </c>
      <c r="BQ48" s="124">
        <f t="shared" si="53"/>
        <v>0</v>
      </c>
      <c r="BR48" s="124">
        <f t="shared" si="54"/>
        <v>0</v>
      </c>
      <c r="BS48" s="124">
        <f t="shared" si="55"/>
        <v>0</v>
      </c>
      <c r="BT48" s="124">
        <f t="shared" si="56"/>
        <v>0</v>
      </c>
      <c r="BU48" s="124">
        <f t="shared" si="57"/>
        <v>0</v>
      </c>
      <c r="BV48" s="124">
        <f t="shared" si="58"/>
        <v>0</v>
      </c>
      <c r="BW48" s="124">
        <f t="shared" si="59"/>
        <v>0</v>
      </c>
      <c r="BX48" s="124">
        <f t="shared" si="60"/>
        <v>0</v>
      </c>
      <c r="BY48" s="124">
        <f t="shared" si="61"/>
        <v>0</v>
      </c>
      <c r="BZ48" s="124">
        <f t="shared" si="62"/>
        <v>0</v>
      </c>
      <c r="CA48" s="57">
        <f t="shared" si="63"/>
        <v>0</v>
      </c>
      <c r="CB48" s="28"/>
      <c r="CC48" s="59"/>
    </row>
    <row r="49" spans="1:81" ht="16.5" customHeight="1">
      <c r="A49" s="50">
        <v>38</v>
      </c>
      <c r="B49" s="61" t="str">
        <f t="shared" si="24"/>
        <v/>
      </c>
      <c r="C49" s="62" t="str">
        <f t="shared" si="25"/>
        <v/>
      </c>
      <c r="D49" s="63" t="str">
        <f t="shared" si="26"/>
        <v/>
      </c>
      <c r="E49" s="64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112"/>
      <c r="AP49" s="125">
        <f t="shared" si="64"/>
        <v>0</v>
      </c>
      <c r="AQ49" s="124">
        <f t="shared" si="27"/>
        <v>0</v>
      </c>
      <c r="AR49" s="124">
        <f t="shared" si="28"/>
        <v>0</v>
      </c>
      <c r="AS49" s="124">
        <f t="shared" si="29"/>
        <v>0</v>
      </c>
      <c r="AT49" s="124">
        <f t="shared" si="30"/>
        <v>0</v>
      </c>
      <c r="AU49" s="124">
        <f t="shared" si="31"/>
        <v>0</v>
      </c>
      <c r="AV49" s="124">
        <f t="shared" si="32"/>
        <v>0</v>
      </c>
      <c r="AW49" s="124">
        <f t="shared" si="33"/>
        <v>0</v>
      </c>
      <c r="AX49" s="124">
        <f t="shared" si="34"/>
        <v>0</v>
      </c>
      <c r="AY49" s="124">
        <f t="shared" si="35"/>
        <v>0</v>
      </c>
      <c r="AZ49" s="124">
        <f t="shared" si="36"/>
        <v>0</v>
      </c>
      <c r="BA49" s="124">
        <f t="shared" si="37"/>
        <v>0</v>
      </c>
      <c r="BB49" s="124">
        <f t="shared" si="38"/>
        <v>0</v>
      </c>
      <c r="BC49" s="124">
        <f t="shared" si="39"/>
        <v>0</v>
      </c>
      <c r="BD49" s="124">
        <f t="shared" si="40"/>
        <v>0</v>
      </c>
      <c r="BE49" s="124">
        <f t="shared" si="41"/>
        <v>0</v>
      </c>
      <c r="BF49" s="124">
        <f t="shared" si="42"/>
        <v>0</v>
      </c>
      <c r="BG49" s="124">
        <f t="shared" si="43"/>
        <v>0</v>
      </c>
      <c r="BH49" s="124">
        <f t="shared" si="44"/>
        <v>0</v>
      </c>
      <c r="BI49" s="124">
        <f t="shared" si="45"/>
        <v>0</v>
      </c>
      <c r="BJ49" s="124">
        <f t="shared" si="46"/>
        <v>0</v>
      </c>
      <c r="BK49" s="124">
        <f t="shared" si="47"/>
        <v>0</v>
      </c>
      <c r="BL49" s="124">
        <f t="shared" si="48"/>
        <v>0</v>
      </c>
      <c r="BM49" s="124">
        <f t="shared" si="49"/>
        <v>0</v>
      </c>
      <c r="BN49" s="124">
        <f t="shared" si="50"/>
        <v>0</v>
      </c>
      <c r="BO49" s="124">
        <f t="shared" si="51"/>
        <v>0</v>
      </c>
      <c r="BP49" s="124">
        <f t="shared" si="52"/>
        <v>0</v>
      </c>
      <c r="BQ49" s="124">
        <f t="shared" si="53"/>
        <v>0</v>
      </c>
      <c r="BR49" s="124">
        <f t="shared" si="54"/>
        <v>0</v>
      </c>
      <c r="BS49" s="124">
        <f t="shared" si="55"/>
        <v>0</v>
      </c>
      <c r="BT49" s="124">
        <f t="shared" si="56"/>
        <v>0</v>
      </c>
      <c r="BU49" s="124">
        <f t="shared" si="57"/>
        <v>0</v>
      </c>
      <c r="BV49" s="124">
        <f t="shared" si="58"/>
        <v>0</v>
      </c>
      <c r="BW49" s="124">
        <f t="shared" si="59"/>
        <v>0</v>
      </c>
      <c r="BX49" s="124">
        <f t="shared" si="60"/>
        <v>0</v>
      </c>
      <c r="BY49" s="124">
        <f t="shared" si="61"/>
        <v>0</v>
      </c>
      <c r="BZ49" s="124">
        <f t="shared" si="62"/>
        <v>0</v>
      </c>
      <c r="CA49" s="57">
        <f t="shared" si="63"/>
        <v>0</v>
      </c>
      <c r="CB49" s="28"/>
      <c r="CC49" s="59"/>
    </row>
    <row r="50" spans="1:81" ht="16.5" customHeight="1">
      <c r="A50" s="50">
        <v>39</v>
      </c>
      <c r="B50" s="61" t="str">
        <f t="shared" si="24"/>
        <v/>
      </c>
      <c r="C50" s="62" t="str">
        <f t="shared" si="25"/>
        <v/>
      </c>
      <c r="D50" s="63" t="str">
        <f t="shared" si="26"/>
        <v/>
      </c>
      <c r="E50" s="64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112"/>
      <c r="AP50" s="125">
        <f t="shared" si="64"/>
        <v>0</v>
      </c>
      <c r="AQ50" s="124">
        <f t="shared" si="27"/>
        <v>0</v>
      </c>
      <c r="AR50" s="124">
        <f t="shared" si="28"/>
        <v>0</v>
      </c>
      <c r="AS50" s="124">
        <f t="shared" si="29"/>
        <v>0</v>
      </c>
      <c r="AT50" s="124">
        <f t="shared" si="30"/>
        <v>0</v>
      </c>
      <c r="AU50" s="124">
        <f t="shared" si="31"/>
        <v>0</v>
      </c>
      <c r="AV50" s="124">
        <f t="shared" si="32"/>
        <v>0</v>
      </c>
      <c r="AW50" s="124">
        <f t="shared" si="33"/>
        <v>0</v>
      </c>
      <c r="AX50" s="124">
        <f t="shared" si="34"/>
        <v>0</v>
      </c>
      <c r="AY50" s="124">
        <f t="shared" si="35"/>
        <v>0</v>
      </c>
      <c r="AZ50" s="124">
        <f t="shared" si="36"/>
        <v>0</v>
      </c>
      <c r="BA50" s="124">
        <f t="shared" si="37"/>
        <v>0</v>
      </c>
      <c r="BB50" s="124">
        <f t="shared" si="38"/>
        <v>0</v>
      </c>
      <c r="BC50" s="124">
        <f t="shared" si="39"/>
        <v>0</v>
      </c>
      <c r="BD50" s="124">
        <f t="shared" si="40"/>
        <v>0</v>
      </c>
      <c r="BE50" s="124">
        <f t="shared" si="41"/>
        <v>0</v>
      </c>
      <c r="BF50" s="124">
        <f t="shared" si="42"/>
        <v>0</v>
      </c>
      <c r="BG50" s="124">
        <f t="shared" si="43"/>
        <v>0</v>
      </c>
      <c r="BH50" s="124">
        <f t="shared" si="44"/>
        <v>0</v>
      </c>
      <c r="BI50" s="124">
        <f t="shared" si="45"/>
        <v>0</v>
      </c>
      <c r="BJ50" s="124">
        <f t="shared" si="46"/>
        <v>0</v>
      </c>
      <c r="BK50" s="124">
        <f t="shared" si="47"/>
        <v>0</v>
      </c>
      <c r="BL50" s="124">
        <f t="shared" si="48"/>
        <v>0</v>
      </c>
      <c r="BM50" s="124">
        <f t="shared" si="49"/>
        <v>0</v>
      </c>
      <c r="BN50" s="124">
        <f t="shared" si="50"/>
        <v>0</v>
      </c>
      <c r="BO50" s="124">
        <f t="shared" si="51"/>
        <v>0</v>
      </c>
      <c r="BP50" s="124">
        <f t="shared" si="52"/>
        <v>0</v>
      </c>
      <c r="BQ50" s="124">
        <f t="shared" si="53"/>
        <v>0</v>
      </c>
      <c r="BR50" s="124">
        <f t="shared" si="54"/>
        <v>0</v>
      </c>
      <c r="BS50" s="124">
        <f t="shared" si="55"/>
        <v>0</v>
      </c>
      <c r="BT50" s="124">
        <f t="shared" si="56"/>
        <v>0</v>
      </c>
      <c r="BU50" s="124">
        <f t="shared" si="57"/>
        <v>0</v>
      </c>
      <c r="BV50" s="124">
        <f t="shared" si="58"/>
        <v>0</v>
      </c>
      <c r="BW50" s="124">
        <f t="shared" si="59"/>
        <v>0</v>
      </c>
      <c r="BX50" s="124">
        <f t="shared" si="60"/>
        <v>0</v>
      </c>
      <c r="BY50" s="124">
        <f t="shared" si="61"/>
        <v>0</v>
      </c>
      <c r="BZ50" s="124">
        <f t="shared" si="62"/>
        <v>0</v>
      </c>
      <c r="CA50" s="57">
        <f t="shared" si="63"/>
        <v>0</v>
      </c>
      <c r="CB50" s="28"/>
      <c r="CC50" s="59"/>
    </row>
    <row r="51" spans="1:81" ht="16.5" customHeight="1">
      <c r="A51" s="50">
        <v>40</v>
      </c>
      <c r="B51" s="61" t="str">
        <f t="shared" si="24"/>
        <v/>
      </c>
      <c r="C51" s="62" t="str">
        <f t="shared" si="25"/>
        <v/>
      </c>
      <c r="D51" s="63" t="str">
        <f t="shared" si="26"/>
        <v/>
      </c>
      <c r="E51" s="64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112"/>
      <c r="AP51" s="125">
        <f t="shared" si="64"/>
        <v>0</v>
      </c>
      <c r="AQ51" s="124">
        <f t="shared" si="27"/>
        <v>0</v>
      </c>
      <c r="AR51" s="124">
        <f t="shared" si="28"/>
        <v>0</v>
      </c>
      <c r="AS51" s="124">
        <f t="shared" si="29"/>
        <v>0</v>
      </c>
      <c r="AT51" s="124">
        <f t="shared" si="30"/>
        <v>0</v>
      </c>
      <c r="AU51" s="124">
        <f t="shared" si="31"/>
        <v>0</v>
      </c>
      <c r="AV51" s="124">
        <f t="shared" si="32"/>
        <v>0</v>
      </c>
      <c r="AW51" s="124">
        <f t="shared" si="33"/>
        <v>0</v>
      </c>
      <c r="AX51" s="124">
        <f t="shared" si="34"/>
        <v>0</v>
      </c>
      <c r="AY51" s="124">
        <f t="shared" si="35"/>
        <v>0</v>
      </c>
      <c r="AZ51" s="124">
        <f t="shared" si="36"/>
        <v>0</v>
      </c>
      <c r="BA51" s="124">
        <f t="shared" si="37"/>
        <v>0</v>
      </c>
      <c r="BB51" s="124">
        <f t="shared" si="38"/>
        <v>0</v>
      </c>
      <c r="BC51" s="124">
        <f t="shared" si="39"/>
        <v>0</v>
      </c>
      <c r="BD51" s="124">
        <f t="shared" si="40"/>
        <v>0</v>
      </c>
      <c r="BE51" s="124">
        <f t="shared" si="41"/>
        <v>0</v>
      </c>
      <c r="BF51" s="124">
        <f t="shared" si="42"/>
        <v>0</v>
      </c>
      <c r="BG51" s="124">
        <f t="shared" si="43"/>
        <v>0</v>
      </c>
      <c r="BH51" s="124">
        <f t="shared" si="44"/>
        <v>0</v>
      </c>
      <c r="BI51" s="124">
        <f t="shared" si="45"/>
        <v>0</v>
      </c>
      <c r="BJ51" s="124">
        <f t="shared" si="46"/>
        <v>0</v>
      </c>
      <c r="BK51" s="124">
        <f t="shared" si="47"/>
        <v>0</v>
      </c>
      <c r="BL51" s="124">
        <f t="shared" si="48"/>
        <v>0</v>
      </c>
      <c r="BM51" s="124">
        <f t="shared" si="49"/>
        <v>0</v>
      </c>
      <c r="BN51" s="124">
        <f t="shared" si="50"/>
        <v>0</v>
      </c>
      <c r="BO51" s="124">
        <f t="shared" si="51"/>
        <v>0</v>
      </c>
      <c r="BP51" s="124">
        <f t="shared" si="52"/>
        <v>0</v>
      </c>
      <c r="BQ51" s="124">
        <f t="shared" si="53"/>
        <v>0</v>
      </c>
      <c r="BR51" s="124">
        <f t="shared" si="54"/>
        <v>0</v>
      </c>
      <c r="BS51" s="124">
        <f t="shared" si="55"/>
        <v>0</v>
      </c>
      <c r="BT51" s="124">
        <f t="shared" si="56"/>
        <v>0</v>
      </c>
      <c r="BU51" s="124">
        <f t="shared" si="57"/>
        <v>0</v>
      </c>
      <c r="BV51" s="124">
        <f t="shared" si="58"/>
        <v>0</v>
      </c>
      <c r="BW51" s="124">
        <f t="shared" si="59"/>
        <v>0</v>
      </c>
      <c r="BX51" s="124">
        <f t="shared" si="60"/>
        <v>0</v>
      </c>
      <c r="BY51" s="124">
        <f t="shared" si="61"/>
        <v>0</v>
      </c>
      <c r="BZ51" s="124">
        <f t="shared" si="62"/>
        <v>0</v>
      </c>
      <c r="CA51" s="57">
        <f t="shared" si="63"/>
        <v>0</v>
      </c>
      <c r="CB51" s="28"/>
      <c r="CC51" s="59"/>
    </row>
    <row r="52" spans="1:81" ht="16.5" customHeight="1">
      <c r="A52" s="50">
        <v>41</v>
      </c>
      <c r="B52" s="61" t="str">
        <f t="shared" si="24"/>
        <v/>
      </c>
      <c r="C52" s="62" t="str">
        <f t="shared" si="25"/>
        <v/>
      </c>
      <c r="D52" s="63" t="str">
        <f t="shared" si="26"/>
        <v/>
      </c>
      <c r="E52" s="64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112"/>
      <c r="AP52" s="125">
        <f t="shared" si="64"/>
        <v>0</v>
      </c>
      <c r="AQ52" s="124">
        <f t="shared" si="27"/>
        <v>0</v>
      </c>
      <c r="AR52" s="124">
        <f t="shared" si="28"/>
        <v>0</v>
      </c>
      <c r="AS52" s="124">
        <f t="shared" si="29"/>
        <v>0</v>
      </c>
      <c r="AT52" s="124">
        <f t="shared" si="30"/>
        <v>0</v>
      </c>
      <c r="AU52" s="124">
        <f t="shared" si="31"/>
        <v>0</v>
      </c>
      <c r="AV52" s="124">
        <f t="shared" si="32"/>
        <v>0</v>
      </c>
      <c r="AW52" s="124">
        <f t="shared" si="33"/>
        <v>0</v>
      </c>
      <c r="AX52" s="124">
        <f t="shared" si="34"/>
        <v>0</v>
      </c>
      <c r="AY52" s="124">
        <f t="shared" si="35"/>
        <v>0</v>
      </c>
      <c r="AZ52" s="124">
        <f t="shared" si="36"/>
        <v>0</v>
      </c>
      <c r="BA52" s="124">
        <f t="shared" si="37"/>
        <v>0</v>
      </c>
      <c r="BB52" s="124">
        <f t="shared" si="38"/>
        <v>0</v>
      </c>
      <c r="BC52" s="124">
        <f t="shared" si="39"/>
        <v>0</v>
      </c>
      <c r="BD52" s="124">
        <f t="shared" si="40"/>
        <v>0</v>
      </c>
      <c r="BE52" s="124">
        <f t="shared" si="41"/>
        <v>0</v>
      </c>
      <c r="BF52" s="124">
        <f t="shared" si="42"/>
        <v>0</v>
      </c>
      <c r="BG52" s="124">
        <f t="shared" si="43"/>
        <v>0</v>
      </c>
      <c r="BH52" s="124">
        <f t="shared" si="44"/>
        <v>0</v>
      </c>
      <c r="BI52" s="124">
        <f t="shared" si="45"/>
        <v>0</v>
      </c>
      <c r="BJ52" s="124">
        <f t="shared" si="46"/>
        <v>0</v>
      </c>
      <c r="BK52" s="124">
        <f t="shared" si="47"/>
        <v>0</v>
      </c>
      <c r="BL52" s="124">
        <f t="shared" si="48"/>
        <v>0</v>
      </c>
      <c r="BM52" s="124">
        <f t="shared" si="49"/>
        <v>0</v>
      </c>
      <c r="BN52" s="124">
        <f t="shared" si="50"/>
        <v>0</v>
      </c>
      <c r="BO52" s="124">
        <f t="shared" si="51"/>
        <v>0</v>
      </c>
      <c r="BP52" s="124">
        <f t="shared" si="52"/>
        <v>0</v>
      </c>
      <c r="BQ52" s="124">
        <f t="shared" si="53"/>
        <v>0</v>
      </c>
      <c r="BR52" s="124">
        <f t="shared" si="54"/>
        <v>0</v>
      </c>
      <c r="BS52" s="124">
        <f t="shared" si="55"/>
        <v>0</v>
      </c>
      <c r="BT52" s="124">
        <f t="shared" si="56"/>
        <v>0</v>
      </c>
      <c r="BU52" s="124">
        <f t="shared" si="57"/>
        <v>0</v>
      </c>
      <c r="BV52" s="124">
        <f t="shared" si="58"/>
        <v>0</v>
      </c>
      <c r="BW52" s="124">
        <f t="shared" si="59"/>
        <v>0</v>
      </c>
      <c r="BX52" s="124">
        <f t="shared" si="60"/>
        <v>0</v>
      </c>
      <c r="BY52" s="124">
        <f t="shared" si="61"/>
        <v>0</v>
      </c>
      <c r="BZ52" s="124">
        <f t="shared" si="62"/>
        <v>0</v>
      </c>
      <c r="CA52" s="57"/>
      <c r="CB52" s="28"/>
      <c r="CC52" s="59"/>
    </row>
    <row r="53" spans="1:81" ht="16.5" customHeight="1">
      <c r="A53" s="50">
        <v>42</v>
      </c>
      <c r="B53" s="61" t="str">
        <f t="shared" si="24"/>
        <v/>
      </c>
      <c r="C53" s="62" t="str">
        <f t="shared" si="25"/>
        <v/>
      </c>
      <c r="D53" s="63" t="str">
        <f t="shared" si="26"/>
        <v/>
      </c>
      <c r="E53" s="64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112"/>
      <c r="AP53" s="125">
        <f t="shared" si="64"/>
        <v>0</v>
      </c>
      <c r="AQ53" s="124">
        <f t="shared" si="27"/>
        <v>0</v>
      </c>
      <c r="AR53" s="124">
        <f t="shared" si="28"/>
        <v>0</v>
      </c>
      <c r="AS53" s="124">
        <f t="shared" si="29"/>
        <v>0</v>
      </c>
      <c r="AT53" s="124">
        <f t="shared" si="30"/>
        <v>0</v>
      </c>
      <c r="AU53" s="124">
        <f t="shared" si="31"/>
        <v>0</v>
      </c>
      <c r="AV53" s="124">
        <f t="shared" si="32"/>
        <v>0</v>
      </c>
      <c r="AW53" s="124">
        <f t="shared" si="33"/>
        <v>0</v>
      </c>
      <c r="AX53" s="124">
        <f t="shared" si="34"/>
        <v>0</v>
      </c>
      <c r="AY53" s="124">
        <f t="shared" si="35"/>
        <v>0</v>
      </c>
      <c r="AZ53" s="124">
        <f t="shared" si="36"/>
        <v>0</v>
      </c>
      <c r="BA53" s="124">
        <f t="shared" si="37"/>
        <v>0</v>
      </c>
      <c r="BB53" s="124">
        <f t="shared" si="38"/>
        <v>0</v>
      </c>
      <c r="BC53" s="124">
        <f t="shared" si="39"/>
        <v>0</v>
      </c>
      <c r="BD53" s="124">
        <f t="shared" si="40"/>
        <v>0</v>
      </c>
      <c r="BE53" s="124">
        <f t="shared" si="41"/>
        <v>0</v>
      </c>
      <c r="BF53" s="124">
        <f t="shared" si="42"/>
        <v>0</v>
      </c>
      <c r="BG53" s="124">
        <f t="shared" si="43"/>
        <v>0</v>
      </c>
      <c r="BH53" s="124">
        <f t="shared" si="44"/>
        <v>0</v>
      </c>
      <c r="BI53" s="124">
        <f t="shared" si="45"/>
        <v>0</v>
      </c>
      <c r="BJ53" s="124">
        <f t="shared" si="46"/>
        <v>0</v>
      </c>
      <c r="BK53" s="124">
        <f t="shared" si="47"/>
        <v>0</v>
      </c>
      <c r="BL53" s="124">
        <f t="shared" si="48"/>
        <v>0</v>
      </c>
      <c r="BM53" s="124">
        <f t="shared" si="49"/>
        <v>0</v>
      </c>
      <c r="BN53" s="124">
        <f t="shared" si="50"/>
        <v>0</v>
      </c>
      <c r="BO53" s="124">
        <f t="shared" si="51"/>
        <v>0</v>
      </c>
      <c r="BP53" s="124">
        <f t="shared" si="52"/>
        <v>0</v>
      </c>
      <c r="BQ53" s="124">
        <f t="shared" si="53"/>
        <v>0</v>
      </c>
      <c r="BR53" s="124">
        <f t="shared" si="54"/>
        <v>0</v>
      </c>
      <c r="BS53" s="124">
        <f t="shared" si="55"/>
        <v>0</v>
      </c>
      <c r="BT53" s="124">
        <f t="shared" si="56"/>
        <v>0</v>
      </c>
      <c r="BU53" s="124">
        <f t="shared" si="57"/>
        <v>0</v>
      </c>
      <c r="BV53" s="124">
        <f t="shared" si="58"/>
        <v>0</v>
      </c>
      <c r="BW53" s="124">
        <f t="shared" si="59"/>
        <v>0</v>
      </c>
      <c r="BX53" s="124">
        <f t="shared" si="60"/>
        <v>0</v>
      </c>
      <c r="BY53" s="124">
        <f t="shared" si="61"/>
        <v>0</v>
      </c>
      <c r="BZ53" s="124">
        <f t="shared" si="62"/>
        <v>0</v>
      </c>
      <c r="CA53" s="57"/>
      <c r="CB53" s="28"/>
      <c r="CC53" s="59"/>
    </row>
    <row r="54" spans="1:81" ht="16.5" customHeight="1">
      <c r="A54" s="50">
        <v>43</v>
      </c>
      <c r="B54" s="61" t="str">
        <f t="shared" si="24"/>
        <v/>
      </c>
      <c r="C54" s="62" t="str">
        <f t="shared" si="25"/>
        <v/>
      </c>
      <c r="D54" s="63" t="str">
        <f t="shared" si="26"/>
        <v/>
      </c>
      <c r="E54" s="64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112"/>
      <c r="AP54" s="125">
        <f t="shared" si="64"/>
        <v>0</v>
      </c>
      <c r="AQ54" s="124">
        <f t="shared" si="27"/>
        <v>0</v>
      </c>
      <c r="AR54" s="124">
        <f t="shared" si="28"/>
        <v>0</v>
      </c>
      <c r="AS54" s="124">
        <f t="shared" si="29"/>
        <v>0</v>
      </c>
      <c r="AT54" s="124">
        <f t="shared" si="30"/>
        <v>0</v>
      </c>
      <c r="AU54" s="124">
        <f t="shared" si="31"/>
        <v>0</v>
      </c>
      <c r="AV54" s="124">
        <f t="shared" si="32"/>
        <v>0</v>
      </c>
      <c r="AW54" s="124">
        <f t="shared" si="33"/>
        <v>0</v>
      </c>
      <c r="AX54" s="124">
        <f t="shared" si="34"/>
        <v>0</v>
      </c>
      <c r="AY54" s="124">
        <f t="shared" si="35"/>
        <v>0</v>
      </c>
      <c r="AZ54" s="124">
        <f t="shared" si="36"/>
        <v>0</v>
      </c>
      <c r="BA54" s="124">
        <f t="shared" si="37"/>
        <v>0</v>
      </c>
      <c r="BB54" s="124">
        <f t="shared" si="38"/>
        <v>0</v>
      </c>
      <c r="BC54" s="124">
        <f t="shared" si="39"/>
        <v>0</v>
      </c>
      <c r="BD54" s="124">
        <f t="shared" si="40"/>
        <v>0</v>
      </c>
      <c r="BE54" s="124">
        <f t="shared" si="41"/>
        <v>0</v>
      </c>
      <c r="BF54" s="124">
        <f t="shared" si="42"/>
        <v>0</v>
      </c>
      <c r="BG54" s="124">
        <f t="shared" si="43"/>
        <v>0</v>
      </c>
      <c r="BH54" s="124">
        <f t="shared" si="44"/>
        <v>0</v>
      </c>
      <c r="BI54" s="124">
        <f t="shared" si="45"/>
        <v>0</v>
      </c>
      <c r="BJ54" s="124">
        <f t="shared" si="46"/>
        <v>0</v>
      </c>
      <c r="BK54" s="124">
        <f t="shared" si="47"/>
        <v>0</v>
      </c>
      <c r="BL54" s="124">
        <f t="shared" si="48"/>
        <v>0</v>
      </c>
      <c r="BM54" s="124">
        <f t="shared" si="49"/>
        <v>0</v>
      </c>
      <c r="BN54" s="124">
        <f t="shared" si="50"/>
        <v>0</v>
      </c>
      <c r="BO54" s="124">
        <f t="shared" si="51"/>
        <v>0</v>
      </c>
      <c r="BP54" s="124">
        <f t="shared" si="52"/>
        <v>0</v>
      </c>
      <c r="BQ54" s="124">
        <f t="shared" si="53"/>
        <v>0</v>
      </c>
      <c r="BR54" s="124">
        <f t="shared" si="54"/>
        <v>0</v>
      </c>
      <c r="BS54" s="124">
        <f t="shared" si="55"/>
        <v>0</v>
      </c>
      <c r="BT54" s="124">
        <f t="shared" si="56"/>
        <v>0</v>
      </c>
      <c r="BU54" s="124">
        <f t="shared" si="57"/>
        <v>0</v>
      </c>
      <c r="BV54" s="124">
        <f t="shared" si="58"/>
        <v>0</v>
      </c>
      <c r="BW54" s="124">
        <f t="shared" si="59"/>
        <v>0</v>
      </c>
      <c r="BX54" s="124">
        <f t="shared" si="60"/>
        <v>0</v>
      </c>
      <c r="BY54" s="124">
        <f t="shared" si="61"/>
        <v>0</v>
      </c>
      <c r="BZ54" s="124">
        <f t="shared" si="62"/>
        <v>0</v>
      </c>
      <c r="CA54" s="57"/>
      <c r="CB54" s="28"/>
      <c r="CC54" s="59"/>
    </row>
    <row r="55" spans="1:81" ht="16.5" customHeight="1">
      <c r="A55" s="50">
        <v>44</v>
      </c>
      <c r="B55" s="61" t="str">
        <f t="shared" si="24"/>
        <v/>
      </c>
      <c r="C55" s="62" t="str">
        <f t="shared" si="25"/>
        <v/>
      </c>
      <c r="D55" s="63" t="str">
        <f t="shared" si="26"/>
        <v/>
      </c>
      <c r="E55" s="64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112"/>
      <c r="AP55" s="125">
        <f t="shared" si="64"/>
        <v>0</v>
      </c>
      <c r="AQ55" s="124">
        <f t="shared" si="27"/>
        <v>0</v>
      </c>
      <c r="AR55" s="124">
        <f t="shared" si="28"/>
        <v>0</v>
      </c>
      <c r="AS55" s="124">
        <f t="shared" si="29"/>
        <v>0</v>
      </c>
      <c r="AT55" s="124">
        <f t="shared" si="30"/>
        <v>0</v>
      </c>
      <c r="AU55" s="124">
        <f t="shared" si="31"/>
        <v>0</v>
      </c>
      <c r="AV55" s="124">
        <f t="shared" si="32"/>
        <v>0</v>
      </c>
      <c r="AW55" s="124">
        <f t="shared" si="33"/>
        <v>0</v>
      </c>
      <c r="AX55" s="124">
        <f t="shared" si="34"/>
        <v>0</v>
      </c>
      <c r="AY55" s="124">
        <f t="shared" si="35"/>
        <v>0</v>
      </c>
      <c r="AZ55" s="124">
        <f t="shared" si="36"/>
        <v>0</v>
      </c>
      <c r="BA55" s="124">
        <f t="shared" si="37"/>
        <v>0</v>
      </c>
      <c r="BB55" s="124">
        <f t="shared" si="38"/>
        <v>0</v>
      </c>
      <c r="BC55" s="124">
        <f t="shared" si="39"/>
        <v>0</v>
      </c>
      <c r="BD55" s="124">
        <f t="shared" si="40"/>
        <v>0</v>
      </c>
      <c r="BE55" s="124">
        <f t="shared" si="41"/>
        <v>0</v>
      </c>
      <c r="BF55" s="124">
        <f t="shared" si="42"/>
        <v>0</v>
      </c>
      <c r="BG55" s="124">
        <f t="shared" si="43"/>
        <v>0</v>
      </c>
      <c r="BH55" s="124">
        <f t="shared" si="44"/>
        <v>0</v>
      </c>
      <c r="BI55" s="124">
        <f t="shared" si="45"/>
        <v>0</v>
      </c>
      <c r="BJ55" s="124">
        <f t="shared" si="46"/>
        <v>0</v>
      </c>
      <c r="BK55" s="124">
        <f t="shared" si="47"/>
        <v>0</v>
      </c>
      <c r="BL55" s="124">
        <f t="shared" si="48"/>
        <v>0</v>
      </c>
      <c r="BM55" s="124">
        <f t="shared" si="49"/>
        <v>0</v>
      </c>
      <c r="BN55" s="124">
        <f t="shared" si="50"/>
        <v>0</v>
      </c>
      <c r="BO55" s="124">
        <f t="shared" si="51"/>
        <v>0</v>
      </c>
      <c r="BP55" s="124">
        <f t="shared" si="52"/>
        <v>0</v>
      </c>
      <c r="BQ55" s="124">
        <f t="shared" si="53"/>
        <v>0</v>
      </c>
      <c r="BR55" s="124">
        <f t="shared" si="54"/>
        <v>0</v>
      </c>
      <c r="BS55" s="124">
        <f t="shared" si="55"/>
        <v>0</v>
      </c>
      <c r="BT55" s="124">
        <f t="shared" si="56"/>
        <v>0</v>
      </c>
      <c r="BU55" s="124">
        <f t="shared" si="57"/>
        <v>0</v>
      </c>
      <c r="BV55" s="124">
        <f t="shared" si="58"/>
        <v>0</v>
      </c>
      <c r="BW55" s="124">
        <f t="shared" si="59"/>
        <v>0</v>
      </c>
      <c r="BX55" s="124">
        <f t="shared" si="60"/>
        <v>0</v>
      </c>
      <c r="BY55" s="124">
        <f t="shared" si="61"/>
        <v>0</v>
      </c>
      <c r="BZ55" s="124">
        <f t="shared" si="62"/>
        <v>0</v>
      </c>
      <c r="CA55" s="57"/>
      <c r="CB55" s="28"/>
      <c r="CC55" s="59"/>
    </row>
    <row r="56" spans="1:81" ht="16.5" customHeight="1">
      <c r="A56" s="72">
        <v>45</v>
      </c>
      <c r="B56" s="73" t="str">
        <f t="shared" si="24"/>
        <v/>
      </c>
      <c r="C56" s="74" t="str">
        <f t="shared" si="25"/>
        <v/>
      </c>
      <c r="D56" s="75" t="str">
        <f t="shared" si="26"/>
        <v/>
      </c>
      <c r="E56" s="76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113"/>
      <c r="AP56" s="125">
        <f t="shared" si="64"/>
        <v>0</v>
      </c>
      <c r="AQ56" s="124">
        <f t="shared" si="27"/>
        <v>0</v>
      </c>
      <c r="AR56" s="124">
        <f t="shared" si="28"/>
        <v>0</v>
      </c>
      <c r="AS56" s="124">
        <f t="shared" si="29"/>
        <v>0</v>
      </c>
      <c r="AT56" s="124">
        <f t="shared" si="30"/>
        <v>0</v>
      </c>
      <c r="AU56" s="124">
        <f t="shared" si="31"/>
        <v>0</v>
      </c>
      <c r="AV56" s="124">
        <f t="shared" si="32"/>
        <v>0</v>
      </c>
      <c r="AW56" s="124">
        <f t="shared" si="33"/>
        <v>0</v>
      </c>
      <c r="AX56" s="124">
        <f t="shared" si="34"/>
        <v>0</v>
      </c>
      <c r="AY56" s="124">
        <f t="shared" si="35"/>
        <v>0</v>
      </c>
      <c r="AZ56" s="124">
        <f t="shared" si="36"/>
        <v>0</v>
      </c>
      <c r="BA56" s="124">
        <f t="shared" si="37"/>
        <v>0</v>
      </c>
      <c r="BB56" s="124">
        <f t="shared" si="38"/>
        <v>0</v>
      </c>
      <c r="BC56" s="124">
        <f t="shared" si="39"/>
        <v>0</v>
      </c>
      <c r="BD56" s="124">
        <f t="shared" si="40"/>
        <v>0</v>
      </c>
      <c r="BE56" s="124">
        <f t="shared" si="41"/>
        <v>0</v>
      </c>
      <c r="BF56" s="124">
        <f t="shared" si="42"/>
        <v>0</v>
      </c>
      <c r="BG56" s="124">
        <f t="shared" si="43"/>
        <v>0</v>
      </c>
      <c r="BH56" s="124">
        <f t="shared" si="44"/>
        <v>0</v>
      </c>
      <c r="BI56" s="124">
        <f t="shared" si="45"/>
        <v>0</v>
      </c>
      <c r="BJ56" s="124">
        <f t="shared" si="46"/>
        <v>0</v>
      </c>
      <c r="BK56" s="124">
        <f t="shared" si="47"/>
        <v>0</v>
      </c>
      <c r="BL56" s="124">
        <f t="shared" si="48"/>
        <v>0</v>
      </c>
      <c r="BM56" s="124">
        <f t="shared" si="49"/>
        <v>0</v>
      </c>
      <c r="BN56" s="124">
        <f t="shared" si="50"/>
        <v>0</v>
      </c>
      <c r="BO56" s="124">
        <f t="shared" si="51"/>
        <v>0</v>
      </c>
      <c r="BP56" s="124">
        <f t="shared" si="52"/>
        <v>0</v>
      </c>
      <c r="BQ56" s="124">
        <f t="shared" si="53"/>
        <v>0</v>
      </c>
      <c r="BR56" s="124">
        <f t="shared" si="54"/>
        <v>0</v>
      </c>
      <c r="BS56" s="124">
        <f t="shared" si="55"/>
        <v>0</v>
      </c>
      <c r="BT56" s="124">
        <f t="shared" si="56"/>
        <v>0</v>
      </c>
      <c r="BU56" s="124">
        <f t="shared" si="57"/>
        <v>0</v>
      </c>
      <c r="BV56" s="124">
        <f t="shared" si="58"/>
        <v>0</v>
      </c>
      <c r="BW56" s="124">
        <f t="shared" si="59"/>
        <v>0</v>
      </c>
      <c r="BX56" s="124">
        <f t="shared" si="60"/>
        <v>0</v>
      </c>
      <c r="BY56" s="124">
        <f t="shared" si="61"/>
        <v>0</v>
      </c>
      <c r="BZ56" s="124">
        <f t="shared" si="62"/>
        <v>0</v>
      </c>
      <c r="CA56" s="17"/>
      <c r="CB56" s="79"/>
      <c r="CC56" s="59"/>
    </row>
    <row r="57" spans="1:81" ht="28.5" customHeight="1">
      <c r="A57" s="80"/>
      <c r="B57" s="80"/>
      <c r="C57" s="81"/>
      <c r="D57" s="81"/>
      <c r="E57" s="81"/>
      <c r="F57" s="81"/>
      <c r="G57" s="105"/>
      <c r="H57" s="81"/>
      <c r="I57" s="105"/>
      <c r="J57" s="81"/>
      <c r="K57" s="105"/>
      <c r="L57" s="81"/>
      <c r="M57" s="105"/>
      <c r="N57" s="81" t="s">
        <v>3900</v>
      </c>
      <c r="O57" s="105"/>
      <c r="P57" s="81"/>
      <c r="Q57" s="105"/>
      <c r="R57" s="81"/>
      <c r="S57" s="105"/>
      <c r="T57" s="81"/>
      <c r="U57" s="105"/>
      <c r="V57" s="81"/>
      <c r="W57" s="105"/>
      <c r="X57" s="81"/>
      <c r="Y57" s="105"/>
      <c r="Z57" s="81"/>
      <c r="AA57" s="105"/>
      <c r="AB57" s="81"/>
      <c r="AC57" s="105"/>
      <c r="AD57" s="81"/>
      <c r="AE57" s="105"/>
      <c r="AF57" s="81"/>
      <c r="AG57" s="105"/>
      <c r="AH57" s="81"/>
      <c r="AI57" s="105"/>
      <c r="AJ57" s="81"/>
      <c r="AK57" s="105"/>
      <c r="AL57" s="81"/>
      <c r="AM57" s="105"/>
      <c r="AN57" s="81"/>
      <c r="AO57" s="105"/>
      <c r="AP57" s="81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82"/>
      <c r="CB57" s="79"/>
      <c r="CC57" s="59"/>
    </row>
    <row r="58" spans="1:81" ht="28.5" customHeight="1">
      <c r="A58" s="83"/>
      <c r="B58" s="83"/>
      <c r="C58" s="82"/>
      <c r="D58" s="82"/>
      <c r="E58" s="82"/>
      <c r="F58" s="82"/>
      <c r="G58" s="106"/>
      <c r="H58" s="82"/>
      <c r="I58" s="106"/>
      <c r="J58" s="82"/>
      <c r="K58" s="106"/>
      <c r="L58" s="82"/>
      <c r="M58" s="106"/>
      <c r="N58" s="82" t="s">
        <v>40</v>
      </c>
      <c r="O58" s="106"/>
      <c r="P58" s="295" t="str">
        <f>"( "&amp;ครู&amp;" )"</f>
        <v>( ครูผู้สอน )</v>
      </c>
      <c r="Q58" s="296"/>
      <c r="R58" s="297"/>
      <c r="S58" s="298"/>
      <c r="T58" s="297"/>
      <c r="U58" s="298"/>
      <c r="V58" s="297"/>
      <c r="W58" s="298"/>
      <c r="X58" s="297"/>
      <c r="Y58" s="298"/>
      <c r="Z58" s="297"/>
      <c r="AA58" s="298"/>
      <c r="AB58" s="297"/>
      <c r="AC58" s="298"/>
      <c r="AD58" s="297"/>
      <c r="AE58" s="298"/>
      <c r="AF58" s="297"/>
      <c r="AG58" s="298"/>
      <c r="AH58" s="297"/>
      <c r="AI58" s="298"/>
      <c r="AJ58" s="297"/>
      <c r="AK58" s="298"/>
      <c r="AL58" s="298"/>
      <c r="AM58" s="118"/>
      <c r="AN58" s="82"/>
      <c r="AO58" s="106"/>
      <c r="AP58" s="82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82"/>
      <c r="CB58" s="79"/>
      <c r="CC58" s="59"/>
    </row>
    <row r="59" spans="1:81" ht="21.75" customHeight="1">
      <c r="A59" s="7"/>
      <c r="B59" s="7"/>
      <c r="C59" s="8"/>
      <c r="D59" s="8"/>
      <c r="E59" s="8"/>
      <c r="F59" s="8"/>
      <c r="G59" s="103"/>
      <c r="H59" s="8"/>
      <c r="I59" s="103"/>
      <c r="J59" s="8"/>
      <c r="K59" s="103"/>
      <c r="L59" s="9"/>
      <c r="M59" s="114"/>
      <c r="N59" s="8"/>
      <c r="O59" s="103"/>
      <c r="P59" s="8"/>
      <c r="Q59" s="103"/>
      <c r="R59" s="8"/>
      <c r="S59" s="103"/>
      <c r="T59" s="8"/>
      <c r="U59" s="103"/>
      <c r="V59" s="8"/>
      <c r="W59" s="103"/>
      <c r="X59" s="8"/>
      <c r="Y59" s="103"/>
      <c r="Z59" s="8"/>
      <c r="AA59" s="103"/>
      <c r="AB59" s="8"/>
      <c r="AC59" s="103"/>
      <c r="AD59" s="8"/>
      <c r="AE59" s="103"/>
      <c r="AF59" s="8"/>
      <c r="AG59" s="103"/>
      <c r="AH59" s="8"/>
      <c r="AI59" s="103"/>
      <c r="AJ59" s="8"/>
      <c r="AK59" s="103"/>
      <c r="AL59" s="8"/>
      <c r="AM59" s="103"/>
      <c r="AN59" s="8"/>
      <c r="AO59" s="103"/>
      <c r="AP59" s="8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8"/>
      <c r="CB59" s="28"/>
      <c r="CC59" s="28"/>
    </row>
    <row r="60" spans="1:81" ht="21.75" customHeight="1">
      <c r="A60" s="7"/>
      <c r="B60" s="7"/>
      <c r="C60" s="8"/>
      <c r="D60" s="8"/>
      <c r="E60" s="8"/>
      <c r="F60" s="8"/>
      <c r="G60" s="103"/>
      <c r="H60" s="8"/>
      <c r="I60" s="103"/>
      <c r="J60" s="8"/>
      <c r="K60" s="103"/>
      <c r="L60" s="9"/>
      <c r="M60" s="114"/>
      <c r="N60" s="8"/>
      <c r="O60" s="103"/>
      <c r="P60" s="8"/>
      <c r="Q60" s="103"/>
      <c r="R60" s="8"/>
      <c r="S60" s="103"/>
      <c r="T60" s="8"/>
      <c r="U60" s="103"/>
      <c r="V60" s="8"/>
      <c r="W60" s="103"/>
      <c r="X60" s="8"/>
      <c r="Y60" s="103"/>
      <c r="Z60" s="8"/>
      <c r="AA60" s="103"/>
      <c r="AB60" s="8"/>
      <c r="AC60" s="103"/>
      <c r="AD60" s="8"/>
      <c r="AE60" s="103"/>
      <c r="AF60" s="8"/>
      <c r="AG60" s="103"/>
      <c r="AH60" s="8"/>
      <c r="AI60" s="103"/>
      <c r="AJ60" s="8"/>
      <c r="AK60" s="103"/>
      <c r="AL60" s="8"/>
      <c r="AM60" s="103"/>
      <c r="AN60" s="8"/>
      <c r="AO60" s="103"/>
      <c r="AP60" s="8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8"/>
      <c r="CB60" s="28"/>
      <c r="CC60" s="28"/>
    </row>
    <row r="61" spans="1:81" ht="21.75" customHeight="1">
      <c r="A61" s="7"/>
      <c r="B61" s="7"/>
      <c r="C61" s="8"/>
      <c r="D61" s="8"/>
      <c r="E61" s="8"/>
      <c r="F61" s="8"/>
      <c r="G61" s="103"/>
      <c r="H61" s="8"/>
      <c r="I61" s="103"/>
      <c r="J61" s="8"/>
      <c r="K61" s="103"/>
      <c r="L61" s="9"/>
      <c r="M61" s="114"/>
      <c r="N61" s="8"/>
      <c r="O61" s="103"/>
      <c r="P61" s="8"/>
      <c r="Q61" s="103"/>
      <c r="R61" s="8"/>
      <c r="S61" s="103"/>
      <c r="T61" s="8"/>
      <c r="U61" s="103"/>
      <c r="V61" s="8"/>
      <c r="W61" s="103"/>
      <c r="X61" s="8"/>
      <c r="Y61" s="103"/>
      <c r="Z61" s="8"/>
      <c r="AA61" s="103"/>
      <c r="AB61" s="8"/>
      <c r="AC61" s="103"/>
      <c r="AD61" s="8"/>
      <c r="AE61" s="103"/>
      <c r="AF61" s="8"/>
      <c r="AG61" s="103"/>
      <c r="AH61" s="8"/>
      <c r="AI61" s="103"/>
      <c r="AJ61" s="8"/>
      <c r="AK61" s="103"/>
      <c r="AL61" s="8"/>
      <c r="AM61" s="103"/>
      <c r="AN61" s="8"/>
      <c r="AO61" s="103"/>
      <c r="AP61" s="8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8"/>
      <c r="CB61" s="28"/>
      <c r="CC61" s="28"/>
    </row>
    <row r="62" spans="1:81" ht="21.75" customHeight="1">
      <c r="A62" s="7"/>
      <c r="B62" s="7"/>
      <c r="C62" s="8"/>
      <c r="D62" s="8"/>
      <c r="E62" s="8"/>
      <c r="F62" s="8"/>
      <c r="G62" s="103"/>
      <c r="H62" s="8"/>
      <c r="I62" s="103"/>
      <c r="J62" s="8"/>
      <c r="K62" s="103"/>
      <c r="L62" s="9"/>
      <c r="M62" s="114"/>
      <c r="N62" s="8"/>
      <c r="O62" s="103"/>
      <c r="P62" s="8"/>
      <c r="Q62" s="103"/>
      <c r="R62" s="8"/>
      <c r="S62" s="103"/>
      <c r="T62" s="8"/>
      <c r="U62" s="103"/>
      <c r="V62" s="8"/>
      <c r="W62" s="103"/>
      <c r="X62" s="8"/>
      <c r="Y62" s="103"/>
      <c r="Z62" s="8"/>
      <c r="AA62" s="103"/>
      <c r="AB62" s="8"/>
      <c r="AC62" s="103"/>
      <c r="AD62" s="8"/>
      <c r="AE62" s="103"/>
      <c r="AF62" s="8"/>
      <c r="AG62" s="103"/>
      <c r="AH62" s="8"/>
      <c r="AI62" s="103"/>
      <c r="AJ62" s="8"/>
      <c r="AK62" s="103"/>
      <c r="AL62" s="8"/>
      <c r="AM62" s="103"/>
      <c r="AN62" s="8"/>
      <c r="AO62" s="103"/>
      <c r="AP62" s="8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8"/>
      <c r="CB62" s="28"/>
      <c r="CC62" s="28"/>
    </row>
    <row r="63" spans="1:81" ht="21.75" customHeight="1">
      <c r="A63" s="7"/>
      <c r="B63" s="7"/>
      <c r="C63" s="8"/>
      <c r="D63" s="8"/>
      <c r="E63" s="8"/>
      <c r="F63" s="8"/>
      <c r="G63" s="103"/>
      <c r="H63" s="8"/>
      <c r="I63" s="103"/>
      <c r="J63" s="8"/>
      <c r="K63" s="103"/>
      <c r="L63" s="9"/>
      <c r="M63" s="114"/>
      <c r="N63" s="8"/>
      <c r="O63" s="103"/>
      <c r="P63" s="8"/>
      <c r="Q63" s="103"/>
      <c r="R63" s="8"/>
      <c r="S63" s="103"/>
      <c r="T63" s="8"/>
      <c r="U63" s="103"/>
      <c r="V63" s="8"/>
      <c r="W63" s="103"/>
      <c r="X63" s="8"/>
      <c r="Y63" s="103"/>
      <c r="Z63" s="8"/>
      <c r="AA63" s="103"/>
      <c r="AB63" s="8"/>
      <c r="AC63" s="103"/>
      <c r="AD63" s="8"/>
      <c r="AE63" s="103"/>
      <c r="AF63" s="8"/>
      <c r="AG63" s="103"/>
      <c r="AH63" s="8"/>
      <c r="AI63" s="103"/>
      <c r="AJ63" s="8"/>
      <c r="AK63" s="103"/>
      <c r="AL63" s="8"/>
      <c r="AM63" s="103"/>
      <c r="AN63" s="8"/>
      <c r="AO63" s="103"/>
      <c r="AP63" s="8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8"/>
      <c r="CB63" s="28"/>
      <c r="CC63" s="28"/>
    </row>
    <row r="64" spans="1:81" ht="21.75" customHeight="1">
      <c r="A64" s="7"/>
      <c r="B64" s="7"/>
      <c r="C64" s="8"/>
      <c r="D64" s="8"/>
      <c r="E64" s="8"/>
      <c r="F64" s="8"/>
      <c r="G64" s="103"/>
      <c r="H64" s="8"/>
      <c r="I64" s="103"/>
      <c r="J64" s="8"/>
      <c r="K64" s="103"/>
      <c r="L64" s="9"/>
      <c r="M64" s="114"/>
      <c r="N64" s="8"/>
      <c r="O64" s="103"/>
      <c r="P64" s="8"/>
      <c r="Q64" s="103"/>
      <c r="R64" s="8"/>
      <c r="S64" s="103"/>
      <c r="T64" s="8"/>
      <c r="U64" s="103"/>
      <c r="V64" s="8"/>
      <c r="W64" s="103"/>
      <c r="X64" s="8"/>
      <c r="Y64" s="103"/>
      <c r="Z64" s="8"/>
      <c r="AA64" s="103"/>
      <c r="AB64" s="8"/>
      <c r="AC64" s="103"/>
      <c r="AD64" s="8"/>
      <c r="AE64" s="103"/>
      <c r="AF64" s="8"/>
      <c r="AG64" s="103"/>
      <c r="AH64" s="8"/>
      <c r="AI64" s="103"/>
      <c r="AJ64" s="8"/>
      <c r="AK64" s="103"/>
      <c r="AL64" s="8"/>
      <c r="AM64" s="103"/>
      <c r="AN64" s="8"/>
      <c r="AO64" s="103"/>
      <c r="AP64" s="8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8"/>
      <c r="CB64" s="28"/>
      <c r="CC64" s="28"/>
    </row>
    <row r="65" spans="1:81" ht="21.75" customHeight="1">
      <c r="A65" s="7"/>
      <c r="B65" s="7"/>
      <c r="C65" s="8"/>
      <c r="D65" s="8"/>
      <c r="E65" s="8"/>
      <c r="F65" s="7"/>
      <c r="G65" s="107"/>
      <c r="H65" s="7"/>
      <c r="I65" s="107"/>
      <c r="J65" s="7"/>
      <c r="K65" s="107"/>
      <c r="L65" s="84"/>
      <c r="M65" s="115"/>
      <c r="N65" s="7"/>
      <c r="O65" s="107"/>
      <c r="P65" s="7"/>
      <c r="Q65" s="107"/>
      <c r="R65" s="7"/>
      <c r="S65" s="107"/>
      <c r="T65" s="7"/>
      <c r="U65" s="107"/>
      <c r="V65" s="7"/>
      <c r="W65" s="107"/>
      <c r="X65" s="7"/>
      <c r="Y65" s="107"/>
      <c r="Z65" s="7"/>
      <c r="AA65" s="107"/>
      <c r="AB65" s="7"/>
      <c r="AC65" s="107"/>
      <c r="AD65" s="7"/>
      <c r="AE65" s="107"/>
      <c r="AF65" s="7"/>
      <c r="AG65" s="107"/>
      <c r="AH65" s="7"/>
      <c r="AI65" s="107"/>
      <c r="AJ65" s="7"/>
      <c r="AK65" s="107"/>
      <c r="AL65" s="7"/>
      <c r="AM65" s="107"/>
      <c r="AN65" s="7"/>
      <c r="AO65" s="107"/>
      <c r="AP65" s="8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8"/>
      <c r="CB65" s="28"/>
      <c r="CC65" s="28"/>
    </row>
    <row r="66" spans="1:81" ht="21.75" customHeight="1">
      <c r="A66" s="7"/>
      <c r="B66" s="7"/>
      <c r="C66" s="8"/>
      <c r="D66" s="8"/>
      <c r="E66" s="8"/>
      <c r="F66" s="7"/>
      <c r="G66" s="107"/>
      <c r="H66" s="7"/>
      <c r="I66" s="107"/>
      <c r="J66" s="7"/>
      <c r="K66" s="107"/>
      <c r="L66" s="84"/>
      <c r="M66" s="115"/>
      <c r="N66" s="7"/>
      <c r="O66" s="107"/>
      <c r="P66" s="7"/>
      <c r="Q66" s="107"/>
      <c r="R66" s="7"/>
      <c r="S66" s="107"/>
      <c r="T66" s="7"/>
      <c r="U66" s="107"/>
      <c r="V66" s="7"/>
      <c r="W66" s="107"/>
      <c r="X66" s="7"/>
      <c r="Y66" s="107"/>
      <c r="Z66" s="7"/>
      <c r="AA66" s="107"/>
      <c r="AB66" s="7"/>
      <c r="AC66" s="107"/>
      <c r="AD66" s="7"/>
      <c r="AE66" s="107"/>
      <c r="AF66" s="7"/>
      <c r="AG66" s="107"/>
      <c r="AH66" s="7"/>
      <c r="AI66" s="107"/>
      <c r="AJ66" s="7"/>
      <c r="AK66" s="107"/>
      <c r="AL66" s="7"/>
      <c r="AM66" s="107"/>
      <c r="AN66" s="7"/>
      <c r="AO66" s="107"/>
      <c r="AP66" s="8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8"/>
      <c r="CB66" s="28"/>
      <c r="CC66" s="28"/>
    </row>
    <row r="67" spans="1:81" ht="21.75" customHeight="1">
      <c r="A67" s="7"/>
      <c r="B67" s="7"/>
      <c r="C67" s="8"/>
      <c r="D67" s="8"/>
      <c r="E67" s="8"/>
      <c r="F67" s="7"/>
      <c r="G67" s="107"/>
      <c r="H67" s="7"/>
      <c r="I67" s="107"/>
      <c r="J67" s="7"/>
      <c r="K67" s="107"/>
      <c r="L67" s="84"/>
      <c r="M67" s="115"/>
      <c r="N67" s="7"/>
      <c r="O67" s="107"/>
      <c r="P67" s="7"/>
      <c r="Q67" s="107"/>
      <c r="R67" s="7"/>
      <c r="S67" s="107"/>
      <c r="T67" s="7"/>
      <c r="U67" s="107"/>
      <c r="V67" s="7"/>
      <c r="W67" s="107"/>
      <c r="X67" s="7"/>
      <c r="Y67" s="107"/>
      <c r="Z67" s="7"/>
      <c r="AA67" s="107"/>
      <c r="AB67" s="7"/>
      <c r="AC67" s="107"/>
      <c r="AD67" s="7"/>
      <c r="AE67" s="107"/>
      <c r="AF67" s="7"/>
      <c r="AG67" s="107"/>
      <c r="AH67" s="7"/>
      <c r="AI67" s="107"/>
      <c r="AJ67" s="7"/>
      <c r="AK67" s="107"/>
      <c r="AL67" s="7"/>
      <c r="AM67" s="107"/>
      <c r="AN67" s="7"/>
      <c r="AO67" s="107"/>
      <c r="AP67" s="8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8"/>
      <c r="CB67" s="28"/>
      <c r="CC67" s="28"/>
    </row>
    <row r="68" spans="1:81" ht="21.75" customHeight="1">
      <c r="A68" s="7"/>
      <c r="B68" s="7"/>
      <c r="C68" s="8"/>
      <c r="D68" s="8"/>
      <c r="E68" s="8"/>
      <c r="F68" s="7"/>
      <c r="G68" s="107"/>
      <c r="H68" s="7"/>
      <c r="I68" s="107"/>
      <c r="J68" s="7"/>
      <c r="K68" s="107"/>
      <c r="L68" s="84"/>
      <c r="M68" s="115"/>
      <c r="N68" s="7"/>
      <c r="O68" s="107"/>
      <c r="P68" s="7"/>
      <c r="Q68" s="107"/>
      <c r="R68" s="7"/>
      <c r="S68" s="107"/>
      <c r="T68" s="7"/>
      <c r="U68" s="107"/>
      <c r="V68" s="7"/>
      <c r="W68" s="107"/>
      <c r="X68" s="7"/>
      <c r="Y68" s="107"/>
      <c r="Z68" s="7"/>
      <c r="AA68" s="107"/>
      <c r="AB68" s="7"/>
      <c r="AC68" s="107"/>
      <c r="AD68" s="7"/>
      <c r="AE68" s="107"/>
      <c r="AF68" s="7"/>
      <c r="AG68" s="107"/>
      <c r="AH68" s="7"/>
      <c r="AI68" s="107"/>
      <c r="AJ68" s="7"/>
      <c r="AK68" s="107"/>
      <c r="AL68" s="7"/>
      <c r="AM68" s="107"/>
      <c r="AN68" s="7"/>
      <c r="AO68" s="107"/>
      <c r="AP68" s="8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8"/>
      <c r="CB68" s="28"/>
      <c r="CC68" s="28"/>
    </row>
    <row r="69" spans="1:81" ht="21.75" customHeight="1">
      <c r="A69" s="7"/>
      <c r="B69" s="7"/>
      <c r="C69" s="8"/>
      <c r="D69" s="8"/>
      <c r="E69" s="8"/>
      <c r="F69" s="7"/>
      <c r="G69" s="107"/>
      <c r="H69" s="7"/>
      <c r="I69" s="107"/>
      <c r="J69" s="7"/>
      <c r="K69" s="107"/>
      <c r="L69" s="84"/>
      <c r="M69" s="115"/>
      <c r="N69" s="7"/>
      <c r="O69" s="107"/>
      <c r="P69" s="7"/>
      <c r="Q69" s="107"/>
      <c r="R69" s="7"/>
      <c r="S69" s="107"/>
      <c r="T69" s="7"/>
      <c r="U69" s="107"/>
      <c r="V69" s="7"/>
      <c r="W69" s="107"/>
      <c r="X69" s="7"/>
      <c r="Y69" s="107"/>
      <c r="Z69" s="7"/>
      <c r="AA69" s="107"/>
      <c r="AB69" s="7"/>
      <c r="AC69" s="107"/>
      <c r="AD69" s="7"/>
      <c r="AE69" s="107"/>
      <c r="AF69" s="7"/>
      <c r="AG69" s="107"/>
      <c r="AH69" s="7"/>
      <c r="AI69" s="107"/>
      <c r="AJ69" s="7"/>
      <c r="AK69" s="107"/>
      <c r="AL69" s="7"/>
      <c r="AM69" s="107"/>
      <c r="AN69" s="7"/>
      <c r="AO69" s="107"/>
      <c r="AP69" s="8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8"/>
      <c r="CB69" s="28"/>
      <c r="CC69" s="28"/>
    </row>
    <row r="70" spans="1:81" ht="21.75" customHeight="1">
      <c r="A70" s="7"/>
      <c r="B70" s="7"/>
      <c r="C70" s="8"/>
      <c r="D70" s="8"/>
      <c r="E70" s="8"/>
      <c r="F70" s="7"/>
      <c r="G70" s="107"/>
      <c r="H70" s="7"/>
      <c r="I70" s="107"/>
      <c r="J70" s="7"/>
      <c r="K70" s="107"/>
      <c r="L70" s="84"/>
      <c r="M70" s="115"/>
      <c r="N70" s="7"/>
      <c r="O70" s="107"/>
      <c r="P70" s="7"/>
      <c r="Q70" s="107"/>
      <c r="R70" s="7"/>
      <c r="S70" s="107"/>
      <c r="T70" s="7"/>
      <c r="U70" s="107"/>
      <c r="V70" s="7"/>
      <c r="W70" s="107"/>
      <c r="X70" s="7"/>
      <c r="Y70" s="107"/>
      <c r="Z70" s="7"/>
      <c r="AA70" s="107"/>
      <c r="AB70" s="7"/>
      <c r="AC70" s="107"/>
      <c r="AD70" s="7"/>
      <c r="AE70" s="107"/>
      <c r="AF70" s="7"/>
      <c r="AG70" s="107"/>
      <c r="AH70" s="7"/>
      <c r="AI70" s="107"/>
      <c r="AJ70" s="7"/>
      <c r="AK70" s="107"/>
      <c r="AL70" s="7"/>
      <c r="AM70" s="107"/>
      <c r="AN70" s="7"/>
      <c r="AO70" s="107"/>
      <c r="AP70" s="8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8"/>
      <c r="CB70" s="28"/>
      <c r="CC70" s="28"/>
    </row>
    <row r="71" spans="1:81" ht="21.75" customHeight="1">
      <c r="A71" s="7"/>
      <c r="B71" s="7"/>
      <c r="C71" s="8"/>
      <c r="D71" s="8"/>
      <c r="E71" s="8"/>
      <c r="F71" s="7"/>
      <c r="G71" s="107"/>
      <c r="H71" s="7"/>
      <c r="I71" s="107"/>
      <c r="J71" s="7"/>
      <c r="K71" s="107"/>
      <c r="L71" s="84"/>
      <c r="M71" s="115"/>
      <c r="N71" s="7"/>
      <c r="O71" s="107"/>
      <c r="P71" s="7"/>
      <c r="Q71" s="107"/>
      <c r="R71" s="7"/>
      <c r="S71" s="107"/>
      <c r="T71" s="7"/>
      <c r="U71" s="107"/>
      <c r="V71" s="7"/>
      <c r="W71" s="107"/>
      <c r="X71" s="7"/>
      <c r="Y71" s="107"/>
      <c r="Z71" s="7"/>
      <c r="AA71" s="107"/>
      <c r="AB71" s="7"/>
      <c r="AC71" s="107"/>
      <c r="AD71" s="7"/>
      <c r="AE71" s="107"/>
      <c r="AF71" s="7"/>
      <c r="AG71" s="107"/>
      <c r="AH71" s="7"/>
      <c r="AI71" s="107"/>
      <c r="AJ71" s="7"/>
      <c r="AK71" s="107"/>
      <c r="AL71" s="7"/>
      <c r="AM71" s="107"/>
      <c r="AN71" s="7"/>
      <c r="AO71" s="107"/>
      <c r="AP71" s="8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8"/>
      <c r="CB71" s="28"/>
      <c r="CC71" s="28"/>
    </row>
    <row r="72" spans="1:81" ht="21.75" customHeight="1">
      <c r="A72" s="7"/>
      <c r="B72" s="7"/>
      <c r="C72" s="8"/>
      <c r="D72" s="8"/>
      <c r="E72" s="8"/>
      <c r="F72" s="7"/>
      <c r="G72" s="107"/>
      <c r="H72" s="7"/>
      <c r="I72" s="107"/>
      <c r="J72" s="7"/>
      <c r="K72" s="107"/>
      <c r="L72" s="84"/>
      <c r="M72" s="115"/>
      <c r="N72" s="7"/>
      <c r="O72" s="107"/>
      <c r="P72" s="7"/>
      <c r="Q72" s="107"/>
      <c r="R72" s="7"/>
      <c r="S72" s="107"/>
      <c r="T72" s="7"/>
      <c r="U72" s="107"/>
      <c r="V72" s="7"/>
      <c r="W72" s="107"/>
      <c r="X72" s="7"/>
      <c r="Y72" s="107"/>
      <c r="Z72" s="7"/>
      <c r="AA72" s="107"/>
      <c r="AB72" s="7"/>
      <c r="AC72" s="107"/>
      <c r="AD72" s="7"/>
      <c r="AE72" s="107"/>
      <c r="AF72" s="7"/>
      <c r="AG72" s="107"/>
      <c r="AH72" s="7"/>
      <c r="AI72" s="107"/>
      <c r="AJ72" s="7"/>
      <c r="AK72" s="107"/>
      <c r="AL72" s="7"/>
      <c r="AM72" s="107"/>
      <c r="AN72" s="7"/>
      <c r="AO72" s="107"/>
      <c r="AP72" s="8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8"/>
      <c r="CB72" s="28"/>
      <c r="CC72" s="28"/>
    </row>
    <row r="73" spans="1:81" ht="21.75" customHeight="1">
      <c r="A73" s="7"/>
      <c r="B73" s="7"/>
      <c r="C73" s="8"/>
      <c r="D73" s="8"/>
      <c r="E73" s="8"/>
      <c r="F73" s="85"/>
      <c r="G73" s="108"/>
      <c r="H73" s="85"/>
      <c r="I73" s="108"/>
      <c r="J73" s="85"/>
      <c r="K73" s="108"/>
      <c r="L73" s="84"/>
      <c r="M73" s="115"/>
      <c r="N73" s="85"/>
      <c r="O73" s="108"/>
      <c r="P73" s="85"/>
      <c r="Q73" s="108"/>
      <c r="R73" s="85"/>
      <c r="S73" s="108"/>
      <c r="T73" s="85"/>
      <c r="U73" s="108"/>
      <c r="V73" s="85"/>
      <c r="W73" s="108"/>
      <c r="X73" s="85"/>
      <c r="Y73" s="108"/>
      <c r="Z73" s="85"/>
      <c r="AA73" s="108"/>
      <c r="AB73" s="85"/>
      <c r="AC73" s="108"/>
      <c r="AD73" s="85"/>
      <c r="AE73" s="108"/>
      <c r="AF73" s="85"/>
      <c r="AG73" s="108"/>
      <c r="AH73" s="85"/>
      <c r="AI73" s="108"/>
      <c r="AJ73" s="85"/>
      <c r="AK73" s="108"/>
      <c r="AL73" s="85"/>
      <c r="AM73" s="108"/>
      <c r="AN73" s="85"/>
      <c r="AO73" s="108"/>
      <c r="AP73" s="1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9"/>
      <c r="CB73" s="28"/>
      <c r="CC73" s="28"/>
    </row>
    <row r="74" spans="1:81" ht="21.75" customHeight="1">
      <c r="A74" s="7"/>
      <c r="B74" s="7"/>
      <c r="C74" s="8"/>
      <c r="D74" s="8"/>
      <c r="E74" s="8"/>
      <c r="F74" s="85"/>
      <c r="G74" s="108"/>
      <c r="H74" s="85"/>
      <c r="I74" s="108"/>
      <c r="J74" s="85"/>
      <c r="K74" s="108"/>
      <c r="L74" s="84"/>
      <c r="M74" s="115"/>
      <c r="N74" s="85"/>
      <c r="O74" s="108"/>
      <c r="P74" s="85"/>
      <c r="Q74" s="108"/>
      <c r="R74" s="85"/>
      <c r="S74" s="108"/>
      <c r="T74" s="85"/>
      <c r="U74" s="108"/>
      <c r="V74" s="85"/>
      <c r="W74" s="108"/>
      <c r="X74" s="85"/>
      <c r="Y74" s="108"/>
      <c r="Z74" s="85"/>
      <c r="AA74" s="108"/>
      <c r="AB74" s="85"/>
      <c r="AC74" s="108"/>
      <c r="AD74" s="85"/>
      <c r="AE74" s="108"/>
      <c r="AF74" s="85"/>
      <c r="AG74" s="108"/>
      <c r="AH74" s="85"/>
      <c r="AI74" s="108"/>
      <c r="AJ74" s="85"/>
      <c r="AK74" s="108"/>
      <c r="AL74" s="85"/>
      <c r="AM74" s="108"/>
      <c r="AN74" s="85"/>
      <c r="AO74" s="108"/>
      <c r="AP74" s="1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9"/>
      <c r="CB74" s="28"/>
      <c r="CC74" s="28"/>
    </row>
    <row r="75" spans="1:81" ht="21.75" customHeight="1">
      <c r="A75" s="7"/>
      <c r="B75" s="7"/>
      <c r="C75" s="8"/>
      <c r="D75" s="8"/>
      <c r="E75" s="8"/>
      <c r="F75" s="85"/>
      <c r="G75" s="108"/>
      <c r="H75" s="85"/>
      <c r="I75" s="108"/>
      <c r="J75" s="85"/>
      <c r="K75" s="108"/>
      <c r="L75" s="84"/>
      <c r="M75" s="115"/>
      <c r="N75" s="85"/>
      <c r="O75" s="108"/>
      <c r="P75" s="85"/>
      <c r="Q75" s="108"/>
      <c r="R75" s="85"/>
      <c r="S75" s="108"/>
      <c r="T75" s="85"/>
      <c r="U75" s="108"/>
      <c r="V75" s="85"/>
      <c r="W75" s="108"/>
      <c r="X75" s="85"/>
      <c r="Y75" s="108"/>
      <c r="Z75" s="85"/>
      <c r="AA75" s="108"/>
      <c r="AB75" s="85"/>
      <c r="AC75" s="108"/>
      <c r="AD75" s="85"/>
      <c r="AE75" s="108"/>
      <c r="AF75" s="85"/>
      <c r="AG75" s="108"/>
      <c r="AH75" s="85"/>
      <c r="AI75" s="108"/>
      <c r="AJ75" s="85"/>
      <c r="AK75" s="108"/>
      <c r="AL75" s="85"/>
      <c r="AM75" s="108"/>
      <c r="AN75" s="85"/>
      <c r="AO75" s="108"/>
      <c r="AP75" s="1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9"/>
      <c r="CB75" s="28"/>
      <c r="CC75" s="28"/>
    </row>
    <row r="76" spans="1:81" ht="21.75" customHeight="1">
      <c r="A76" s="7"/>
      <c r="B76" s="7"/>
      <c r="C76" s="8"/>
      <c r="D76" s="8"/>
      <c r="E76" s="8"/>
      <c r="F76" s="85"/>
      <c r="G76" s="108"/>
      <c r="H76" s="85"/>
      <c r="I76" s="108"/>
      <c r="J76" s="85"/>
      <c r="K76" s="108"/>
      <c r="L76" s="84"/>
      <c r="M76" s="115"/>
      <c r="N76" s="85"/>
      <c r="O76" s="108"/>
      <c r="P76" s="85"/>
      <c r="Q76" s="108"/>
      <c r="R76" s="85"/>
      <c r="S76" s="108"/>
      <c r="T76" s="85"/>
      <c r="U76" s="108"/>
      <c r="V76" s="85"/>
      <c r="W76" s="108"/>
      <c r="X76" s="85"/>
      <c r="Y76" s="108"/>
      <c r="Z76" s="85"/>
      <c r="AA76" s="108"/>
      <c r="AB76" s="85"/>
      <c r="AC76" s="108"/>
      <c r="AD76" s="85"/>
      <c r="AE76" s="108"/>
      <c r="AF76" s="85"/>
      <c r="AG76" s="108"/>
      <c r="AH76" s="85"/>
      <c r="AI76" s="108"/>
      <c r="AJ76" s="85"/>
      <c r="AK76" s="108"/>
      <c r="AL76" s="85"/>
      <c r="AM76" s="108"/>
      <c r="AN76" s="85"/>
      <c r="AO76" s="108"/>
      <c r="AP76" s="1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9"/>
      <c r="CB76" s="28"/>
      <c r="CC76" s="28"/>
    </row>
    <row r="77" spans="1:81" ht="21.75" customHeight="1">
      <c r="A77" s="7"/>
      <c r="B77" s="7"/>
      <c r="C77" s="8"/>
      <c r="D77" s="8"/>
      <c r="E77" s="8"/>
      <c r="F77" s="85"/>
      <c r="G77" s="108"/>
      <c r="H77" s="85"/>
      <c r="I77" s="108"/>
      <c r="J77" s="85"/>
      <c r="K77" s="108"/>
      <c r="L77" s="84"/>
      <c r="M77" s="115"/>
      <c r="N77" s="85"/>
      <c r="O77" s="108"/>
      <c r="P77" s="85"/>
      <c r="Q77" s="108"/>
      <c r="R77" s="85"/>
      <c r="S77" s="108"/>
      <c r="T77" s="85"/>
      <c r="U77" s="108"/>
      <c r="V77" s="85"/>
      <c r="W77" s="108"/>
      <c r="X77" s="85"/>
      <c r="Y77" s="108"/>
      <c r="Z77" s="85"/>
      <c r="AA77" s="108"/>
      <c r="AB77" s="85"/>
      <c r="AC77" s="108"/>
      <c r="AD77" s="85"/>
      <c r="AE77" s="108"/>
      <c r="AF77" s="85"/>
      <c r="AG77" s="108"/>
      <c r="AH77" s="85"/>
      <c r="AI77" s="108"/>
      <c r="AJ77" s="85"/>
      <c r="AK77" s="108"/>
      <c r="AL77" s="85"/>
      <c r="AM77" s="108"/>
      <c r="AN77" s="85"/>
      <c r="AO77" s="108"/>
      <c r="AP77" s="1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9"/>
      <c r="CB77" s="28"/>
      <c r="CC77" s="28"/>
    </row>
    <row r="78" spans="1:81" ht="21.75" customHeight="1">
      <c r="A78" s="7"/>
      <c r="B78" s="7"/>
      <c r="C78" s="8"/>
      <c r="D78" s="8"/>
      <c r="E78" s="8"/>
      <c r="F78" s="85"/>
      <c r="G78" s="108"/>
      <c r="H78" s="85"/>
      <c r="I78" s="108"/>
      <c r="J78" s="85"/>
      <c r="K78" s="108"/>
      <c r="L78" s="84"/>
      <c r="M78" s="115"/>
      <c r="N78" s="85"/>
      <c r="O78" s="108"/>
      <c r="P78" s="85"/>
      <c r="Q78" s="108"/>
      <c r="R78" s="85"/>
      <c r="S78" s="108"/>
      <c r="T78" s="85"/>
      <c r="U78" s="108"/>
      <c r="V78" s="85"/>
      <c r="W78" s="108"/>
      <c r="X78" s="85"/>
      <c r="Y78" s="108"/>
      <c r="Z78" s="85"/>
      <c r="AA78" s="108"/>
      <c r="AB78" s="85"/>
      <c r="AC78" s="108"/>
      <c r="AD78" s="85"/>
      <c r="AE78" s="108"/>
      <c r="AF78" s="85"/>
      <c r="AG78" s="108"/>
      <c r="AH78" s="85"/>
      <c r="AI78" s="108"/>
      <c r="AJ78" s="85"/>
      <c r="AK78" s="108"/>
      <c r="AL78" s="85"/>
      <c r="AM78" s="108"/>
      <c r="AN78" s="85"/>
      <c r="AO78" s="108"/>
      <c r="AP78" s="1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9"/>
      <c r="CB78" s="28"/>
      <c r="CC78" s="28"/>
    </row>
    <row r="79" spans="1:81" ht="21.75" customHeight="1">
      <c r="A79" s="7"/>
      <c r="B79" s="7"/>
      <c r="C79" s="8"/>
      <c r="D79" s="8"/>
      <c r="E79" s="8"/>
      <c r="F79" s="85"/>
      <c r="G79" s="108"/>
      <c r="H79" s="85"/>
      <c r="I79" s="108"/>
      <c r="J79" s="85"/>
      <c r="K79" s="108"/>
      <c r="L79" s="84"/>
      <c r="M79" s="115"/>
      <c r="N79" s="85"/>
      <c r="O79" s="108"/>
      <c r="P79" s="85"/>
      <c r="Q79" s="108"/>
      <c r="R79" s="85"/>
      <c r="S79" s="108"/>
      <c r="T79" s="85"/>
      <c r="U79" s="108"/>
      <c r="V79" s="85"/>
      <c r="W79" s="108"/>
      <c r="X79" s="85"/>
      <c r="Y79" s="108"/>
      <c r="Z79" s="85"/>
      <c r="AA79" s="108"/>
      <c r="AB79" s="85"/>
      <c r="AC79" s="108"/>
      <c r="AD79" s="85"/>
      <c r="AE79" s="108"/>
      <c r="AF79" s="85"/>
      <c r="AG79" s="108"/>
      <c r="AH79" s="85"/>
      <c r="AI79" s="108"/>
      <c r="AJ79" s="85"/>
      <c r="AK79" s="108"/>
      <c r="AL79" s="85"/>
      <c r="AM79" s="108"/>
      <c r="AN79" s="85"/>
      <c r="AO79" s="108"/>
      <c r="AP79" s="1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9"/>
      <c r="CB79" s="28"/>
      <c r="CC79" s="28"/>
    </row>
    <row r="80" spans="1:81" ht="21.75" customHeight="1">
      <c r="A80" s="7"/>
      <c r="B80" s="7"/>
      <c r="C80" s="8"/>
      <c r="D80" s="8"/>
      <c r="E80" s="8"/>
      <c r="F80" s="85"/>
      <c r="G80" s="108"/>
      <c r="H80" s="85"/>
      <c r="I80" s="108"/>
      <c r="J80" s="85"/>
      <c r="K80" s="108"/>
      <c r="L80" s="84"/>
      <c r="M80" s="115"/>
      <c r="N80" s="85"/>
      <c r="O80" s="108"/>
      <c r="P80" s="85"/>
      <c r="Q80" s="108"/>
      <c r="R80" s="85"/>
      <c r="S80" s="108"/>
      <c r="T80" s="85"/>
      <c r="U80" s="108"/>
      <c r="V80" s="85"/>
      <c r="W80" s="108"/>
      <c r="X80" s="85"/>
      <c r="Y80" s="108"/>
      <c r="Z80" s="85"/>
      <c r="AA80" s="108"/>
      <c r="AB80" s="85"/>
      <c r="AC80" s="108"/>
      <c r="AD80" s="85"/>
      <c r="AE80" s="108"/>
      <c r="AF80" s="85"/>
      <c r="AG80" s="108"/>
      <c r="AH80" s="85"/>
      <c r="AI80" s="108"/>
      <c r="AJ80" s="85"/>
      <c r="AK80" s="108"/>
      <c r="AL80" s="85"/>
      <c r="AM80" s="108"/>
      <c r="AN80" s="85"/>
      <c r="AO80" s="108"/>
      <c r="AP80" s="1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9"/>
      <c r="CB80" s="28"/>
      <c r="CC80" s="28"/>
    </row>
    <row r="81" spans="1:81" ht="21.75" customHeight="1">
      <c r="A81" s="7"/>
      <c r="B81" s="7"/>
      <c r="C81" s="8"/>
      <c r="D81" s="8"/>
      <c r="E81" s="8"/>
      <c r="F81" s="85"/>
      <c r="G81" s="108"/>
      <c r="H81" s="85"/>
      <c r="I81" s="108"/>
      <c r="J81" s="85"/>
      <c r="K81" s="108"/>
      <c r="L81" s="84"/>
      <c r="M81" s="115"/>
      <c r="N81" s="85"/>
      <c r="O81" s="108"/>
      <c r="P81" s="85"/>
      <c r="Q81" s="108"/>
      <c r="R81" s="85"/>
      <c r="S81" s="108"/>
      <c r="T81" s="85"/>
      <c r="U81" s="108"/>
      <c r="V81" s="85"/>
      <c r="W81" s="108"/>
      <c r="X81" s="85"/>
      <c r="Y81" s="108"/>
      <c r="Z81" s="85"/>
      <c r="AA81" s="108"/>
      <c r="AB81" s="85"/>
      <c r="AC81" s="108"/>
      <c r="AD81" s="85"/>
      <c r="AE81" s="108"/>
      <c r="AF81" s="85"/>
      <c r="AG81" s="108"/>
      <c r="AH81" s="85"/>
      <c r="AI81" s="108"/>
      <c r="AJ81" s="85"/>
      <c r="AK81" s="108"/>
      <c r="AL81" s="85"/>
      <c r="AM81" s="108"/>
      <c r="AN81" s="85"/>
      <c r="AO81" s="108"/>
      <c r="AP81" s="1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9"/>
      <c r="CB81" s="28"/>
      <c r="CC81" s="28"/>
    </row>
    <row r="82" spans="1:81" ht="21.75" customHeight="1">
      <c r="A82" s="7"/>
      <c r="B82" s="7"/>
      <c r="C82" s="8"/>
      <c r="D82" s="8"/>
      <c r="E82" s="8"/>
      <c r="F82" s="85"/>
      <c r="G82" s="108"/>
      <c r="H82" s="85"/>
      <c r="I82" s="108"/>
      <c r="J82" s="85"/>
      <c r="K82" s="108"/>
      <c r="L82" s="84"/>
      <c r="M82" s="115"/>
      <c r="N82" s="85"/>
      <c r="O82" s="108"/>
      <c r="P82" s="85"/>
      <c r="Q82" s="108"/>
      <c r="R82" s="85"/>
      <c r="S82" s="108"/>
      <c r="T82" s="85"/>
      <c r="U82" s="108"/>
      <c r="V82" s="85"/>
      <c r="W82" s="108"/>
      <c r="X82" s="85"/>
      <c r="Y82" s="108"/>
      <c r="Z82" s="85"/>
      <c r="AA82" s="108"/>
      <c r="AB82" s="85"/>
      <c r="AC82" s="108"/>
      <c r="AD82" s="85"/>
      <c r="AE82" s="108"/>
      <c r="AF82" s="85"/>
      <c r="AG82" s="108"/>
      <c r="AH82" s="85"/>
      <c r="AI82" s="108"/>
      <c r="AJ82" s="85"/>
      <c r="AK82" s="108"/>
      <c r="AL82" s="85"/>
      <c r="AM82" s="108"/>
      <c r="AN82" s="85"/>
      <c r="AO82" s="108"/>
      <c r="AP82" s="1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9"/>
      <c r="CB82" s="28"/>
      <c r="CC82" s="28"/>
    </row>
    <row r="83" spans="1:81" ht="21.75" customHeight="1">
      <c r="A83" s="7"/>
      <c r="B83" s="7"/>
      <c r="C83" s="8"/>
      <c r="D83" s="8"/>
      <c r="E83" s="8"/>
      <c r="F83" s="85"/>
      <c r="G83" s="108"/>
      <c r="H83" s="85"/>
      <c r="I83" s="108"/>
      <c r="J83" s="85"/>
      <c r="K83" s="108"/>
      <c r="L83" s="84"/>
      <c r="M83" s="115"/>
      <c r="N83" s="85"/>
      <c r="O83" s="108"/>
      <c r="P83" s="85"/>
      <c r="Q83" s="108"/>
      <c r="R83" s="85"/>
      <c r="S83" s="108"/>
      <c r="T83" s="85"/>
      <c r="U83" s="108"/>
      <c r="V83" s="85"/>
      <c r="W83" s="108"/>
      <c r="X83" s="85"/>
      <c r="Y83" s="108"/>
      <c r="Z83" s="85"/>
      <c r="AA83" s="108"/>
      <c r="AB83" s="85"/>
      <c r="AC83" s="108"/>
      <c r="AD83" s="85"/>
      <c r="AE83" s="108"/>
      <c r="AF83" s="85"/>
      <c r="AG83" s="108"/>
      <c r="AH83" s="85"/>
      <c r="AI83" s="108"/>
      <c r="AJ83" s="85"/>
      <c r="AK83" s="108"/>
      <c r="AL83" s="85"/>
      <c r="AM83" s="108"/>
      <c r="AN83" s="85"/>
      <c r="AO83" s="108"/>
      <c r="AP83" s="1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9"/>
      <c r="CB83" s="28"/>
      <c r="CC83" s="28"/>
    </row>
    <row r="84" spans="1:81" ht="21.75" customHeight="1">
      <c r="A84" s="7"/>
      <c r="B84" s="7"/>
      <c r="C84" s="8"/>
      <c r="D84" s="8"/>
      <c r="E84" s="8"/>
      <c r="F84" s="85"/>
      <c r="G84" s="108"/>
      <c r="H84" s="85"/>
      <c r="I84" s="108"/>
      <c r="J84" s="85"/>
      <c r="K84" s="108"/>
      <c r="L84" s="84"/>
      <c r="M84" s="115"/>
      <c r="N84" s="85"/>
      <c r="O84" s="108"/>
      <c r="P84" s="85"/>
      <c r="Q84" s="108"/>
      <c r="R84" s="85"/>
      <c r="S84" s="108"/>
      <c r="T84" s="85"/>
      <c r="U84" s="108"/>
      <c r="V84" s="85"/>
      <c r="W84" s="108"/>
      <c r="X84" s="85"/>
      <c r="Y84" s="108"/>
      <c r="Z84" s="85"/>
      <c r="AA84" s="108"/>
      <c r="AB84" s="85"/>
      <c r="AC84" s="108"/>
      <c r="AD84" s="85"/>
      <c r="AE84" s="108"/>
      <c r="AF84" s="85"/>
      <c r="AG84" s="108"/>
      <c r="AH84" s="85"/>
      <c r="AI84" s="108"/>
      <c r="AJ84" s="85"/>
      <c r="AK84" s="108"/>
      <c r="AL84" s="85"/>
      <c r="AM84" s="108"/>
      <c r="AN84" s="85"/>
      <c r="AO84" s="108"/>
      <c r="AP84" s="1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9"/>
      <c r="CB84" s="28"/>
      <c r="CC84" s="28"/>
    </row>
    <row r="85" spans="1:81" ht="21.75" customHeight="1">
      <c r="A85" s="7"/>
      <c r="B85" s="7"/>
      <c r="C85" s="8"/>
      <c r="D85" s="8"/>
      <c r="E85" s="8"/>
      <c r="F85" s="85"/>
      <c r="G85" s="108"/>
      <c r="H85" s="85"/>
      <c r="I85" s="108"/>
      <c r="J85" s="85"/>
      <c r="K85" s="108"/>
      <c r="L85" s="84"/>
      <c r="M85" s="115"/>
      <c r="N85" s="85"/>
      <c r="O85" s="108"/>
      <c r="P85" s="85"/>
      <c r="Q85" s="108"/>
      <c r="R85" s="85"/>
      <c r="S85" s="108"/>
      <c r="T85" s="85"/>
      <c r="U85" s="108"/>
      <c r="V85" s="85"/>
      <c r="W85" s="108"/>
      <c r="X85" s="85"/>
      <c r="Y85" s="108"/>
      <c r="Z85" s="85"/>
      <c r="AA85" s="108"/>
      <c r="AB85" s="85"/>
      <c r="AC85" s="108"/>
      <c r="AD85" s="85"/>
      <c r="AE85" s="108"/>
      <c r="AF85" s="85"/>
      <c r="AG85" s="108"/>
      <c r="AH85" s="85"/>
      <c r="AI85" s="108"/>
      <c r="AJ85" s="85"/>
      <c r="AK85" s="108"/>
      <c r="AL85" s="85"/>
      <c r="AM85" s="108"/>
      <c r="AN85" s="85"/>
      <c r="AO85" s="108"/>
      <c r="AP85" s="1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9"/>
      <c r="CB85" s="28"/>
      <c r="CC85" s="28"/>
    </row>
    <row r="86" spans="1:81" ht="21.75" customHeight="1">
      <c r="A86" s="7"/>
      <c r="B86" s="7"/>
      <c r="C86" s="8"/>
      <c r="D86" s="8"/>
      <c r="E86" s="8"/>
      <c r="F86" s="85"/>
      <c r="G86" s="108"/>
      <c r="H86" s="85"/>
      <c r="I86" s="108"/>
      <c r="J86" s="85"/>
      <c r="K86" s="108"/>
      <c r="L86" s="84"/>
      <c r="M86" s="115"/>
      <c r="N86" s="85"/>
      <c r="O86" s="108"/>
      <c r="P86" s="85"/>
      <c r="Q86" s="108"/>
      <c r="R86" s="85"/>
      <c r="S86" s="108"/>
      <c r="T86" s="85"/>
      <c r="U86" s="108"/>
      <c r="V86" s="85"/>
      <c r="W86" s="108"/>
      <c r="X86" s="85"/>
      <c r="Y86" s="108"/>
      <c r="Z86" s="85"/>
      <c r="AA86" s="108"/>
      <c r="AB86" s="85"/>
      <c r="AC86" s="108"/>
      <c r="AD86" s="85"/>
      <c r="AE86" s="108"/>
      <c r="AF86" s="85"/>
      <c r="AG86" s="108"/>
      <c r="AH86" s="85"/>
      <c r="AI86" s="108"/>
      <c r="AJ86" s="85"/>
      <c r="AK86" s="108"/>
      <c r="AL86" s="85"/>
      <c r="AM86" s="108"/>
      <c r="AN86" s="85"/>
      <c r="AO86" s="108"/>
      <c r="AP86" s="1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9"/>
      <c r="CB86" s="28"/>
      <c r="CC86" s="28"/>
    </row>
    <row r="87" spans="1:81" ht="21.75" customHeight="1">
      <c r="A87" s="7"/>
      <c r="B87" s="7"/>
      <c r="C87" s="8"/>
      <c r="D87" s="8"/>
      <c r="E87" s="8"/>
      <c r="F87" s="85"/>
      <c r="G87" s="108"/>
      <c r="H87" s="85"/>
      <c r="I87" s="108"/>
      <c r="J87" s="85"/>
      <c r="K87" s="108"/>
      <c r="L87" s="84"/>
      <c r="M87" s="115"/>
      <c r="N87" s="85"/>
      <c r="O87" s="108"/>
      <c r="P87" s="85"/>
      <c r="Q87" s="108"/>
      <c r="R87" s="85"/>
      <c r="S87" s="108"/>
      <c r="T87" s="85"/>
      <c r="U87" s="108"/>
      <c r="V87" s="85"/>
      <c r="W87" s="108"/>
      <c r="X87" s="85"/>
      <c r="Y87" s="108"/>
      <c r="Z87" s="85"/>
      <c r="AA87" s="108"/>
      <c r="AB87" s="85"/>
      <c r="AC87" s="108"/>
      <c r="AD87" s="85"/>
      <c r="AE87" s="108"/>
      <c r="AF87" s="85"/>
      <c r="AG87" s="108"/>
      <c r="AH87" s="85"/>
      <c r="AI87" s="108"/>
      <c r="AJ87" s="85"/>
      <c r="AK87" s="108"/>
      <c r="AL87" s="85"/>
      <c r="AM87" s="108"/>
      <c r="AN87" s="85"/>
      <c r="AO87" s="108"/>
      <c r="AP87" s="1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9"/>
      <c r="CB87" s="28"/>
      <c r="CC87" s="28"/>
    </row>
    <row r="88" spans="1:81" ht="21.75" customHeight="1">
      <c r="A88" s="7"/>
      <c r="B88" s="7"/>
      <c r="C88" s="8"/>
      <c r="D88" s="8"/>
      <c r="E88" s="8"/>
      <c r="F88" s="85"/>
      <c r="G88" s="108"/>
      <c r="H88" s="85"/>
      <c r="I88" s="108"/>
      <c r="J88" s="85"/>
      <c r="K88" s="108"/>
      <c r="L88" s="84"/>
      <c r="M88" s="115"/>
      <c r="N88" s="85"/>
      <c r="O88" s="108"/>
      <c r="P88" s="85"/>
      <c r="Q88" s="108"/>
      <c r="R88" s="85"/>
      <c r="S88" s="108"/>
      <c r="T88" s="85"/>
      <c r="U88" s="108"/>
      <c r="V88" s="85"/>
      <c r="W88" s="108"/>
      <c r="X88" s="85"/>
      <c r="Y88" s="108"/>
      <c r="Z88" s="85"/>
      <c r="AA88" s="108"/>
      <c r="AB88" s="85"/>
      <c r="AC88" s="108"/>
      <c r="AD88" s="85"/>
      <c r="AE88" s="108"/>
      <c r="AF88" s="85"/>
      <c r="AG88" s="108"/>
      <c r="AH88" s="85"/>
      <c r="AI88" s="108"/>
      <c r="AJ88" s="85"/>
      <c r="AK88" s="108"/>
      <c r="AL88" s="85"/>
      <c r="AM88" s="108"/>
      <c r="AN88" s="85"/>
      <c r="AO88" s="108"/>
      <c r="AP88" s="1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9"/>
      <c r="CB88" s="28"/>
      <c r="CC88" s="28"/>
    </row>
    <row r="89" spans="1:81" ht="21.75" customHeight="1">
      <c r="A89" s="7"/>
      <c r="B89" s="7"/>
      <c r="C89" s="8"/>
      <c r="D89" s="8"/>
      <c r="E89" s="8"/>
      <c r="F89" s="85"/>
      <c r="G89" s="108"/>
      <c r="H89" s="85"/>
      <c r="I89" s="108"/>
      <c r="J89" s="85"/>
      <c r="K89" s="108"/>
      <c r="L89" s="84"/>
      <c r="M89" s="115"/>
      <c r="N89" s="85"/>
      <c r="O89" s="108"/>
      <c r="P89" s="85"/>
      <c r="Q89" s="108"/>
      <c r="R89" s="85"/>
      <c r="S89" s="108"/>
      <c r="T89" s="85"/>
      <c r="U89" s="108"/>
      <c r="V89" s="85"/>
      <c r="W89" s="108"/>
      <c r="X89" s="85"/>
      <c r="Y89" s="108"/>
      <c r="Z89" s="85"/>
      <c r="AA89" s="108"/>
      <c r="AB89" s="85"/>
      <c r="AC89" s="108"/>
      <c r="AD89" s="85"/>
      <c r="AE89" s="108"/>
      <c r="AF89" s="85"/>
      <c r="AG89" s="108"/>
      <c r="AH89" s="85"/>
      <c r="AI89" s="108"/>
      <c r="AJ89" s="85"/>
      <c r="AK89" s="108"/>
      <c r="AL89" s="85"/>
      <c r="AM89" s="108"/>
      <c r="AN89" s="85"/>
      <c r="AO89" s="108"/>
      <c r="AP89" s="1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9"/>
      <c r="CB89" s="28"/>
      <c r="CC89" s="28"/>
    </row>
    <row r="90" spans="1:81" ht="21.75" customHeight="1">
      <c r="A90" s="7"/>
      <c r="B90" s="7"/>
      <c r="C90" s="8"/>
      <c r="D90" s="8"/>
      <c r="E90" s="8"/>
      <c r="F90" s="19"/>
      <c r="G90" s="109"/>
      <c r="H90" s="19"/>
      <c r="I90" s="109"/>
      <c r="J90" s="19"/>
      <c r="K90" s="109"/>
      <c r="L90" s="9"/>
      <c r="M90" s="114"/>
      <c r="N90" s="19"/>
      <c r="O90" s="109"/>
      <c r="P90" s="19"/>
      <c r="Q90" s="109"/>
      <c r="R90" s="19"/>
      <c r="S90" s="109"/>
      <c r="T90" s="19"/>
      <c r="U90" s="109"/>
      <c r="V90" s="19"/>
      <c r="W90" s="109"/>
      <c r="X90" s="19"/>
      <c r="Y90" s="109"/>
      <c r="Z90" s="19"/>
      <c r="AA90" s="109"/>
      <c r="AB90" s="19"/>
      <c r="AC90" s="109"/>
      <c r="AD90" s="19"/>
      <c r="AE90" s="109"/>
      <c r="AF90" s="19"/>
      <c r="AG90" s="109"/>
      <c r="AH90" s="19"/>
      <c r="AI90" s="109"/>
      <c r="AJ90" s="19"/>
      <c r="AK90" s="109"/>
      <c r="AL90" s="19"/>
      <c r="AM90" s="109"/>
      <c r="AN90" s="19"/>
      <c r="AO90" s="109"/>
      <c r="AP90" s="1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9"/>
      <c r="CB90" s="28"/>
      <c r="CC90" s="28"/>
    </row>
    <row r="91" spans="1:81" ht="21.75" customHeight="1">
      <c r="A91" s="7"/>
      <c r="B91" s="7"/>
      <c r="C91" s="8"/>
      <c r="D91" s="8"/>
      <c r="E91" s="8"/>
      <c r="F91" s="19"/>
      <c r="G91" s="109"/>
      <c r="H91" s="19"/>
      <c r="I91" s="109"/>
      <c r="J91" s="19"/>
      <c r="K91" s="109"/>
      <c r="L91" s="9"/>
      <c r="M91" s="114"/>
      <c r="N91" s="19"/>
      <c r="O91" s="109"/>
      <c r="P91" s="19"/>
      <c r="Q91" s="109"/>
      <c r="R91" s="19"/>
      <c r="S91" s="109"/>
      <c r="T91" s="19"/>
      <c r="U91" s="109"/>
      <c r="V91" s="19"/>
      <c r="W91" s="109"/>
      <c r="X91" s="19"/>
      <c r="Y91" s="109"/>
      <c r="Z91" s="19"/>
      <c r="AA91" s="109"/>
      <c r="AB91" s="19"/>
      <c r="AC91" s="109"/>
      <c r="AD91" s="19"/>
      <c r="AE91" s="109"/>
      <c r="AF91" s="19"/>
      <c r="AG91" s="109"/>
      <c r="AH91" s="19"/>
      <c r="AI91" s="109"/>
      <c r="AJ91" s="19"/>
      <c r="AK91" s="109"/>
      <c r="AL91" s="19"/>
      <c r="AM91" s="109"/>
      <c r="AN91" s="19"/>
      <c r="AO91" s="109"/>
      <c r="AP91" s="1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9"/>
      <c r="CB91" s="28"/>
      <c r="CC91" s="28"/>
    </row>
    <row r="92" spans="1:81" ht="21.75" customHeight="1">
      <c r="A92" s="7"/>
      <c r="B92" s="7"/>
      <c r="C92" s="8"/>
      <c r="D92" s="8"/>
      <c r="E92" s="8"/>
      <c r="F92" s="19"/>
      <c r="G92" s="109"/>
      <c r="H92" s="19"/>
      <c r="I92" s="109"/>
      <c r="J92" s="19"/>
      <c r="K92" s="109"/>
      <c r="L92" s="9"/>
      <c r="M92" s="114"/>
      <c r="N92" s="19"/>
      <c r="O92" s="109"/>
      <c r="P92" s="19"/>
      <c r="Q92" s="109"/>
      <c r="R92" s="19"/>
      <c r="S92" s="109"/>
      <c r="T92" s="19"/>
      <c r="U92" s="109"/>
      <c r="V92" s="19"/>
      <c r="W92" s="109"/>
      <c r="X92" s="19"/>
      <c r="Y92" s="109"/>
      <c r="Z92" s="19"/>
      <c r="AA92" s="109"/>
      <c r="AB92" s="19"/>
      <c r="AC92" s="109"/>
      <c r="AD92" s="19"/>
      <c r="AE92" s="109"/>
      <c r="AF92" s="19"/>
      <c r="AG92" s="109"/>
      <c r="AH92" s="19"/>
      <c r="AI92" s="109"/>
      <c r="AJ92" s="19"/>
      <c r="AK92" s="109"/>
      <c r="AL92" s="19"/>
      <c r="AM92" s="109"/>
      <c r="AN92" s="19"/>
      <c r="AO92" s="109"/>
      <c r="AP92" s="1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9"/>
      <c r="CB92" s="28"/>
      <c r="CC92" s="28"/>
    </row>
    <row r="93" spans="1:81" ht="21.75" customHeight="1">
      <c r="A93" s="7"/>
      <c r="B93" s="7"/>
      <c r="C93" s="8"/>
      <c r="D93" s="8"/>
      <c r="E93" s="8"/>
      <c r="F93" s="19"/>
      <c r="G93" s="109"/>
      <c r="H93" s="19"/>
      <c r="I93" s="109"/>
      <c r="J93" s="19"/>
      <c r="K93" s="109"/>
      <c r="L93" s="9"/>
      <c r="M93" s="114"/>
      <c r="N93" s="19"/>
      <c r="O93" s="109"/>
      <c r="P93" s="19"/>
      <c r="Q93" s="109"/>
      <c r="R93" s="19"/>
      <c r="S93" s="109"/>
      <c r="T93" s="19"/>
      <c r="U93" s="109"/>
      <c r="V93" s="19"/>
      <c r="W93" s="109"/>
      <c r="X93" s="19"/>
      <c r="Y93" s="109"/>
      <c r="Z93" s="19"/>
      <c r="AA93" s="109"/>
      <c r="AB93" s="19"/>
      <c r="AC93" s="109"/>
      <c r="AD93" s="19"/>
      <c r="AE93" s="109"/>
      <c r="AF93" s="19"/>
      <c r="AG93" s="109"/>
      <c r="AH93" s="19"/>
      <c r="AI93" s="109"/>
      <c r="AJ93" s="19"/>
      <c r="AK93" s="109"/>
      <c r="AL93" s="19"/>
      <c r="AM93" s="109"/>
      <c r="AN93" s="19"/>
      <c r="AO93" s="109"/>
      <c r="AP93" s="1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9"/>
      <c r="CB93" s="28"/>
      <c r="CC93" s="28"/>
    </row>
    <row r="94" spans="1:81" ht="21.75" customHeight="1">
      <c r="A94" s="7"/>
      <c r="B94" s="7"/>
      <c r="C94" s="8"/>
      <c r="D94" s="8"/>
      <c r="E94" s="8"/>
      <c r="F94" s="19"/>
      <c r="G94" s="109"/>
      <c r="H94" s="19"/>
      <c r="I94" s="109"/>
      <c r="J94" s="19"/>
      <c r="K94" s="109"/>
      <c r="L94" s="9"/>
      <c r="M94" s="114"/>
      <c r="N94" s="19"/>
      <c r="O94" s="109"/>
      <c r="P94" s="19"/>
      <c r="Q94" s="109"/>
      <c r="R94" s="19"/>
      <c r="S94" s="109"/>
      <c r="T94" s="19"/>
      <c r="U94" s="109"/>
      <c r="V94" s="19"/>
      <c r="W94" s="109"/>
      <c r="X94" s="19"/>
      <c r="Y94" s="109"/>
      <c r="Z94" s="19"/>
      <c r="AA94" s="109"/>
      <c r="AB94" s="19"/>
      <c r="AC94" s="109"/>
      <c r="AD94" s="19"/>
      <c r="AE94" s="109"/>
      <c r="AF94" s="19"/>
      <c r="AG94" s="109"/>
      <c r="AH94" s="19"/>
      <c r="AI94" s="109"/>
      <c r="AJ94" s="19"/>
      <c r="AK94" s="109"/>
      <c r="AL94" s="19"/>
      <c r="AM94" s="109"/>
      <c r="AN94" s="19"/>
      <c r="AO94" s="109"/>
      <c r="AP94" s="1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9"/>
      <c r="CB94" s="28"/>
      <c r="CC94" s="28"/>
    </row>
    <row r="95" spans="1:81" ht="21.75" customHeight="1">
      <c r="A95" s="7"/>
      <c r="B95" s="7"/>
      <c r="C95" s="8"/>
      <c r="D95" s="8"/>
      <c r="E95" s="8"/>
      <c r="F95" s="19"/>
      <c r="G95" s="109"/>
      <c r="H95" s="19"/>
      <c r="I95" s="109"/>
      <c r="J95" s="19"/>
      <c r="K95" s="109"/>
      <c r="L95" s="9"/>
      <c r="M95" s="114"/>
      <c r="N95" s="19"/>
      <c r="O95" s="109"/>
      <c r="P95" s="19"/>
      <c r="Q95" s="109"/>
      <c r="R95" s="19"/>
      <c r="S95" s="109"/>
      <c r="T95" s="19"/>
      <c r="U95" s="109"/>
      <c r="V95" s="19"/>
      <c r="W95" s="109"/>
      <c r="X95" s="19"/>
      <c r="Y95" s="109"/>
      <c r="Z95" s="19"/>
      <c r="AA95" s="109"/>
      <c r="AB95" s="19"/>
      <c r="AC95" s="109"/>
      <c r="AD95" s="19"/>
      <c r="AE95" s="109"/>
      <c r="AF95" s="19"/>
      <c r="AG95" s="109"/>
      <c r="AH95" s="19"/>
      <c r="AI95" s="109"/>
      <c r="AJ95" s="19"/>
      <c r="AK95" s="109"/>
      <c r="AL95" s="19"/>
      <c r="AM95" s="109"/>
      <c r="AN95" s="19"/>
      <c r="AO95" s="109"/>
      <c r="AP95" s="1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9"/>
      <c r="CB95" s="28"/>
      <c r="CC95" s="28"/>
    </row>
    <row r="96" spans="1:81" ht="21.75" customHeight="1">
      <c r="A96" s="7"/>
      <c r="B96" s="7"/>
      <c r="C96" s="8"/>
      <c r="D96" s="8"/>
      <c r="E96" s="8"/>
      <c r="F96" s="19"/>
      <c r="G96" s="109"/>
      <c r="H96" s="19"/>
      <c r="I96" s="109"/>
      <c r="J96" s="19"/>
      <c r="K96" s="109"/>
      <c r="L96" s="9"/>
      <c r="M96" s="114"/>
      <c r="N96" s="19"/>
      <c r="O96" s="109"/>
      <c r="P96" s="19"/>
      <c r="Q96" s="109"/>
      <c r="R96" s="19"/>
      <c r="S96" s="109"/>
      <c r="T96" s="19"/>
      <c r="U96" s="109"/>
      <c r="V96" s="19"/>
      <c r="W96" s="109"/>
      <c r="X96" s="19"/>
      <c r="Y96" s="109"/>
      <c r="Z96" s="19"/>
      <c r="AA96" s="109"/>
      <c r="AB96" s="19"/>
      <c r="AC96" s="109"/>
      <c r="AD96" s="19"/>
      <c r="AE96" s="109"/>
      <c r="AF96" s="19"/>
      <c r="AG96" s="109"/>
      <c r="AH96" s="19"/>
      <c r="AI96" s="109"/>
      <c r="AJ96" s="19"/>
      <c r="AK96" s="109"/>
      <c r="AL96" s="19"/>
      <c r="AM96" s="109"/>
      <c r="AN96" s="19"/>
      <c r="AO96" s="109"/>
      <c r="AP96" s="1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9"/>
      <c r="CB96" s="28"/>
      <c r="CC96" s="28"/>
    </row>
    <row r="97" spans="1:81" ht="21.75" customHeight="1">
      <c r="A97" s="7"/>
      <c r="B97" s="7"/>
      <c r="C97" s="8"/>
      <c r="D97" s="8"/>
      <c r="E97" s="8"/>
      <c r="F97" s="19"/>
      <c r="G97" s="109"/>
      <c r="H97" s="19"/>
      <c r="I97" s="109"/>
      <c r="J97" s="19"/>
      <c r="K97" s="109"/>
      <c r="L97" s="9"/>
      <c r="M97" s="114"/>
      <c r="N97" s="19"/>
      <c r="O97" s="109"/>
      <c r="P97" s="19"/>
      <c r="Q97" s="109"/>
      <c r="R97" s="19"/>
      <c r="S97" s="109"/>
      <c r="T97" s="19"/>
      <c r="U97" s="109"/>
      <c r="V97" s="19"/>
      <c r="W97" s="109"/>
      <c r="X97" s="19"/>
      <c r="Y97" s="109"/>
      <c r="Z97" s="19"/>
      <c r="AA97" s="109"/>
      <c r="AB97" s="19"/>
      <c r="AC97" s="109"/>
      <c r="AD97" s="19"/>
      <c r="AE97" s="109"/>
      <c r="AF97" s="19"/>
      <c r="AG97" s="109"/>
      <c r="AH97" s="19"/>
      <c r="AI97" s="109"/>
      <c r="AJ97" s="19"/>
      <c r="AK97" s="109"/>
      <c r="AL97" s="19"/>
      <c r="AM97" s="109"/>
      <c r="AN97" s="19"/>
      <c r="AO97" s="109"/>
      <c r="AP97" s="1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9"/>
      <c r="CB97" s="28"/>
      <c r="CC97" s="28"/>
    </row>
    <row r="98" spans="1:81" ht="21.75" customHeight="1">
      <c r="A98" s="7"/>
      <c r="B98" s="7"/>
      <c r="C98" s="8"/>
      <c r="D98" s="8"/>
      <c r="E98" s="8"/>
      <c r="F98" s="19"/>
      <c r="G98" s="109"/>
      <c r="H98" s="19"/>
      <c r="I98" s="109"/>
      <c r="J98" s="19"/>
      <c r="K98" s="109"/>
      <c r="L98" s="9"/>
      <c r="M98" s="114"/>
      <c r="N98" s="19"/>
      <c r="O98" s="109"/>
      <c r="P98" s="19"/>
      <c r="Q98" s="109"/>
      <c r="R98" s="19"/>
      <c r="S98" s="109"/>
      <c r="T98" s="19"/>
      <c r="U98" s="109"/>
      <c r="V98" s="19"/>
      <c r="W98" s="109"/>
      <c r="X98" s="19"/>
      <c r="Y98" s="109"/>
      <c r="Z98" s="19"/>
      <c r="AA98" s="109"/>
      <c r="AB98" s="19"/>
      <c r="AC98" s="109"/>
      <c r="AD98" s="19"/>
      <c r="AE98" s="109"/>
      <c r="AF98" s="19"/>
      <c r="AG98" s="109"/>
      <c r="AH98" s="19"/>
      <c r="AI98" s="109"/>
      <c r="AJ98" s="19"/>
      <c r="AK98" s="109"/>
      <c r="AL98" s="19"/>
      <c r="AM98" s="109"/>
      <c r="AN98" s="19"/>
      <c r="AO98" s="109"/>
      <c r="AP98" s="1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9"/>
      <c r="CB98" s="28"/>
      <c r="CC98" s="28"/>
    </row>
    <row r="99" spans="1:81" ht="21.75" customHeight="1">
      <c r="A99" s="7"/>
      <c r="B99" s="7"/>
      <c r="C99" s="8"/>
      <c r="D99" s="8"/>
      <c r="E99" s="8"/>
      <c r="F99" s="19"/>
      <c r="G99" s="109"/>
      <c r="H99" s="19"/>
      <c r="I99" s="109"/>
      <c r="J99" s="19"/>
      <c r="K99" s="109"/>
      <c r="L99" s="9"/>
      <c r="M99" s="114"/>
      <c r="N99" s="19"/>
      <c r="O99" s="109"/>
      <c r="P99" s="19"/>
      <c r="Q99" s="109"/>
      <c r="R99" s="19"/>
      <c r="S99" s="109"/>
      <c r="T99" s="19"/>
      <c r="U99" s="109"/>
      <c r="V99" s="19"/>
      <c r="W99" s="109"/>
      <c r="X99" s="19"/>
      <c r="Y99" s="109"/>
      <c r="Z99" s="19"/>
      <c r="AA99" s="109"/>
      <c r="AB99" s="19"/>
      <c r="AC99" s="109"/>
      <c r="AD99" s="19"/>
      <c r="AE99" s="109"/>
      <c r="AF99" s="19"/>
      <c r="AG99" s="109"/>
      <c r="AH99" s="19"/>
      <c r="AI99" s="109"/>
      <c r="AJ99" s="19"/>
      <c r="AK99" s="109"/>
      <c r="AL99" s="19"/>
      <c r="AM99" s="109"/>
      <c r="AN99" s="19"/>
      <c r="AO99" s="109"/>
      <c r="AP99" s="1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9"/>
      <c r="CB99" s="28"/>
      <c r="CC99" s="28"/>
    </row>
    <row r="100" spans="1:81" ht="21.75" customHeight="1">
      <c r="A100" s="7"/>
      <c r="B100" s="7"/>
      <c r="C100" s="8"/>
      <c r="D100" s="8"/>
      <c r="E100" s="8"/>
      <c r="F100" s="19"/>
      <c r="G100" s="109"/>
      <c r="H100" s="19"/>
      <c r="I100" s="109"/>
      <c r="J100" s="19"/>
      <c r="K100" s="109"/>
      <c r="L100" s="9"/>
      <c r="M100" s="114"/>
      <c r="N100" s="19"/>
      <c r="O100" s="109"/>
      <c r="P100" s="19"/>
      <c r="Q100" s="109"/>
      <c r="R100" s="19"/>
      <c r="S100" s="109"/>
      <c r="T100" s="19"/>
      <c r="U100" s="109"/>
      <c r="V100" s="19"/>
      <c r="W100" s="109"/>
      <c r="X100" s="19"/>
      <c r="Y100" s="109"/>
      <c r="Z100" s="19"/>
      <c r="AA100" s="109"/>
      <c r="AB100" s="19"/>
      <c r="AC100" s="109"/>
      <c r="AD100" s="19"/>
      <c r="AE100" s="109"/>
      <c r="AF100" s="19"/>
      <c r="AG100" s="109"/>
      <c r="AH100" s="19"/>
      <c r="AI100" s="109"/>
      <c r="AJ100" s="19"/>
      <c r="AK100" s="109"/>
      <c r="AL100" s="19"/>
      <c r="AM100" s="109"/>
      <c r="AN100" s="19"/>
      <c r="AO100" s="109"/>
      <c r="AP100" s="1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9"/>
      <c r="CB100" s="28"/>
      <c r="CC100" s="28"/>
    </row>
    <row r="101" spans="1:81" ht="21.75" customHeight="1">
      <c r="A101" s="7"/>
      <c r="B101" s="7"/>
      <c r="C101" s="8"/>
      <c r="D101" s="8"/>
      <c r="E101" s="8"/>
      <c r="F101" s="19"/>
      <c r="G101" s="109"/>
      <c r="H101" s="19"/>
      <c r="I101" s="109"/>
      <c r="J101" s="19"/>
      <c r="K101" s="109"/>
      <c r="L101" s="9"/>
      <c r="M101" s="114"/>
      <c r="N101" s="19"/>
      <c r="O101" s="109"/>
      <c r="P101" s="19"/>
      <c r="Q101" s="109"/>
      <c r="R101" s="19"/>
      <c r="S101" s="109"/>
      <c r="T101" s="19"/>
      <c r="U101" s="109"/>
      <c r="V101" s="19"/>
      <c r="W101" s="109"/>
      <c r="X101" s="19"/>
      <c r="Y101" s="109"/>
      <c r="Z101" s="19"/>
      <c r="AA101" s="109"/>
      <c r="AB101" s="19"/>
      <c r="AC101" s="109"/>
      <c r="AD101" s="19"/>
      <c r="AE101" s="109"/>
      <c r="AF101" s="19"/>
      <c r="AG101" s="109"/>
      <c r="AH101" s="19"/>
      <c r="AI101" s="109"/>
      <c r="AJ101" s="19"/>
      <c r="AK101" s="109"/>
      <c r="AL101" s="19"/>
      <c r="AM101" s="109"/>
      <c r="AN101" s="19"/>
      <c r="AO101" s="109"/>
      <c r="AP101" s="1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9"/>
      <c r="CB101" s="28"/>
      <c r="CC101" s="28"/>
    </row>
    <row r="102" spans="1:81" ht="21.75" customHeight="1">
      <c r="A102" s="7"/>
      <c r="B102" s="7"/>
      <c r="C102" s="8"/>
      <c r="D102" s="8"/>
      <c r="E102" s="8"/>
      <c r="F102" s="19"/>
      <c r="G102" s="109"/>
      <c r="H102" s="19"/>
      <c r="I102" s="109"/>
      <c r="J102" s="19"/>
      <c r="K102" s="109"/>
      <c r="L102" s="9"/>
      <c r="M102" s="114"/>
      <c r="N102" s="19"/>
      <c r="O102" s="109"/>
      <c r="P102" s="19"/>
      <c r="Q102" s="109"/>
      <c r="R102" s="19"/>
      <c r="S102" s="109"/>
      <c r="T102" s="19"/>
      <c r="U102" s="109"/>
      <c r="V102" s="19"/>
      <c r="W102" s="109"/>
      <c r="X102" s="19"/>
      <c r="Y102" s="109"/>
      <c r="Z102" s="19"/>
      <c r="AA102" s="109"/>
      <c r="AB102" s="19"/>
      <c r="AC102" s="109"/>
      <c r="AD102" s="19"/>
      <c r="AE102" s="109"/>
      <c r="AF102" s="19"/>
      <c r="AG102" s="109"/>
      <c r="AH102" s="19"/>
      <c r="AI102" s="109"/>
      <c r="AJ102" s="19"/>
      <c r="AK102" s="109"/>
      <c r="AL102" s="19"/>
      <c r="AM102" s="109"/>
      <c r="AN102" s="19"/>
      <c r="AO102" s="109"/>
      <c r="AP102" s="1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9"/>
      <c r="CB102" s="28"/>
      <c r="CC102" s="28"/>
    </row>
    <row r="103" spans="1:81" ht="21.75" customHeight="1">
      <c r="A103" s="7"/>
      <c r="B103" s="7"/>
      <c r="C103" s="8"/>
      <c r="D103" s="8"/>
      <c r="E103" s="8"/>
      <c r="F103" s="19"/>
      <c r="G103" s="109"/>
      <c r="H103" s="19"/>
      <c r="I103" s="109"/>
      <c r="J103" s="19"/>
      <c r="K103" s="109"/>
      <c r="L103" s="9"/>
      <c r="M103" s="114"/>
      <c r="N103" s="19"/>
      <c r="O103" s="109"/>
      <c r="P103" s="19"/>
      <c r="Q103" s="109"/>
      <c r="R103" s="19"/>
      <c r="S103" s="109"/>
      <c r="T103" s="19"/>
      <c r="U103" s="109"/>
      <c r="V103" s="19"/>
      <c r="W103" s="109"/>
      <c r="X103" s="19"/>
      <c r="Y103" s="109"/>
      <c r="Z103" s="19"/>
      <c r="AA103" s="109"/>
      <c r="AB103" s="19"/>
      <c r="AC103" s="109"/>
      <c r="AD103" s="19"/>
      <c r="AE103" s="109"/>
      <c r="AF103" s="19"/>
      <c r="AG103" s="109"/>
      <c r="AH103" s="19"/>
      <c r="AI103" s="109"/>
      <c r="AJ103" s="19"/>
      <c r="AK103" s="109"/>
      <c r="AL103" s="19"/>
      <c r="AM103" s="109"/>
      <c r="AN103" s="19"/>
      <c r="AO103" s="109"/>
      <c r="AP103" s="1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9"/>
      <c r="CB103" s="28"/>
      <c r="CC103" s="28"/>
    </row>
    <row r="104" spans="1:81" ht="21.75" customHeight="1">
      <c r="A104" s="7"/>
      <c r="B104" s="7"/>
      <c r="C104" s="8"/>
      <c r="D104" s="8"/>
      <c r="E104" s="8"/>
      <c r="F104" s="19"/>
      <c r="G104" s="109"/>
      <c r="H104" s="19"/>
      <c r="I104" s="109"/>
      <c r="J104" s="19"/>
      <c r="K104" s="109"/>
      <c r="L104" s="9"/>
      <c r="M104" s="114"/>
      <c r="N104" s="19"/>
      <c r="O104" s="109"/>
      <c r="P104" s="19"/>
      <c r="Q104" s="109"/>
      <c r="R104" s="19"/>
      <c r="S104" s="109"/>
      <c r="T104" s="19"/>
      <c r="U104" s="109"/>
      <c r="V104" s="19"/>
      <c r="W104" s="109"/>
      <c r="X104" s="19"/>
      <c r="Y104" s="109"/>
      <c r="Z104" s="19"/>
      <c r="AA104" s="109"/>
      <c r="AB104" s="19"/>
      <c r="AC104" s="109"/>
      <c r="AD104" s="19"/>
      <c r="AE104" s="109"/>
      <c r="AF104" s="19"/>
      <c r="AG104" s="109"/>
      <c r="AH104" s="19"/>
      <c r="AI104" s="109"/>
      <c r="AJ104" s="19"/>
      <c r="AK104" s="109"/>
      <c r="AL104" s="19"/>
      <c r="AM104" s="109"/>
      <c r="AN104" s="19"/>
      <c r="AO104" s="109"/>
      <c r="AP104" s="1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9"/>
      <c r="CB104" s="28"/>
      <c r="CC104" s="28"/>
    </row>
    <row r="105" spans="1:81" ht="21.75" customHeight="1">
      <c r="A105" s="7"/>
      <c r="B105" s="7"/>
      <c r="C105" s="8"/>
      <c r="D105" s="8"/>
      <c r="E105" s="8"/>
      <c r="F105" s="19"/>
      <c r="G105" s="109"/>
      <c r="H105" s="19"/>
      <c r="I105" s="109"/>
      <c r="J105" s="19"/>
      <c r="K105" s="109"/>
      <c r="L105" s="9"/>
      <c r="M105" s="114"/>
      <c r="N105" s="19"/>
      <c r="O105" s="109"/>
      <c r="P105" s="19"/>
      <c r="Q105" s="109"/>
      <c r="R105" s="19"/>
      <c r="S105" s="109"/>
      <c r="T105" s="19"/>
      <c r="U105" s="109"/>
      <c r="V105" s="19"/>
      <c r="W105" s="109"/>
      <c r="X105" s="19"/>
      <c r="Y105" s="109"/>
      <c r="Z105" s="19"/>
      <c r="AA105" s="109"/>
      <c r="AB105" s="19"/>
      <c r="AC105" s="109"/>
      <c r="AD105" s="19"/>
      <c r="AE105" s="109"/>
      <c r="AF105" s="19"/>
      <c r="AG105" s="109"/>
      <c r="AH105" s="19"/>
      <c r="AI105" s="109"/>
      <c r="AJ105" s="19"/>
      <c r="AK105" s="109"/>
      <c r="AL105" s="19"/>
      <c r="AM105" s="109"/>
      <c r="AN105" s="19"/>
      <c r="AO105" s="109"/>
      <c r="AP105" s="1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9"/>
      <c r="CB105" s="28"/>
      <c r="CC105" s="28"/>
    </row>
    <row r="106" spans="1:81" ht="21.75" customHeight="1">
      <c r="A106" s="7"/>
      <c r="B106" s="7"/>
      <c r="C106" s="8"/>
      <c r="D106" s="8"/>
      <c r="E106" s="8"/>
      <c r="F106" s="19"/>
      <c r="G106" s="109"/>
      <c r="H106" s="19"/>
      <c r="I106" s="109"/>
      <c r="J106" s="19"/>
      <c r="K106" s="109"/>
      <c r="L106" s="9"/>
      <c r="M106" s="114"/>
      <c r="N106" s="19"/>
      <c r="O106" s="109"/>
      <c r="P106" s="19"/>
      <c r="Q106" s="109"/>
      <c r="R106" s="19"/>
      <c r="S106" s="109"/>
      <c r="T106" s="19"/>
      <c r="U106" s="109"/>
      <c r="V106" s="19"/>
      <c r="W106" s="109"/>
      <c r="X106" s="19"/>
      <c r="Y106" s="109"/>
      <c r="Z106" s="19"/>
      <c r="AA106" s="109"/>
      <c r="AB106" s="19"/>
      <c r="AC106" s="109"/>
      <c r="AD106" s="19"/>
      <c r="AE106" s="109"/>
      <c r="AF106" s="19"/>
      <c r="AG106" s="109"/>
      <c r="AH106" s="19"/>
      <c r="AI106" s="109"/>
      <c r="AJ106" s="19"/>
      <c r="AK106" s="109"/>
      <c r="AL106" s="19"/>
      <c r="AM106" s="109"/>
      <c r="AN106" s="19"/>
      <c r="AO106" s="109"/>
      <c r="AP106" s="1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9"/>
      <c r="CB106" s="28"/>
      <c r="CC106" s="28"/>
    </row>
    <row r="107" spans="1:81" ht="21.75" customHeight="1">
      <c r="A107" s="7"/>
      <c r="B107" s="7"/>
      <c r="C107" s="8"/>
      <c r="D107" s="8"/>
      <c r="E107" s="8"/>
      <c r="F107" s="19"/>
      <c r="G107" s="109"/>
      <c r="H107" s="19"/>
      <c r="I107" s="109"/>
      <c r="J107" s="19"/>
      <c r="K107" s="109"/>
      <c r="L107" s="9"/>
      <c r="M107" s="114"/>
      <c r="N107" s="19"/>
      <c r="O107" s="109"/>
      <c r="P107" s="19"/>
      <c r="Q107" s="109"/>
      <c r="R107" s="19"/>
      <c r="S107" s="109"/>
      <c r="T107" s="19"/>
      <c r="U107" s="109"/>
      <c r="V107" s="19"/>
      <c r="W107" s="109"/>
      <c r="X107" s="19"/>
      <c r="Y107" s="109"/>
      <c r="Z107" s="19"/>
      <c r="AA107" s="109"/>
      <c r="AB107" s="19"/>
      <c r="AC107" s="109"/>
      <c r="AD107" s="19"/>
      <c r="AE107" s="109"/>
      <c r="AF107" s="19"/>
      <c r="AG107" s="109"/>
      <c r="AH107" s="19"/>
      <c r="AI107" s="109"/>
      <c r="AJ107" s="19"/>
      <c r="AK107" s="109"/>
      <c r="AL107" s="19"/>
      <c r="AM107" s="109"/>
      <c r="AN107" s="19"/>
      <c r="AO107" s="109"/>
      <c r="AP107" s="1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9"/>
      <c r="CB107" s="28"/>
      <c r="CC107" s="28"/>
    </row>
    <row r="108" spans="1:81" ht="21.75" customHeight="1">
      <c r="A108" s="7"/>
      <c r="B108" s="7"/>
      <c r="C108" s="8"/>
      <c r="D108" s="8"/>
      <c r="E108" s="8"/>
      <c r="F108" s="19"/>
      <c r="G108" s="109"/>
      <c r="H108" s="19"/>
      <c r="I108" s="109"/>
      <c r="J108" s="19"/>
      <c r="K108" s="109"/>
      <c r="L108" s="9"/>
      <c r="M108" s="114"/>
      <c r="N108" s="19"/>
      <c r="O108" s="109"/>
      <c r="P108" s="19"/>
      <c r="Q108" s="109"/>
      <c r="R108" s="19"/>
      <c r="S108" s="109"/>
      <c r="T108" s="19"/>
      <c r="U108" s="109"/>
      <c r="V108" s="19"/>
      <c r="W108" s="109"/>
      <c r="X108" s="19"/>
      <c r="Y108" s="109"/>
      <c r="Z108" s="19"/>
      <c r="AA108" s="109"/>
      <c r="AB108" s="19"/>
      <c r="AC108" s="109"/>
      <c r="AD108" s="19"/>
      <c r="AE108" s="109"/>
      <c r="AF108" s="19"/>
      <c r="AG108" s="109"/>
      <c r="AH108" s="19"/>
      <c r="AI108" s="109"/>
      <c r="AJ108" s="19"/>
      <c r="AK108" s="109"/>
      <c r="AL108" s="19"/>
      <c r="AM108" s="109"/>
      <c r="AN108" s="19"/>
      <c r="AO108" s="109"/>
      <c r="AP108" s="1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9"/>
      <c r="CB108" s="28"/>
      <c r="CC108" s="28"/>
    </row>
    <row r="109" spans="1:81" ht="21.75" customHeight="1">
      <c r="A109" s="7"/>
      <c r="B109" s="7"/>
      <c r="C109" s="8"/>
      <c r="D109" s="8"/>
      <c r="E109" s="8"/>
      <c r="F109" s="19"/>
      <c r="G109" s="109"/>
      <c r="H109" s="19"/>
      <c r="I109" s="109"/>
      <c r="J109" s="19"/>
      <c r="K109" s="109"/>
      <c r="L109" s="9"/>
      <c r="M109" s="114"/>
      <c r="N109" s="19"/>
      <c r="O109" s="109"/>
      <c r="P109" s="19"/>
      <c r="Q109" s="109"/>
      <c r="R109" s="19"/>
      <c r="S109" s="109"/>
      <c r="T109" s="19"/>
      <c r="U109" s="109"/>
      <c r="V109" s="19"/>
      <c r="W109" s="109"/>
      <c r="X109" s="19"/>
      <c r="Y109" s="109"/>
      <c r="Z109" s="19"/>
      <c r="AA109" s="109"/>
      <c r="AB109" s="19"/>
      <c r="AC109" s="109"/>
      <c r="AD109" s="19"/>
      <c r="AE109" s="109"/>
      <c r="AF109" s="19"/>
      <c r="AG109" s="109"/>
      <c r="AH109" s="19"/>
      <c r="AI109" s="109"/>
      <c r="AJ109" s="19"/>
      <c r="AK109" s="109"/>
      <c r="AL109" s="19"/>
      <c r="AM109" s="109"/>
      <c r="AN109" s="19"/>
      <c r="AO109" s="109"/>
      <c r="AP109" s="1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9"/>
      <c r="CB109" s="28"/>
      <c r="CC109" s="28"/>
    </row>
    <row r="110" spans="1:81" ht="21.75" customHeight="1">
      <c r="A110" s="7"/>
      <c r="B110" s="7"/>
      <c r="C110" s="8"/>
      <c r="D110" s="8"/>
      <c r="E110" s="8"/>
      <c r="F110" s="19"/>
      <c r="G110" s="109"/>
      <c r="H110" s="19"/>
      <c r="I110" s="109"/>
      <c r="J110" s="19"/>
      <c r="K110" s="109"/>
      <c r="L110" s="9"/>
      <c r="M110" s="114"/>
      <c r="N110" s="19"/>
      <c r="O110" s="109"/>
      <c r="P110" s="19"/>
      <c r="Q110" s="109"/>
      <c r="R110" s="19"/>
      <c r="S110" s="109"/>
      <c r="T110" s="19"/>
      <c r="U110" s="109"/>
      <c r="V110" s="19"/>
      <c r="W110" s="109"/>
      <c r="X110" s="19"/>
      <c r="Y110" s="109"/>
      <c r="Z110" s="19"/>
      <c r="AA110" s="109"/>
      <c r="AB110" s="19"/>
      <c r="AC110" s="109"/>
      <c r="AD110" s="19"/>
      <c r="AE110" s="109"/>
      <c r="AF110" s="19"/>
      <c r="AG110" s="109"/>
      <c r="AH110" s="19"/>
      <c r="AI110" s="109"/>
      <c r="AJ110" s="19"/>
      <c r="AK110" s="109"/>
      <c r="AL110" s="19"/>
      <c r="AM110" s="109"/>
      <c r="AN110" s="19"/>
      <c r="AO110" s="109"/>
      <c r="AP110" s="1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9"/>
      <c r="CB110" s="28"/>
      <c r="CC110" s="28"/>
    </row>
    <row r="111" spans="1:81" ht="21.75" customHeight="1">
      <c r="A111" s="7"/>
      <c r="B111" s="7"/>
      <c r="C111" s="8"/>
      <c r="D111" s="8"/>
      <c r="E111" s="8"/>
      <c r="F111" s="19"/>
      <c r="G111" s="109"/>
      <c r="H111" s="19"/>
      <c r="I111" s="109"/>
      <c r="J111" s="19"/>
      <c r="K111" s="109"/>
      <c r="L111" s="9"/>
      <c r="M111" s="114"/>
      <c r="N111" s="19"/>
      <c r="O111" s="109"/>
      <c r="P111" s="19"/>
      <c r="Q111" s="109"/>
      <c r="R111" s="19"/>
      <c r="S111" s="109"/>
      <c r="T111" s="19"/>
      <c r="U111" s="109"/>
      <c r="V111" s="19"/>
      <c r="W111" s="109"/>
      <c r="X111" s="19"/>
      <c r="Y111" s="109"/>
      <c r="Z111" s="19"/>
      <c r="AA111" s="109"/>
      <c r="AB111" s="19"/>
      <c r="AC111" s="109"/>
      <c r="AD111" s="19"/>
      <c r="AE111" s="109"/>
      <c r="AF111" s="19"/>
      <c r="AG111" s="109"/>
      <c r="AH111" s="19"/>
      <c r="AI111" s="109"/>
      <c r="AJ111" s="19"/>
      <c r="AK111" s="109"/>
      <c r="AL111" s="19"/>
      <c r="AM111" s="109"/>
      <c r="AN111" s="19"/>
      <c r="AO111" s="109"/>
      <c r="AP111" s="1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9"/>
      <c r="CB111" s="28"/>
      <c r="CC111" s="28"/>
    </row>
    <row r="112" spans="1:81" ht="21.75" customHeight="1">
      <c r="A112" s="7"/>
      <c r="B112" s="7"/>
      <c r="C112" s="8"/>
      <c r="D112" s="8"/>
      <c r="E112" s="8"/>
      <c r="F112" s="19"/>
      <c r="G112" s="109"/>
      <c r="H112" s="19"/>
      <c r="I112" s="109"/>
      <c r="J112" s="19"/>
      <c r="K112" s="109"/>
      <c r="L112" s="9"/>
      <c r="M112" s="114"/>
      <c r="N112" s="19"/>
      <c r="O112" s="109"/>
      <c r="P112" s="19"/>
      <c r="Q112" s="109"/>
      <c r="R112" s="19"/>
      <c r="S112" s="109"/>
      <c r="T112" s="19"/>
      <c r="U112" s="109"/>
      <c r="V112" s="19"/>
      <c r="W112" s="109"/>
      <c r="X112" s="19"/>
      <c r="Y112" s="109"/>
      <c r="Z112" s="19"/>
      <c r="AA112" s="109"/>
      <c r="AB112" s="19"/>
      <c r="AC112" s="109"/>
      <c r="AD112" s="19"/>
      <c r="AE112" s="109"/>
      <c r="AF112" s="19"/>
      <c r="AG112" s="109"/>
      <c r="AH112" s="19"/>
      <c r="AI112" s="109"/>
      <c r="AJ112" s="19"/>
      <c r="AK112" s="109"/>
      <c r="AL112" s="19"/>
      <c r="AM112" s="109"/>
      <c r="AN112" s="19"/>
      <c r="AO112" s="109"/>
      <c r="AP112" s="1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9"/>
      <c r="CB112" s="28"/>
      <c r="CC112" s="28"/>
    </row>
    <row r="113" spans="1:81" ht="21.75" customHeight="1">
      <c r="A113" s="7"/>
      <c r="B113" s="7"/>
      <c r="C113" s="8"/>
      <c r="D113" s="8"/>
      <c r="E113" s="8"/>
      <c r="F113" s="19"/>
      <c r="G113" s="109"/>
      <c r="H113" s="19"/>
      <c r="I113" s="109"/>
      <c r="J113" s="19"/>
      <c r="K113" s="109"/>
      <c r="L113" s="9"/>
      <c r="M113" s="114"/>
      <c r="N113" s="19"/>
      <c r="O113" s="109"/>
      <c r="P113" s="19"/>
      <c r="Q113" s="109"/>
      <c r="R113" s="19"/>
      <c r="S113" s="109"/>
      <c r="T113" s="19"/>
      <c r="U113" s="109"/>
      <c r="V113" s="19"/>
      <c r="W113" s="109"/>
      <c r="X113" s="19"/>
      <c r="Y113" s="109"/>
      <c r="Z113" s="19"/>
      <c r="AA113" s="109"/>
      <c r="AB113" s="19"/>
      <c r="AC113" s="109"/>
      <c r="AD113" s="19"/>
      <c r="AE113" s="109"/>
      <c r="AF113" s="19"/>
      <c r="AG113" s="109"/>
      <c r="AH113" s="19"/>
      <c r="AI113" s="109"/>
      <c r="AJ113" s="19"/>
      <c r="AK113" s="109"/>
      <c r="AL113" s="19"/>
      <c r="AM113" s="109"/>
      <c r="AN113" s="19"/>
      <c r="AO113" s="109"/>
      <c r="AP113" s="1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9"/>
      <c r="CB113" s="28"/>
      <c r="CC113" s="28"/>
    </row>
    <row r="114" spans="1:81" ht="21.75" customHeight="1">
      <c r="A114" s="7"/>
      <c r="B114" s="7"/>
      <c r="C114" s="8"/>
      <c r="D114" s="8"/>
      <c r="E114" s="8"/>
      <c r="F114" s="19"/>
      <c r="G114" s="109"/>
      <c r="H114" s="19"/>
      <c r="I114" s="109"/>
      <c r="J114" s="19"/>
      <c r="K114" s="109"/>
      <c r="L114" s="9"/>
      <c r="M114" s="114"/>
      <c r="N114" s="19"/>
      <c r="O114" s="109"/>
      <c r="P114" s="19"/>
      <c r="Q114" s="109"/>
      <c r="R114" s="19"/>
      <c r="S114" s="109"/>
      <c r="T114" s="19"/>
      <c r="U114" s="109"/>
      <c r="V114" s="19"/>
      <c r="W114" s="109"/>
      <c r="X114" s="19"/>
      <c r="Y114" s="109"/>
      <c r="Z114" s="19"/>
      <c r="AA114" s="109"/>
      <c r="AB114" s="19"/>
      <c r="AC114" s="109"/>
      <c r="AD114" s="19"/>
      <c r="AE114" s="109"/>
      <c r="AF114" s="19"/>
      <c r="AG114" s="109"/>
      <c r="AH114" s="19"/>
      <c r="AI114" s="109"/>
      <c r="AJ114" s="19"/>
      <c r="AK114" s="109"/>
      <c r="AL114" s="19"/>
      <c r="AM114" s="109"/>
      <c r="AN114" s="19"/>
      <c r="AO114" s="109"/>
      <c r="AP114" s="1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9"/>
      <c r="CB114" s="28"/>
      <c r="CC114" s="28"/>
    </row>
    <row r="115" spans="1:81" ht="21.75" customHeight="1">
      <c r="A115" s="7"/>
      <c r="B115" s="7"/>
      <c r="C115" s="8"/>
      <c r="D115" s="8"/>
      <c r="E115" s="8"/>
      <c r="F115" s="19"/>
      <c r="G115" s="109"/>
      <c r="H115" s="19"/>
      <c r="I115" s="109"/>
      <c r="J115" s="19"/>
      <c r="K115" s="109"/>
      <c r="L115" s="9"/>
      <c r="M115" s="114"/>
      <c r="N115" s="19"/>
      <c r="O115" s="109"/>
      <c r="P115" s="19"/>
      <c r="Q115" s="109"/>
      <c r="R115" s="19"/>
      <c r="S115" s="109"/>
      <c r="T115" s="19"/>
      <c r="U115" s="109"/>
      <c r="V115" s="19"/>
      <c r="W115" s="109"/>
      <c r="X115" s="19"/>
      <c r="Y115" s="109"/>
      <c r="Z115" s="19"/>
      <c r="AA115" s="109"/>
      <c r="AB115" s="19"/>
      <c r="AC115" s="109"/>
      <c r="AD115" s="19"/>
      <c r="AE115" s="109"/>
      <c r="AF115" s="19"/>
      <c r="AG115" s="109"/>
      <c r="AH115" s="19"/>
      <c r="AI115" s="109"/>
      <c r="AJ115" s="19"/>
      <c r="AK115" s="109"/>
      <c r="AL115" s="19"/>
      <c r="AM115" s="109"/>
      <c r="AN115" s="19"/>
      <c r="AO115" s="109"/>
      <c r="AP115" s="1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9"/>
      <c r="CB115" s="28"/>
      <c r="CC115" s="28"/>
    </row>
    <row r="116" spans="1:81" ht="21.75" customHeight="1">
      <c r="A116" s="7"/>
      <c r="B116" s="7"/>
      <c r="C116" s="8"/>
      <c r="D116" s="8"/>
      <c r="E116" s="8"/>
      <c r="F116" s="19"/>
      <c r="G116" s="109"/>
      <c r="H116" s="19"/>
      <c r="I116" s="109"/>
      <c r="J116" s="19"/>
      <c r="K116" s="109"/>
      <c r="L116" s="9"/>
      <c r="M116" s="114"/>
      <c r="N116" s="19"/>
      <c r="O116" s="109"/>
      <c r="P116" s="19"/>
      <c r="Q116" s="109"/>
      <c r="R116" s="19"/>
      <c r="S116" s="109"/>
      <c r="T116" s="19"/>
      <c r="U116" s="109"/>
      <c r="V116" s="19"/>
      <c r="W116" s="109"/>
      <c r="X116" s="19"/>
      <c r="Y116" s="109"/>
      <c r="Z116" s="19"/>
      <c r="AA116" s="109"/>
      <c r="AB116" s="19"/>
      <c r="AC116" s="109"/>
      <c r="AD116" s="19"/>
      <c r="AE116" s="109"/>
      <c r="AF116" s="19"/>
      <c r="AG116" s="109"/>
      <c r="AH116" s="19"/>
      <c r="AI116" s="109"/>
      <c r="AJ116" s="19"/>
      <c r="AK116" s="109"/>
      <c r="AL116" s="19"/>
      <c r="AM116" s="109"/>
      <c r="AN116" s="19"/>
      <c r="AO116" s="109"/>
      <c r="AP116" s="1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9"/>
      <c r="CB116" s="28"/>
      <c r="CC116" s="28"/>
    </row>
    <row r="117" spans="1:81" ht="21.75" customHeight="1">
      <c r="A117" s="7"/>
      <c r="B117" s="7"/>
      <c r="C117" s="8"/>
      <c r="D117" s="8"/>
      <c r="E117" s="8"/>
      <c r="F117" s="19"/>
      <c r="G117" s="109"/>
      <c r="H117" s="19"/>
      <c r="I117" s="109"/>
      <c r="J117" s="19"/>
      <c r="K117" s="109"/>
      <c r="L117" s="9"/>
      <c r="M117" s="114"/>
      <c r="N117" s="19"/>
      <c r="O117" s="109"/>
      <c r="P117" s="19"/>
      <c r="Q117" s="109"/>
      <c r="R117" s="19"/>
      <c r="S117" s="109"/>
      <c r="T117" s="19"/>
      <c r="U117" s="109"/>
      <c r="V117" s="19"/>
      <c r="W117" s="109"/>
      <c r="X117" s="19"/>
      <c r="Y117" s="109"/>
      <c r="Z117" s="19"/>
      <c r="AA117" s="109"/>
      <c r="AB117" s="19"/>
      <c r="AC117" s="109"/>
      <c r="AD117" s="19"/>
      <c r="AE117" s="109"/>
      <c r="AF117" s="19"/>
      <c r="AG117" s="109"/>
      <c r="AH117" s="19"/>
      <c r="AI117" s="109"/>
      <c r="AJ117" s="19"/>
      <c r="AK117" s="109"/>
      <c r="AL117" s="19"/>
      <c r="AM117" s="109"/>
      <c r="AN117" s="19"/>
      <c r="AO117" s="109"/>
      <c r="AP117" s="1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9"/>
      <c r="CB117" s="28"/>
      <c r="CC117" s="28"/>
    </row>
    <row r="118" spans="1:81" ht="21.75" customHeight="1">
      <c r="A118" s="7"/>
      <c r="B118" s="7"/>
      <c r="C118" s="8"/>
      <c r="D118" s="8"/>
      <c r="E118" s="8"/>
      <c r="F118" s="19"/>
      <c r="G118" s="109"/>
      <c r="H118" s="19"/>
      <c r="I118" s="109"/>
      <c r="J118" s="19"/>
      <c r="K118" s="109"/>
      <c r="L118" s="9"/>
      <c r="M118" s="114"/>
      <c r="N118" s="19"/>
      <c r="O118" s="109"/>
      <c r="P118" s="19"/>
      <c r="Q118" s="109"/>
      <c r="R118" s="19"/>
      <c r="S118" s="109"/>
      <c r="T118" s="19"/>
      <c r="U118" s="109"/>
      <c r="V118" s="19"/>
      <c r="W118" s="109"/>
      <c r="X118" s="19"/>
      <c r="Y118" s="109"/>
      <c r="Z118" s="19"/>
      <c r="AA118" s="109"/>
      <c r="AB118" s="19"/>
      <c r="AC118" s="109"/>
      <c r="AD118" s="19"/>
      <c r="AE118" s="109"/>
      <c r="AF118" s="19"/>
      <c r="AG118" s="109"/>
      <c r="AH118" s="19"/>
      <c r="AI118" s="109"/>
      <c r="AJ118" s="19"/>
      <c r="AK118" s="109"/>
      <c r="AL118" s="19"/>
      <c r="AM118" s="109"/>
      <c r="AN118" s="19"/>
      <c r="AO118" s="109"/>
      <c r="AP118" s="1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9"/>
      <c r="CB118" s="28"/>
      <c r="CC118" s="28"/>
    </row>
    <row r="119" spans="1:81" ht="21.75" customHeight="1">
      <c r="A119" s="7"/>
      <c r="B119" s="7"/>
      <c r="C119" s="8"/>
      <c r="D119" s="8"/>
      <c r="E119" s="8"/>
      <c r="F119" s="19"/>
      <c r="G119" s="109"/>
      <c r="H119" s="19"/>
      <c r="I119" s="109"/>
      <c r="J119" s="19"/>
      <c r="K119" s="109"/>
      <c r="L119" s="9"/>
      <c r="M119" s="114"/>
      <c r="N119" s="19"/>
      <c r="O119" s="109"/>
      <c r="P119" s="19"/>
      <c r="Q119" s="109"/>
      <c r="R119" s="19"/>
      <c r="S119" s="109"/>
      <c r="T119" s="19"/>
      <c r="U119" s="109"/>
      <c r="V119" s="19"/>
      <c r="W119" s="109"/>
      <c r="X119" s="19"/>
      <c r="Y119" s="109"/>
      <c r="Z119" s="19"/>
      <c r="AA119" s="109"/>
      <c r="AB119" s="19"/>
      <c r="AC119" s="109"/>
      <c r="AD119" s="19"/>
      <c r="AE119" s="109"/>
      <c r="AF119" s="19"/>
      <c r="AG119" s="109"/>
      <c r="AH119" s="19"/>
      <c r="AI119" s="109"/>
      <c r="AJ119" s="19"/>
      <c r="AK119" s="109"/>
      <c r="AL119" s="19"/>
      <c r="AM119" s="109"/>
      <c r="AN119" s="19"/>
      <c r="AO119" s="109"/>
      <c r="AP119" s="1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9"/>
      <c r="CB119" s="28"/>
      <c r="CC119" s="28"/>
    </row>
    <row r="120" spans="1:81" ht="21.75" customHeight="1">
      <c r="A120" s="7"/>
      <c r="B120" s="7"/>
      <c r="C120" s="8"/>
      <c r="D120" s="8"/>
      <c r="E120" s="8"/>
      <c r="F120" s="19"/>
      <c r="G120" s="109"/>
      <c r="H120" s="19"/>
      <c r="I120" s="109"/>
      <c r="J120" s="19"/>
      <c r="K120" s="109"/>
      <c r="L120" s="9"/>
      <c r="M120" s="114"/>
      <c r="N120" s="19"/>
      <c r="O120" s="109"/>
      <c r="P120" s="19"/>
      <c r="Q120" s="109"/>
      <c r="R120" s="19"/>
      <c r="S120" s="109"/>
      <c r="T120" s="19"/>
      <c r="U120" s="109"/>
      <c r="V120" s="19"/>
      <c r="W120" s="109"/>
      <c r="X120" s="19"/>
      <c r="Y120" s="109"/>
      <c r="Z120" s="19"/>
      <c r="AA120" s="109"/>
      <c r="AB120" s="19"/>
      <c r="AC120" s="109"/>
      <c r="AD120" s="19"/>
      <c r="AE120" s="109"/>
      <c r="AF120" s="19"/>
      <c r="AG120" s="109"/>
      <c r="AH120" s="19"/>
      <c r="AI120" s="109"/>
      <c r="AJ120" s="19"/>
      <c r="AK120" s="109"/>
      <c r="AL120" s="19"/>
      <c r="AM120" s="109"/>
      <c r="AN120" s="19"/>
      <c r="AO120" s="109"/>
      <c r="AP120" s="1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9"/>
      <c r="CB120" s="28"/>
      <c r="CC120" s="28"/>
    </row>
    <row r="121" spans="1:81" ht="21.75" customHeight="1">
      <c r="A121" s="7"/>
      <c r="B121" s="7"/>
      <c r="C121" s="8"/>
      <c r="D121" s="8"/>
      <c r="E121" s="8"/>
      <c r="F121" s="19"/>
      <c r="G121" s="109"/>
      <c r="H121" s="19"/>
      <c r="I121" s="109"/>
      <c r="J121" s="19"/>
      <c r="K121" s="109"/>
      <c r="L121" s="9"/>
      <c r="M121" s="114"/>
      <c r="N121" s="19"/>
      <c r="O121" s="109"/>
      <c r="P121" s="19"/>
      <c r="Q121" s="109"/>
      <c r="R121" s="19"/>
      <c r="S121" s="109"/>
      <c r="T121" s="19"/>
      <c r="U121" s="109"/>
      <c r="V121" s="19"/>
      <c r="W121" s="109"/>
      <c r="X121" s="19"/>
      <c r="Y121" s="109"/>
      <c r="Z121" s="19"/>
      <c r="AA121" s="109"/>
      <c r="AB121" s="19"/>
      <c r="AC121" s="109"/>
      <c r="AD121" s="19"/>
      <c r="AE121" s="109"/>
      <c r="AF121" s="19"/>
      <c r="AG121" s="109"/>
      <c r="AH121" s="19"/>
      <c r="AI121" s="109"/>
      <c r="AJ121" s="19"/>
      <c r="AK121" s="109"/>
      <c r="AL121" s="19"/>
      <c r="AM121" s="109"/>
      <c r="AN121" s="19"/>
      <c r="AO121" s="109"/>
      <c r="AP121" s="1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9"/>
      <c r="CB121" s="28"/>
      <c r="CC121" s="28"/>
    </row>
    <row r="122" spans="1:81" ht="21.75" customHeight="1">
      <c r="A122" s="7"/>
      <c r="B122" s="7"/>
      <c r="C122" s="8"/>
      <c r="D122" s="8"/>
      <c r="E122" s="8"/>
      <c r="F122" s="19"/>
      <c r="G122" s="109"/>
      <c r="H122" s="19"/>
      <c r="I122" s="109"/>
      <c r="J122" s="19"/>
      <c r="K122" s="109"/>
      <c r="L122" s="9"/>
      <c r="M122" s="114"/>
      <c r="N122" s="19"/>
      <c r="O122" s="109"/>
      <c r="P122" s="19"/>
      <c r="Q122" s="109"/>
      <c r="R122" s="19"/>
      <c r="S122" s="109"/>
      <c r="T122" s="19"/>
      <c r="U122" s="109"/>
      <c r="V122" s="19"/>
      <c r="W122" s="109"/>
      <c r="X122" s="19"/>
      <c r="Y122" s="109"/>
      <c r="Z122" s="19"/>
      <c r="AA122" s="109"/>
      <c r="AB122" s="19"/>
      <c r="AC122" s="109"/>
      <c r="AD122" s="19"/>
      <c r="AE122" s="109"/>
      <c r="AF122" s="19"/>
      <c r="AG122" s="109"/>
      <c r="AH122" s="19"/>
      <c r="AI122" s="109"/>
      <c r="AJ122" s="19"/>
      <c r="AK122" s="109"/>
      <c r="AL122" s="19"/>
      <c r="AM122" s="109"/>
      <c r="AN122" s="19"/>
      <c r="AO122" s="109"/>
      <c r="AP122" s="1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9"/>
      <c r="CB122" s="28"/>
      <c r="CC122" s="28"/>
    </row>
    <row r="123" spans="1:81" ht="21.75" customHeight="1">
      <c r="A123" s="7"/>
      <c r="B123" s="7"/>
      <c r="C123" s="8"/>
      <c r="D123" s="8"/>
      <c r="E123" s="8"/>
      <c r="F123" s="19"/>
      <c r="G123" s="109"/>
      <c r="H123" s="19"/>
      <c r="I123" s="109"/>
      <c r="J123" s="19"/>
      <c r="K123" s="109"/>
      <c r="L123" s="9"/>
      <c r="M123" s="114"/>
      <c r="N123" s="19"/>
      <c r="O123" s="109"/>
      <c r="P123" s="19"/>
      <c r="Q123" s="109"/>
      <c r="R123" s="19"/>
      <c r="S123" s="109"/>
      <c r="T123" s="19"/>
      <c r="U123" s="109"/>
      <c r="V123" s="19"/>
      <c r="W123" s="109"/>
      <c r="X123" s="19"/>
      <c r="Y123" s="109"/>
      <c r="Z123" s="19"/>
      <c r="AA123" s="109"/>
      <c r="AB123" s="19"/>
      <c r="AC123" s="109"/>
      <c r="AD123" s="19"/>
      <c r="AE123" s="109"/>
      <c r="AF123" s="19"/>
      <c r="AG123" s="109"/>
      <c r="AH123" s="19"/>
      <c r="AI123" s="109"/>
      <c r="AJ123" s="19"/>
      <c r="AK123" s="109"/>
      <c r="AL123" s="19"/>
      <c r="AM123" s="109"/>
      <c r="AN123" s="19"/>
      <c r="AO123" s="109"/>
      <c r="AP123" s="1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9"/>
      <c r="CB123" s="28"/>
      <c r="CC123" s="28"/>
    </row>
    <row r="124" spans="1:81" ht="21.75" customHeight="1">
      <c r="A124" s="7"/>
      <c r="B124" s="7"/>
      <c r="C124" s="8"/>
      <c r="D124" s="8"/>
      <c r="E124" s="8"/>
      <c r="F124" s="19"/>
      <c r="G124" s="109"/>
      <c r="H124" s="19"/>
      <c r="I124" s="109"/>
      <c r="J124" s="19"/>
      <c r="K124" s="109"/>
      <c r="L124" s="9"/>
      <c r="M124" s="114"/>
      <c r="N124" s="19"/>
      <c r="O124" s="109"/>
      <c r="P124" s="19"/>
      <c r="Q124" s="109"/>
      <c r="R124" s="19"/>
      <c r="S124" s="109"/>
      <c r="T124" s="19"/>
      <c r="U124" s="109"/>
      <c r="V124" s="19"/>
      <c r="W124" s="109"/>
      <c r="X124" s="19"/>
      <c r="Y124" s="109"/>
      <c r="Z124" s="19"/>
      <c r="AA124" s="109"/>
      <c r="AB124" s="19"/>
      <c r="AC124" s="109"/>
      <c r="AD124" s="19"/>
      <c r="AE124" s="109"/>
      <c r="AF124" s="19"/>
      <c r="AG124" s="109"/>
      <c r="AH124" s="19"/>
      <c r="AI124" s="109"/>
      <c r="AJ124" s="19"/>
      <c r="AK124" s="109"/>
      <c r="AL124" s="19"/>
      <c r="AM124" s="109"/>
      <c r="AN124" s="19"/>
      <c r="AO124" s="109"/>
      <c r="AP124" s="1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9"/>
      <c r="CB124" s="28"/>
      <c r="CC124" s="28"/>
    </row>
    <row r="125" spans="1:81" ht="21.75" customHeight="1">
      <c r="A125" s="7"/>
      <c r="B125" s="7"/>
      <c r="C125" s="8"/>
      <c r="D125" s="8"/>
      <c r="E125" s="8"/>
      <c r="F125" s="19"/>
      <c r="G125" s="109"/>
      <c r="H125" s="19"/>
      <c r="I125" s="109"/>
      <c r="J125" s="19"/>
      <c r="K125" s="109"/>
      <c r="L125" s="9"/>
      <c r="M125" s="114"/>
      <c r="N125" s="19"/>
      <c r="O125" s="109"/>
      <c r="P125" s="19"/>
      <c r="Q125" s="109"/>
      <c r="R125" s="19"/>
      <c r="S125" s="109"/>
      <c r="T125" s="19"/>
      <c r="U125" s="109"/>
      <c r="V125" s="19"/>
      <c r="W125" s="109"/>
      <c r="X125" s="19"/>
      <c r="Y125" s="109"/>
      <c r="Z125" s="19"/>
      <c r="AA125" s="109"/>
      <c r="AB125" s="19"/>
      <c r="AC125" s="109"/>
      <c r="AD125" s="19"/>
      <c r="AE125" s="109"/>
      <c r="AF125" s="19"/>
      <c r="AG125" s="109"/>
      <c r="AH125" s="19"/>
      <c r="AI125" s="109"/>
      <c r="AJ125" s="19"/>
      <c r="AK125" s="109"/>
      <c r="AL125" s="19"/>
      <c r="AM125" s="109"/>
      <c r="AN125" s="19"/>
      <c r="AO125" s="109"/>
      <c r="AP125" s="1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9"/>
      <c r="CB125" s="28"/>
      <c r="CC125" s="28"/>
    </row>
    <row r="126" spans="1:81" ht="21.75" customHeight="1">
      <c r="A126" s="7"/>
      <c r="B126" s="7"/>
      <c r="C126" s="8"/>
      <c r="D126" s="8"/>
      <c r="E126" s="8"/>
      <c r="F126" s="19"/>
      <c r="G126" s="109"/>
      <c r="H126" s="19"/>
      <c r="I126" s="109"/>
      <c r="J126" s="19"/>
      <c r="K126" s="109"/>
      <c r="L126" s="9"/>
      <c r="M126" s="114"/>
      <c r="N126" s="19"/>
      <c r="O126" s="109"/>
      <c r="P126" s="19"/>
      <c r="Q126" s="109"/>
      <c r="R126" s="19"/>
      <c r="S126" s="109"/>
      <c r="T126" s="19"/>
      <c r="U126" s="109"/>
      <c r="V126" s="19"/>
      <c r="W126" s="109"/>
      <c r="X126" s="19"/>
      <c r="Y126" s="109"/>
      <c r="Z126" s="19"/>
      <c r="AA126" s="109"/>
      <c r="AB126" s="19"/>
      <c r="AC126" s="109"/>
      <c r="AD126" s="19"/>
      <c r="AE126" s="109"/>
      <c r="AF126" s="19"/>
      <c r="AG126" s="109"/>
      <c r="AH126" s="19"/>
      <c r="AI126" s="109"/>
      <c r="AJ126" s="19"/>
      <c r="AK126" s="109"/>
      <c r="AL126" s="19"/>
      <c r="AM126" s="109"/>
      <c r="AN126" s="19"/>
      <c r="AO126" s="109"/>
      <c r="AP126" s="1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9"/>
      <c r="CB126" s="28"/>
      <c r="CC126" s="28"/>
    </row>
    <row r="127" spans="1:81" ht="21.75" customHeight="1">
      <c r="A127" s="7"/>
      <c r="B127" s="7"/>
      <c r="C127" s="8"/>
      <c r="D127" s="8"/>
      <c r="E127" s="8"/>
      <c r="F127" s="19"/>
      <c r="G127" s="109"/>
      <c r="H127" s="19"/>
      <c r="I127" s="109"/>
      <c r="J127" s="19"/>
      <c r="K127" s="109"/>
      <c r="L127" s="9"/>
      <c r="M127" s="114"/>
      <c r="N127" s="19"/>
      <c r="O127" s="109"/>
      <c r="P127" s="19"/>
      <c r="Q127" s="109"/>
      <c r="R127" s="19"/>
      <c r="S127" s="109"/>
      <c r="T127" s="19"/>
      <c r="U127" s="109"/>
      <c r="V127" s="19"/>
      <c r="W127" s="109"/>
      <c r="X127" s="19"/>
      <c r="Y127" s="109"/>
      <c r="Z127" s="19"/>
      <c r="AA127" s="109"/>
      <c r="AB127" s="19"/>
      <c r="AC127" s="109"/>
      <c r="AD127" s="19"/>
      <c r="AE127" s="109"/>
      <c r="AF127" s="19"/>
      <c r="AG127" s="109"/>
      <c r="AH127" s="19"/>
      <c r="AI127" s="109"/>
      <c r="AJ127" s="19"/>
      <c r="AK127" s="109"/>
      <c r="AL127" s="19"/>
      <c r="AM127" s="109"/>
      <c r="AN127" s="19"/>
      <c r="AO127" s="109"/>
      <c r="AP127" s="1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9"/>
      <c r="CB127" s="28"/>
      <c r="CC127" s="28"/>
    </row>
    <row r="128" spans="1:81" ht="21.75" customHeight="1">
      <c r="A128" s="7"/>
      <c r="B128" s="7"/>
      <c r="C128" s="8"/>
      <c r="D128" s="8"/>
      <c r="E128" s="8"/>
      <c r="F128" s="19"/>
      <c r="G128" s="109"/>
      <c r="H128" s="19"/>
      <c r="I128" s="109"/>
      <c r="J128" s="19"/>
      <c r="K128" s="109"/>
      <c r="L128" s="9"/>
      <c r="M128" s="114"/>
      <c r="N128" s="19"/>
      <c r="O128" s="109"/>
      <c r="P128" s="19"/>
      <c r="Q128" s="109"/>
      <c r="R128" s="19"/>
      <c r="S128" s="109"/>
      <c r="T128" s="19"/>
      <c r="U128" s="109"/>
      <c r="V128" s="19"/>
      <c r="W128" s="109"/>
      <c r="X128" s="19"/>
      <c r="Y128" s="109"/>
      <c r="Z128" s="19"/>
      <c r="AA128" s="109"/>
      <c r="AB128" s="19"/>
      <c r="AC128" s="109"/>
      <c r="AD128" s="19"/>
      <c r="AE128" s="109"/>
      <c r="AF128" s="19"/>
      <c r="AG128" s="109"/>
      <c r="AH128" s="19"/>
      <c r="AI128" s="109"/>
      <c r="AJ128" s="19"/>
      <c r="AK128" s="109"/>
      <c r="AL128" s="19"/>
      <c r="AM128" s="109"/>
      <c r="AN128" s="19"/>
      <c r="AO128" s="109"/>
      <c r="AP128" s="1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9"/>
      <c r="CB128" s="28"/>
      <c r="CC128" s="28"/>
    </row>
    <row r="129" spans="1:81" ht="21.75" customHeight="1">
      <c r="A129" s="7"/>
      <c r="B129" s="7"/>
      <c r="C129" s="8"/>
      <c r="D129" s="8"/>
      <c r="E129" s="8"/>
      <c r="F129" s="19"/>
      <c r="G129" s="109"/>
      <c r="H129" s="19"/>
      <c r="I129" s="109"/>
      <c r="J129" s="19"/>
      <c r="K129" s="109"/>
      <c r="L129" s="9"/>
      <c r="M129" s="114"/>
      <c r="N129" s="19"/>
      <c r="O129" s="109"/>
      <c r="P129" s="19"/>
      <c r="Q129" s="109"/>
      <c r="R129" s="19"/>
      <c r="S129" s="109"/>
      <c r="T129" s="19"/>
      <c r="U129" s="109"/>
      <c r="V129" s="19"/>
      <c r="W129" s="109"/>
      <c r="X129" s="19"/>
      <c r="Y129" s="109"/>
      <c r="Z129" s="19"/>
      <c r="AA129" s="109"/>
      <c r="AB129" s="19"/>
      <c r="AC129" s="109"/>
      <c r="AD129" s="19"/>
      <c r="AE129" s="109"/>
      <c r="AF129" s="19"/>
      <c r="AG129" s="109"/>
      <c r="AH129" s="19"/>
      <c r="AI129" s="109"/>
      <c r="AJ129" s="19"/>
      <c r="AK129" s="109"/>
      <c r="AL129" s="19"/>
      <c r="AM129" s="109"/>
      <c r="AN129" s="19"/>
      <c r="AO129" s="109"/>
      <c r="AP129" s="1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9"/>
      <c r="CB129" s="28"/>
      <c r="CC129" s="28"/>
    </row>
    <row r="130" spans="1:81" ht="21.75" customHeight="1">
      <c r="A130" s="7"/>
      <c r="B130" s="7"/>
      <c r="C130" s="8"/>
      <c r="D130" s="8"/>
      <c r="E130" s="8"/>
      <c r="F130" s="19"/>
      <c r="G130" s="109"/>
      <c r="H130" s="19"/>
      <c r="I130" s="109"/>
      <c r="J130" s="19"/>
      <c r="K130" s="109"/>
      <c r="L130" s="9"/>
      <c r="M130" s="114"/>
      <c r="N130" s="19"/>
      <c r="O130" s="109"/>
      <c r="P130" s="19"/>
      <c r="Q130" s="109"/>
      <c r="R130" s="19"/>
      <c r="S130" s="109"/>
      <c r="T130" s="19"/>
      <c r="U130" s="109"/>
      <c r="V130" s="19"/>
      <c r="W130" s="109"/>
      <c r="X130" s="19"/>
      <c r="Y130" s="109"/>
      <c r="Z130" s="19"/>
      <c r="AA130" s="109"/>
      <c r="AB130" s="19"/>
      <c r="AC130" s="109"/>
      <c r="AD130" s="19"/>
      <c r="AE130" s="109"/>
      <c r="AF130" s="19"/>
      <c r="AG130" s="109"/>
      <c r="AH130" s="19"/>
      <c r="AI130" s="109"/>
      <c r="AJ130" s="19"/>
      <c r="AK130" s="109"/>
      <c r="AL130" s="19"/>
      <c r="AM130" s="109"/>
      <c r="AN130" s="19"/>
      <c r="AO130" s="109"/>
      <c r="AP130" s="1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9"/>
      <c r="CB130" s="28"/>
      <c r="CC130" s="28"/>
    </row>
    <row r="131" spans="1:81" ht="21.75" customHeight="1">
      <c r="A131" s="7"/>
      <c r="B131" s="7"/>
      <c r="C131" s="8"/>
      <c r="D131" s="8"/>
      <c r="E131" s="8"/>
      <c r="F131" s="19"/>
      <c r="G131" s="109"/>
      <c r="H131" s="19"/>
      <c r="I131" s="109"/>
      <c r="J131" s="19"/>
      <c r="K131" s="109"/>
      <c r="L131" s="9"/>
      <c r="M131" s="114"/>
      <c r="N131" s="19"/>
      <c r="O131" s="109"/>
      <c r="P131" s="19"/>
      <c r="Q131" s="109"/>
      <c r="R131" s="19"/>
      <c r="S131" s="109"/>
      <c r="T131" s="19"/>
      <c r="U131" s="109"/>
      <c r="V131" s="19"/>
      <c r="W131" s="109"/>
      <c r="X131" s="19"/>
      <c r="Y131" s="109"/>
      <c r="Z131" s="19"/>
      <c r="AA131" s="109"/>
      <c r="AB131" s="19"/>
      <c r="AC131" s="109"/>
      <c r="AD131" s="19"/>
      <c r="AE131" s="109"/>
      <c r="AF131" s="19"/>
      <c r="AG131" s="109"/>
      <c r="AH131" s="19"/>
      <c r="AI131" s="109"/>
      <c r="AJ131" s="19"/>
      <c r="AK131" s="109"/>
      <c r="AL131" s="19"/>
      <c r="AM131" s="109"/>
      <c r="AN131" s="19"/>
      <c r="AO131" s="109"/>
      <c r="AP131" s="1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9"/>
      <c r="CB131" s="28"/>
      <c r="CC131" s="28"/>
    </row>
    <row r="132" spans="1:81" ht="21.75" customHeight="1">
      <c r="A132" s="7"/>
      <c r="B132" s="7"/>
      <c r="C132" s="8"/>
      <c r="D132" s="8"/>
      <c r="E132" s="8"/>
      <c r="F132" s="19"/>
      <c r="G132" s="109"/>
      <c r="H132" s="19"/>
      <c r="I132" s="109"/>
      <c r="J132" s="19"/>
      <c r="K132" s="109"/>
      <c r="L132" s="9"/>
      <c r="M132" s="114"/>
      <c r="N132" s="19"/>
      <c r="O132" s="109"/>
      <c r="P132" s="19"/>
      <c r="Q132" s="109"/>
      <c r="R132" s="19"/>
      <c r="S132" s="109"/>
      <c r="T132" s="19"/>
      <c r="U132" s="109"/>
      <c r="V132" s="19"/>
      <c r="W132" s="109"/>
      <c r="X132" s="19"/>
      <c r="Y132" s="109"/>
      <c r="Z132" s="19"/>
      <c r="AA132" s="109"/>
      <c r="AB132" s="19"/>
      <c r="AC132" s="109"/>
      <c r="AD132" s="19"/>
      <c r="AE132" s="109"/>
      <c r="AF132" s="19"/>
      <c r="AG132" s="109"/>
      <c r="AH132" s="19"/>
      <c r="AI132" s="109"/>
      <c r="AJ132" s="19"/>
      <c r="AK132" s="109"/>
      <c r="AL132" s="19"/>
      <c r="AM132" s="109"/>
      <c r="AN132" s="19"/>
      <c r="AO132" s="109"/>
      <c r="AP132" s="1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9"/>
      <c r="CB132" s="28"/>
      <c r="CC132" s="28"/>
    </row>
    <row r="133" spans="1:81" ht="21.75" customHeight="1">
      <c r="A133" s="7"/>
      <c r="B133" s="7"/>
      <c r="C133" s="8"/>
      <c r="D133" s="8"/>
      <c r="E133" s="8"/>
      <c r="F133" s="19"/>
      <c r="G133" s="109"/>
      <c r="H133" s="19"/>
      <c r="I133" s="109"/>
      <c r="J133" s="19"/>
      <c r="K133" s="109"/>
      <c r="L133" s="9"/>
      <c r="M133" s="114"/>
      <c r="N133" s="19"/>
      <c r="O133" s="109"/>
      <c r="P133" s="19"/>
      <c r="Q133" s="109"/>
      <c r="R133" s="19"/>
      <c r="S133" s="109"/>
      <c r="T133" s="19"/>
      <c r="U133" s="109"/>
      <c r="V133" s="19"/>
      <c r="W133" s="109"/>
      <c r="X133" s="19"/>
      <c r="Y133" s="109"/>
      <c r="Z133" s="19"/>
      <c r="AA133" s="109"/>
      <c r="AB133" s="19"/>
      <c r="AC133" s="109"/>
      <c r="AD133" s="19"/>
      <c r="AE133" s="109"/>
      <c r="AF133" s="19"/>
      <c r="AG133" s="109"/>
      <c r="AH133" s="19"/>
      <c r="AI133" s="109"/>
      <c r="AJ133" s="19"/>
      <c r="AK133" s="109"/>
      <c r="AL133" s="19"/>
      <c r="AM133" s="109"/>
      <c r="AN133" s="19"/>
      <c r="AO133" s="109"/>
      <c r="AP133" s="1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9"/>
      <c r="CB133" s="28"/>
      <c r="CC133" s="28"/>
    </row>
    <row r="134" spans="1:81" ht="21.75" customHeight="1">
      <c r="A134" s="7"/>
      <c r="B134" s="7"/>
      <c r="C134" s="8"/>
      <c r="D134" s="8"/>
      <c r="E134" s="8"/>
      <c r="F134" s="19"/>
      <c r="G134" s="109"/>
      <c r="H134" s="19"/>
      <c r="I134" s="109"/>
      <c r="J134" s="19"/>
      <c r="K134" s="109"/>
      <c r="L134" s="9"/>
      <c r="M134" s="114"/>
      <c r="N134" s="19"/>
      <c r="O134" s="109"/>
      <c r="P134" s="19"/>
      <c r="Q134" s="109"/>
      <c r="R134" s="19"/>
      <c r="S134" s="109"/>
      <c r="T134" s="19"/>
      <c r="U134" s="109"/>
      <c r="V134" s="19"/>
      <c r="W134" s="109"/>
      <c r="X134" s="19"/>
      <c r="Y134" s="109"/>
      <c r="Z134" s="19"/>
      <c r="AA134" s="109"/>
      <c r="AB134" s="19"/>
      <c r="AC134" s="109"/>
      <c r="AD134" s="19"/>
      <c r="AE134" s="109"/>
      <c r="AF134" s="19"/>
      <c r="AG134" s="109"/>
      <c r="AH134" s="19"/>
      <c r="AI134" s="109"/>
      <c r="AJ134" s="19"/>
      <c r="AK134" s="109"/>
      <c r="AL134" s="19"/>
      <c r="AM134" s="109"/>
      <c r="AN134" s="19"/>
      <c r="AO134" s="109"/>
      <c r="AP134" s="1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9"/>
      <c r="CB134" s="28"/>
      <c r="CC134" s="28"/>
    </row>
    <row r="135" spans="1:81" ht="21.75" customHeight="1">
      <c r="A135" s="7"/>
      <c r="B135" s="7"/>
      <c r="C135" s="8"/>
      <c r="D135" s="8"/>
      <c r="E135" s="8"/>
      <c r="F135" s="19"/>
      <c r="G135" s="109"/>
      <c r="H135" s="19"/>
      <c r="I135" s="109"/>
      <c r="J135" s="19"/>
      <c r="K135" s="109"/>
      <c r="L135" s="9"/>
      <c r="M135" s="114"/>
      <c r="N135" s="19"/>
      <c r="O135" s="109"/>
      <c r="P135" s="19"/>
      <c r="Q135" s="109"/>
      <c r="R135" s="19"/>
      <c r="S135" s="109"/>
      <c r="T135" s="19"/>
      <c r="U135" s="109"/>
      <c r="V135" s="19"/>
      <c r="W135" s="109"/>
      <c r="X135" s="19"/>
      <c r="Y135" s="109"/>
      <c r="Z135" s="19"/>
      <c r="AA135" s="109"/>
      <c r="AB135" s="19"/>
      <c r="AC135" s="109"/>
      <c r="AD135" s="19"/>
      <c r="AE135" s="109"/>
      <c r="AF135" s="19"/>
      <c r="AG135" s="109"/>
      <c r="AH135" s="19"/>
      <c r="AI135" s="109"/>
      <c r="AJ135" s="19"/>
      <c r="AK135" s="109"/>
      <c r="AL135" s="19"/>
      <c r="AM135" s="109"/>
      <c r="AN135" s="19"/>
      <c r="AO135" s="109"/>
      <c r="AP135" s="1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9"/>
      <c r="CB135" s="28"/>
      <c r="CC135" s="28"/>
    </row>
    <row r="136" spans="1:81" ht="21.75" customHeight="1">
      <c r="A136" s="7"/>
      <c r="B136" s="7"/>
      <c r="C136" s="8"/>
      <c r="D136" s="8"/>
      <c r="E136" s="8"/>
      <c r="F136" s="19"/>
      <c r="G136" s="109"/>
      <c r="H136" s="19"/>
      <c r="I136" s="109"/>
      <c r="J136" s="19"/>
      <c r="K136" s="109"/>
      <c r="L136" s="9"/>
      <c r="M136" s="114"/>
      <c r="N136" s="19"/>
      <c r="O136" s="109"/>
      <c r="P136" s="19"/>
      <c r="Q136" s="109"/>
      <c r="R136" s="19"/>
      <c r="S136" s="109"/>
      <c r="T136" s="19"/>
      <c r="U136" s="109"/>
      <c r="V136" s="19"/>
      <c r="W136" s="109"/>
      <c r="X136" s="19"/>
      <c r="Y136" s="109"/>
      <c r="Z136" s="19"/>
      <c r="AA136" s="109"/>
      <c r="AB136" s="19"/>
      <c r="AC136" s="109"/>
      <c r="AD136" s="19"/>
      <c r="AE136" s="109"/>
      <c r="AF136" s="19"/>
      <c r="AG136" s="109"/>
      <c r="AH136" s="19"/>
      <c r="AI136" s="109"/>
      <c r="AJ136" s="19"/>
      <c r="AK136" s="109"/>
      <c r="AL136" s="19"/>
      <c r="AM136" s="109"/>
      <c r="AN136" s="19"/>
      <c r="AO136" s="109"/>
      <c r="AP136" s="1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9"/>
      <c r="CB136" s="28"/>
      <c r="CC136" s="28"/>
    </row>
    <row r="137" spans="1:81" ht="21.75" customHeight="1">
      <c r="A137" s="7"/>
      <c r="B137" s="7"/>
      <c r="C137" s="8"/>
      <c r="D137" s="8"/>
      <c r="E137" s="8"/>
      <c r="F137" s="19"/>
      <c r="G137" s="109"/>
      <c r="H137" s="19"/>
      <c r="I137" s="109"/>
      <c r="J137" s="19"/>
      <c r="K137" s="109"/>
      <c r="L137" s="9"/>
      <c r="M137" s="114"/>
      <c r="N137" s="19"/>
      <c r="O137" s="109"/>
      <c r="P137" s="19"/>
      <c r="Q137" s="109"/>
      <c r="R137" s="19"/>
      <c r="S137" s="109"/>
      <c r="T137" s="19"/>
      <c r="U137" s="109"/>
      <c r="V137" s="19"/>
      <c r="W137" s="109"/>
      <c r="X137" s="19"/>
      <c r="Y137" s="109"/>
      <c r="Z137" s="19"/>
      <c r="AA137" s="109"/>
      <c r="AB137" s="19"/>
      <c r="AC137" s="109"/>
      <c r="AD137" s="19"/>
      <c r="AE137" s="109"/>
      <c r="AF137" s="19"/>
      <c r="AG137" s="109"/>
      <c r="AH137" s="19"/>
      <c r="AI137" s="109"/>
      <c r="AJ137" s="19"/>
      <c r="AK137" s="109"/>
      <c r="AL137" s="19"/>
      <c r="AM137" s="109"/>
      <c r="AN137" s="19"/>
      <c r="AO137" s="109"/>
      <c r="AP137" s="1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9"/>
      <c r="CB137" s="28"/>
      <c r="CC137" s="28"/>
    </row>
    <row r="138" spans="1:81" ht="21.75" customHeight="1">
      <c r="A138" s="7"/>
      <c r="B138" s="7"/>
      <c r="C138" s="8"/>
      <c r="D138" s="8"/>
      <c r="E138" s="8"/>
      <c r="F138" s="19"/>
      <c r="G138" s="109"/>
      <c r="H138" s="19"/>
      <c r="I138" s="109"/>
      <c r="J138" s="19"/>
      <c r="K138" s="109"/>
      <c r="L138" s="9"/>
      <c r="M138" s="114"/>
      <c r="N138" s="19"/>
      <c r="O138" s="109"/>
      <c r="P138" s="19"/>
      <c r="Q138" s="109"/>
      <c r="R138" s="19"/>
      <c r="S138" s="109"/>
      <c r="T138" s="19"/>
      <c r="U138" s="109"/>
      <c r="V138" s="19"/>
      <c r="W138" s="109"/>
      <c r="X138" s="19"/>
      <c r="Y138" s="109"/>
      <c r="Z138" s="19"/>
      <c r="AA138" s="109"/>
      <c r="AB138" s="19"/>
      <c r="AC138" s="109"/>
      <c r="AD138" s="19"/>
      <c r="AE138" s="109"/>
      <c r="AF138" s="19"/>
      <c r="AG138" s="109"/>
      <c r="AH138" s="19"/>
      <c r="AI138" s="109"/>
      <c r="AJ138" s="19"/>
      <c r="AK138" s="109"/>
      <c r="AL138" s="19"/>
      <c r="AM138" s="109"/>
      <c r="AN138" s="19"/>
      <c r="AO138" s="109"/>
      <c r="AP138" s="1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9"/>
      <c r="CB138" s="28"/>
      <c r="CC138" s="28"/>
    </row>
    <row r="139" spans="1:81" ht="21.75" customHeight="1">
      <c r="A139" s="7"/>
      <c r="B139" s="7"/>
      <c r="C139" s="8"/>
      <c r="D139" s="8"/>
      <c r="E139" s="8"/>
      <c r="F139" s="19"/>
      <c r="G139" s="109"/>
      <c r="H139" s="19"/>
      <c r="I139" s="109"/>
      <c r="J139" s="19"/>
      <c r="K139" s="109"/>
      <c r="L139" s="9"/>
      <c r="M139" s="114"/>
      <c r="N139" s="19"/>
      <c r="O139" s="109"/>
      <c r="P139" s="19"/>
      <c r="Q139" s="109"/>
      <c r="R139" s="19"/>
      <c r="S139" s="109"/>
      <c r="T139" s="19"/>
      <c r="U139" s="109"/>
      <c r="V139" s="19"/>
      <c r="W139" s="109"/>
      <c r="X139" s="19"/>
      <c r="Y139" s="109"/>
      <c r="Z139" s="19"/>
      <c r="AA139" s="109"/>
      <c r="AB139" s="19"/>
      <c r="AC139" s="109"/>
      <c r="AD139" s="19"/>
      <c r="AE139" s="109"/>
      <c r="AF139" s="19"/>
      <c r="AG139" s="109"/>
      <c r="AH139" s="19"/>
      <c r="AI139" s="109"/>
      <c r="AJ139" s="19"/>
      <c r="AK139" s="109"/>
      <c r="AL139" s="19"/>
      <c r="AM139" s="109"/>
      <c r="AN139" s="19"/>
      <c r="AO139" s="109"/>
      <c r="AP139" s="1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9"/>
      <c r="CB139" s="28"/>
      <c r="CC139" s="28"/>
    </row>
    <row r="140" spans="1:81" ht="21.75" customHeight="1">
      <c r="A140" s="7"/>
      <c r="B140" s="7"/>
      <c r="C140" s="8"/>
      <c r="D140" s="8"/>
      <c r="E140" s="8"/>
      <c r="F140" s="19"/>
      <c r="G140" s="109"/>
      <c r="H140" s="19"/>
      <c r="I140" s="109"/>
      <c r="J140" s="19"/>
      <c r="K140" s="109"/>
      <c r="L140" s="9"/>
      <c r="M140" s="114"/>
      <c r="N140" s="19"/>
      <c r="O140" s="109"/>
      <c r="P140" s="19"/>
      <c r="Q140" s="109"/>
      <c r="R140" s="19"/>
      <c r="S140" s="109"/>
      <c r="T140" s="19"/>
      <c r="U140" s="109"/>
      <c r="V140" s="19"/>
      <c r="W140" s="109"/>
      <c r="X140" s="19"/>
      <c r="Y140" s="109"/>
      <c r="Z140" s="19"/>
      <c r="AA140" s="109"/>
      <c r="AB140" s="19"/>
      <c r="AC140" s="109"/>
      <c r="AD140" s="19"/>
      <c r="AE140" s="109"/>
      <c r="AF140" s="19"/>
      <c r="AG140" s="109"/>
      <c r="AH140" s="19"/>
      <c r="AI140" s="109"/>
      <c r="AJ140" s="19"/>
      <c r="AK140" s="109"/>
      <c r="AL140" s="19"/>
      <c r="AM140" s="109"/>
      <c r="AN140" s="19"/>
      <c r="AO140" s="109"/>
      <c r="AP140" s="1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9"/>
      <c r="CB140" s="28"/>
      <c r="CC140" s="28"/>
    </row>
    <row r="141" spans="1:81" ht="21.75" customHeight="1">
      <c r="A141" s="7"/>
      <c r="B141" s="7"/>
      <c r="C141" s="8"/>
      <c r="D141" s="8"/>
      <c r="E141" s="8"/>
      <c r="F141" s="19"/>
      <c r="G141" s="109"/>
      <c r="H141" s="19"/>
      <c r="I141" s="109"/>
      <c r="J141" s="19"/>
      <c r="K141" s="109"/>
      <c r="L141" s="9"/>
      <c r="M141" s="114"/>
      <c r="N141" s="19"/>
      <c r="O141" s="109"/>
      <c r="P141" s="19"/>
      <c r="Q141" s="109"/>
      <c r="R141" s="19"/>
      <c r="S141" s="109"/>
      <c r="T141" s="19"/>
      <c r="U141" s="109"/>
      <c r="V141" s="19"/>
      <c r="W141" s="109"/>
      <c r="X141" s="19"/>
      <c r="Y141" s="109"/>
      <c r="Z141" s="19"/>
      <c r="AA141" s="109"/>
      <c r="AB141" s="19"/>
      <c r="AC141" s="109"/>
      <c r="AD141" s="19"/>
      <c r="AE141" s="109"/>
      <c r="AF141" s="19"/>
      <c r="AG141" s="109"/>
      <c r="AH141" s="19"/>
      <c r="AI141" s="109"/>
      <c r="AJ141" s="19"/>
      <c r="AK141" s="109"/>
      <c r="AL141" s="19"/>
      <c r="AM141" s="109"/>
      <c r="AN141" s="19"/>
      <c r="AO141" s="109"/>
      <c r="AP141" s="1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9"/>
      <c r="CB141" s="28"/>
      <c r="CC141" s="28"/>
    </row>
    <row r="142" spans="1:81" ht="21.75" customHeight="1">
      <c r="A142" s="7"/>
      <c r="B142" s="7"/>
      <c r="C142" s="8"/>
      <c r="D142" s="8"/>
      <c r="E142" s="8"/>
      <c r="F142" s="19"/>
      <c r="G142" s="109"/>
      <c r="H142" s="19"/>
      <c r="I142" s="109"/>
      <c r="J142" s="19"/>
      <c r="K142" s="109"/>
      <c r="L142" s="9"/>
      <c r="M142" s="114"/>
      <c r="N142" s="19"/>
      <c r="O142" s="109"/>
      <c r="P142" s="19"/>
      <c r="Q142" s="109"/>
      <c r="R142" s="19"/>
      <c r="S142" s="109"/>
      <c r="T142" s="19"/>
      <c r="U142" s="109"/>
      <c r="V142" s="19"/>
      <c r="W142" s="109"/>
      <c r="X142" s="19"/>
      <c r="Y142" s="109"/>
      <c r="Z142" s="19"/>
      <c r="AA142" s="109"/>
      <c r="AB142" s="19"/>
      <c r="AC142" s="109"/>
      <c r="AD142" s="19"/>
      <c r="AE142" s="109"/>
      <c r="AF142" s="19"/>
      <c r="AG142" s="109"/>
      <c r="AH142" s="19"/>
      <c r="AI142" s="109"/>
      <c r="AJ142" s="19"/>
      <c r="AK142" s="109"/>
      <c r="AL142" s="19"/>
      <c r="AM142" s="109"/>
      <c r="AN142" s="19"/>
      <c r="AO142" s="109"/>
      <c r="AP142" s="1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9"/>
      <c r="CB142" s="28"/>
      <c r="CC142" s="28"/>
    </row>
    <row r="143" spans="1:81" ht="21.75" customHeight="1">
      <c r="A143" s="7"/>
      <c r="B143" s="7"/>
      <c r="C143" s="8"/>
      <c r="D143" s="8"/>
      <c r="E143" s="8"/>
      <c r="F143" s="19"/>
      <c r="G143" s="109"/>
      <c r="H143" s="19"/>
      <c r="I143" s="109"/>
      <c r="J143" s="19"/>
      <c r="K143" s="109"/>
      <c r="L143" s="9"/>
      <c r="M143" s="114"/>
      <c r="N143" s="19"/>
      <c r="O143" s="109"/>
      <c r="P143" s="19"/>
      <c r="Q143" s="109"/>
      <c r="R143" s="19"/>
      <c r="S143" s="109"/>
      <c r="T143" s="19"/>
      <c r="U143" s="109"/>
      <c r="V143" s="19"/>
      <c r="W143" s="109"/>
      <c r="X143" s="19"/>
      <c r="Y143" s="109"/>
      <c r="Z143" s="19"/>
      <c r="AA143" s="109"/>
      <c r="AB143" s="19"/>
      <c r="AC143" s="109"/>
      <c r="AD143" s="19"/>
      <c r="AE143" s="109"/>
      <c r="AF143" s="19"/>
      <c r="AG143" s="109"/>
      <c r="AH143" s="19"/>
      <c r="AI143" s="109"/>
      <c r="AJ143" s="19"/>
      <c r="AK143" s="109"/>
      <c r="AL143" s="19"/>
      <c r="AM143" s="109"/>
      <c r="AN143" s="19"/>
      <c r="AO143" s="109"/>
      <c r="AP143" s="1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9"/>
      <c r="CB143" s="28"/>
      <c r="CC143" s="28"/>
    </row>
    <row r="144" spans="1:81" ht="21.75" customHeight="1">
      <c r="A144" s="7"/>
      <c r="B144" s="7"/>
      <c r="C144" s="8"/>
      <c r="D144" s="8"/>
      <c r="E144" s="8"/>
      <c r="F144" s="19"/>
      <c r="G144" s="109"/>
      <c r="H144" s="19"/>
      <c r="I144" s="109"/>
      <c r="J144" s="19"/>
      <c r="K144" s="109"/>
      <c r="L144" s="9"/>
      <c r="M144" s="114"/>
      <c r="N144" s="19"/>
      <c r="O144" s="109"/>
      <c r="P144" s="19"/>
      <c r="Q144" s="109"/>
      <c r="R144" s="19"/>
      <c r="S144" s="109"/>
      <c r="T144" s="19"/>
      <c r="U144" s="109"/>
      <c r="V144" s="19"/>
      <c r="W144" s="109"/>
      <c r="X144" s="19"/>
      <c r="Y144" s="109"/>
      <c r="Z144" s="19"/>
      <c r="AA144" s="109"/>
      <c r="AB144" s="19"/>
      <c r="AC144" s="109"/>
      <c r="AD144" s="19"/>
      <c r="AE144" s="109"/>
      <c r="AF144" s="19"/>
      <c r="AG144" s="109"/>
      <c r="AH144" s="19"/>
      <c r="AI144" s="109"/>
      <c r="AJ144" s="19"/>
      <c r="AK144" s="109"/>
      <c r="AL144" s="19"/>
      <c r="AM144" s="109"/>
      <c r="AN144" s="19"/>
      <c r="AO144" s="109"/>
      <c r="AP144" s="1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9"/>
      <c r="CB144" s="28"/>
      <c r="CC144" s="28"/>
    </row>
    <row r="145" spans="1:81" ht="21.75" customHeight="1">
      <c r="A145" s="7"/>
      <c r="B145" s="7"/>
      <c r="C145" s="8"/>
      <c r="D145" s="8"/>
      <c r="E145" s="8"/>
      <c r="F145" s="19"/>
      <c r="G145" s="109"/>
      <c r="H145" s="19"/>
      <c r="I145" s="109"/>
      <c r="J145" s="19"/>
      <c r="K145" s="109"/>
      <c r="L145" s="9"/>
      <c r="M145" s="114"/>
      <c r="N145" s="19"/>
      <c r="O145" s="109"/>
      <c r="P145" s="19"/>
      <c r="Q145" s="109"/>
      <c r="R145" s="19"/>
      <c r="S145" s="109"/>
      <c r="T145" s="19"/>
      <c r="U145" s="109"/>
      <c r="V145" s="19"/>
      <c r="W145" s="109"/>
      <c r="X145" s="19"/>
      <c r="Y145" s="109"/>
      <c r="Z145" s="19"/>
      <c r="AA145" s="109"/>
      <c r="AB145" s="19"/>
      <c r="AC145" s="109"/>
      <c r="AD145" s="19"/>
      <c r="AE145" s="109"/>
      <c r="AF145" s="19"/>
      <c r="AG145" s="109"/>
      <c r="AH145" s="19"/>
      <c r="AI145" s="109"/>
      <c r="AJ145" s="19"/>
      <c r="AK145" s="109"/>
      <c r="AL145" s="19"/>
      <c r="AM145" s="109"/>
      <c r="AN145" s="19"/>
      <c r="AO145" s="109"/>
      <c r="AP145" s="1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9"/>
      <c r="CB145" s="28"/>
      <c r="CC145" s="28"/>
    </row>
    <row r="146" spans="1:81" ht="21.75" customHeight="1">
      <c r="A146" s="7"/>
      <c r="B146" s="7"/>
      <c r="C146" s="8"/>
      <c r="D146" s="8"/>
      <c r="E146" s="8"/>
      <c r="F146" s="19"/>
      <c r="G146" s="109"/>
      <c r="H146" s="19"/>
      <c r="I146" s="109"/>
      <c r="J146" s="19"/>
      <c r="K146" s="109"/>
      <c r="L146" s="9"/>
      <c r="M146" s="114"/>
      <c r="N146" s="19"/>
      <c r="O146" s="109"/>
      <c r="P146" s="19"/>
      <c r="Q146" s="109"/>
      <c r="R146" s="19"/>
      <c r="S146" s="109"/>
      <c r="T146" s="19"/>
      <c r="U146" s="109"/>
      <c r="V146" s="19"/>
      <c r="W146" s="109"/>
      <c r="X146" s="19"/>
      <c r="Y146" s="109"/>
      <c r="Z146" s="19"/>
      <c r="AA146" s="109"/>
      <c r="AB146" s="19"/>
      <c r="AC146" s="109"/>
      <c r="AD146" s="19"/>
      <c r="AE146" s="109"/>
      <c r="AF146" s="19"/>
      <c r="AG146" s="109"/>
      <c r="AH146" s="19"/>
      <c r="AI146" s="109"/>
      <c r="AJ146" s="19"/>
      <c r="AK146" s="109"/>
      <c r="AL146" s="19"/>
      <c r="AM146" s="109"/>
      <c r="AN146" s="19"/>
      <c r="AO146" s="109"/>
      <c r="AP146" s="1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9"/>
      <c r="CB146" s="28"/>
      <c r="CC146" s="28"/>
    </row>
    <row r="147" spans="1:81" ht="21.75" customHeight="1">
      <c r="A147" s="7"/>
      <c r="B147" s="7"/>
      <c r="C147" s="8"/>
      <c r="D147" s="8"/>
      <c r="E147" s="8"/>
      <c r="F147" s="19"/>
      <c r="G147" s="109"/>
      <c r="H147" s="19"/>
      <c r="I147" s="109"/>
      <c r="J147" s="19"/>
      <c r="K147" s="109"/>
      <c r="L147" s="9"/>
      <c r="M147" s="114"/>
      <c r="N147" s="19"/>
      <c r="O147" s="109"/>
      <c r="P147" s="19"/>
      <c r="Q147" s="109"/>
      <c r="R147" s="19"/>
      <c r="S147" s="109"/>
      <c r="T147" s="19"/>
      <c r="U147" s="109"/>
      <c r="V147" s="19"/>
      <c r="W147" s="109"/>
      <c r="X147" s="19"/>
      <c r="Y147" s="109"/>
      <c r="Z147" s="19"/>
      <c r="AA147" s="109"/>
      <c r="AB147" s="19"/>
      <c r="AC147" s="109"/>
      <c r="AD147" s="19"/>
      <c r="AE147" s="109"/>
      <c r="AF147" s="19"/>
      <c r="AG147" s="109"/>
      <c r="AH147" s="19"/>
      <c r="AI147" s="109"/>
      <c r="AJ147" s="19"/>
      <c r="AK147" s="109"/>
      <c r="AL147" s="19"/>
      <c r="AM147" s="109"/>
      <c r="AN147" s="19"/>
      <c r="AO147" s="109"/>
      <c r="AP147" s="1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9"/>
      <c r="CB147" s="28"/>
      <c r="CC147" s="28"/>
    </row>
    <row r="148" spans="1:81" ht="21.75" customHeight="1">
      <c r="A148" s="7"/>
      <c r="B148" s="7"/>
      <c r="C148" s="8"/>
      <c r="D148" s="8"/>
      <c r="E148" s="8"/>
      <c r="F148" s="19"/>
      <c r="G148" s="109"/>
      <c r="H148" s="19"/>
      <c r="I148" s="109"/>
      <c r="J148" s="19"/>
      <c r="K148" s="109"/>
      <c r="L148" s="9"/>
      <c r="M148" s="114"/>
      <c r="N148" s="19"/>
      <c r="O148" s="109"/>
      <c r="P148" s="19"/>
      <c r="Q148" s="109"/>
      <c r="R148" s="19"/>
      <c r="S148" s="109"/>
      <c r="T148" s="19"/>
      <c r="U148" s="109"/>
      <c r="V148" s="19"/>
      <c r="W148" s="109"/>
      <c r="X148" s="19"/>
      <c r="Y148" s="109"/>
      <c r="Z148" s="19"/>
      <c r="AA148" s="109"/>
      <c r="AB148" s="19"/>
      <c r="AC148" s="109"/>
      <c r="AD148" s="19"/>
      <c r="AE148" s="109"/>
      <c r="AF148" s="19"/>
      <c r="AG148" s="109"/>
      <c r="AH148" s="19"/>
      <c r="AI148" s="109"/>
      <c r="AJ148" s="19"/>
      <c r="AK148" s="109"/>
      <c r="AL148" s="19"/>
      <c r="AM148" s="109"/>
      <c r="AN148" s="19"/>
      <c r="AO148" s="109"/>
      <c r="AP148" s="1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9"/>
      <c r="CB148" s="28"/>
      <c r="CC148" s="28"/>
    </row>
    <row r="149" spans="1:81" ht="21.75" customHeight="1">
      <c r="A149" s="7"/>
      <c r="B149" s="7"/>
      <c r="C149" s="8"/>
      <c r="D149" s="8"/>
      <c r="E149" s="8"/>
      <c r="F149" s="19"/>
      <c r="G149" s="109"/>
      <c r="H149" s="19"/>
      <c r="I149" s="109"/>
      <c r="J149" s="19"/>
      <c r="K149" s="109"/>
      <c r="L149" s="9"/>
      <c r="M149" s="114"/>
      <c r="N149" s="19"/>
      <c r="O149" s="109"/>
      <c r="P149" s="19"/>
      <c r="Q149" s="109"/>
      <c r="R149" s="19"/>
      <c r="S149" s="109"/>
      <c r="T149" s="19"/>
      <c r="U149" s="109"/>
      <c r="V149" s="19"/>
      <c r="W149" s="109"/>
      <c r="X149" s="19"/>
      <c r="Y149" s="109"/>
      <c r="Z149" s="19"/>
      <c r="AA149" s="109"/>
      <c r="AB149" s="19"/>
      <c r="AC149" s="109"/>
      <c r="AD149" s="19"/>
      <c r="AE149" s="109"/>
      <c r="AF149" s="19"/>
      <c r="AG149" s="109"/>
      <c r="AH149" s="19"/>
      <c r="AI149" s="109"/>
      <c r="AJ149" s="19"/>
      <c r="AK149" s="109"/>
      <c r="AL149" s="19"/>
      <c r="AM149" s="109"/>
      <c r="AN149" s="19"/>
      <c r="AO149" s="109"/>
      <c r="AP149" s="1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9"/>
      <c r="CB149" s="28"/>
      <c r="CC149" s="28"/>
    </row>
    <row r="150" spans="1:81" ht="21.75" customHeight="1">
      <c r="A150" s="7"/>
      <c r="B150" s="7"/>
      <c r="C150" s="8"/>
      <c r="D150" s="8"/>
      <c r="E150" s="8"/>
      <c r="F150" s="19"/>
      <c r="G150" s="109"/>
      <c r="H150" s="19"/>
      <c r="I150" s="109"/>
      <c r="J150" s="19"/>
      <c r="K150" s="109"/>
      <c r="L150" s="9"/>
      <c r="M150" s="114"/>
      <c r="N150" s="19"/>
      <c r="O150" s="109"/>
      <c r="P150" s="19"/>
      <c r="Q150" s="109"/>
      <c r="R150" s="19"/>
      <c r="S150" s="109"/>
      <c r="T150" s="19"/>
      <c r="U150" s="109"/>
      <c r="V150" s="19"/>
      <c r="W150" s="109"/>
      <c r="X150" s="19"/>
      <c r="Y150" s="109"/>
      <c r="Z150" s="19"/>
      <c r="AA150" s="109"/>
      <c r="AB150" s="19"/>
      <c r="AC150" s="109"/>
      <c r="AD150" s="19"/>
      <c r="AE150" s="109"/>
      <c r="AF150" s="19"/>
      <c r="AG150" s="109"/>
      <c r="AH150" s="19"/>
      <c r="AI150" s="109"/>
      <c r="AJ150" s="19"/>
      <c r="AK150" s="109"/>
      <c r="AL150" s="19"/>
      <c r="AM150" s="109"/>
      <c r="AN150" s="19"/>
      <c r="AO150" s="109"/>
      <c r="AP150" s="1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9"/>
      <c r="CB150" s="28"/>
      <c r="CC150" s="28"/>
    </row>
    <row r="151" spans="1:81" ht="21.75" customHeight="1">
      <c r="A151" s="7"/>
      <c r="B151" s="7"/>
      <c r="C151" s="8"/>
      <c r="D151" s="8"/>
      <c r="E151" s="8"/>
      <c r="F151" s="19"/>
      <c r="G151" s="109"/>
      <c r="H151" s="19"/>
      <c r="I151" s="109"/>
      <c r="J151" s="19"/>
      <c r="K151" s="109"/>
      <c r="L151" s="9"/>
      <c r="M151" s="114"/>
      <c r="N151" s="19"/>
      <c r="O151" s="109"/>
      <c r="P151" s="19"/>
      <c r="Q151" s="109"/>
      <c r="R151" s="19"/>
      <c r="S151" s="109"/>
      <c r="T151" s="19"/>
      <c r="U151" s="109"/>
      <c r="V151" s="19"/>
      <c r="W151" s="109"/>
      <c r="X151" s="19"/>
      <c r="Y151" s="109"/>
      <c r="Z151" s="19"/>
      <c r="AA151" s="109"/>
      <c r="AB151" s="19"/>
      <c r="AC151" s="109"/>
      <c r="AD151" s="19"/>
      <c r="AE151" s="109"/>
      <c r="AF151" s="19"/>
      <c r="AG151" s="109"/>
      <c r="AH151" s="19"/>
      <c r="AI151" s="109"/>
      <c r="AJ151" s="19"/>
      <c r="AK151" s="109"/>
      <c r="AL151" s="19"/>
      <c r="AM151" s="109"/>
      <c r="AN151" s="19"/>
      <c r="AO151" s="109"/>
      <c r="AP151" s="1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9"/>
      <c r="CB151" s="28"/>
      <c r="CC151" s="28"/>
    </row>
    <row r="152" spans="1:81" ht="21.75" customHeight="1">
      <c r="A152" s="7"/>
      <c r="B152" s="7"/>
      <c r="C152" s="8"/>
      <c r="D152" s="8"/>
      <c r="E152" s="8"/>
      <c r="F152" s="19"/>
      <c r="G152" s="109"/>
      <c r="H152" s="19"/>
      <c r="I152" s="109"/>
      <c r="J152" s="19"/>
      <c r="K152" s="109"/>
      <c r="L152" s="9"/>
      <c r="M152" s="114"/>
      <c r="N152" s="19"/>
      <c r="O152" s="109"/>
      <c r="P152" s="19"/>
      <c r="Q152" s="109"/>
      <c r="R152" s="19"/>
      <c r="S152" s="109"/>
      <c r="T152" s="19"/>
      <c r="U152" s="109"/>
      <c r="V152" s="19"/>
      <c r="W152" s="109"/>
      <c r="X152" s="19"/>
      <c r="Y152" s="109"/>
      <c r="Z152" s="19"/>
      <c r="AA152" s="109"/>
      <c r="AB152" s="19"/>
      <c r="AC152" s="109"/>
      <c r="AD152" s="19"/>
      <c r="AE152" s="109"/>
      <c r="AF152" s="19"/>
      <c r="AG152" s="109"/>
      <c r="AH152" s="19"/>
      <c r="AI152" s="109"/>
      <c r="AJ152" s="19"/>
      <c r="AK152" s="109"/>
      <c r="AL152" s="19"/>
      <c r="AM152" s="109"/>
      <c r="AN152" s="19"/>
      <c r="AO152" s="109"/>
      <c r="AP152" s="1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9"/>
      <c r="CB152" s="28"/>
      <c r="CC152" s="28"/>
    </row>
    <row r="153" spans="1:81" ht="21.75" customHeight="1">
      <c r="A153" s="7"/>
      <c r="B153" s="7"/>
      <c r="C153" s="8"/>
      <c r="D153" s="8"/>
      <c r="E153" s="8"/>
      <c r="F153" s="19"/>
      <c r="G153" s="109"/>
      <c r="H153" s="19"/>
      <c r="I153" s="109"/>
      <c r="J153" s="19"/>
      <c r="K153" s="109"/>
      <c r="L153" s="9"/>
      <c r="M153" s="114"/>
      <c r="N153" s="19"/>
      <c r="O153" s="109"/>
      <c r="P153" s="19"/>
      <c r="Q153" s="109"/>
      <c r="R153" s="19"/>
      <c r="S153" s="109"/>
      <c r="T153" s="19"/>
      <c r="U153" s="109"/>
      <c r="V153" s="19"/>
      <c r="W153" s="109"/>
      <c r="X153" s="19"/>
      <c r="Y153" s="109"/>
      <c r="Z153" s="19"/>
      <c r="AA153" s="109"/>
      <c r="AB153" s="19"/>
      <c r="AC153" s="109"/>
      <c r="AD153" s="19"/>
      <c r="AE153" s="109"/>
      <c r="AF153" s="19"/>
      <c r="AG153" s="109"/>
      <c r="AH153" s="19"/>
      <c r="AI153" s="109"/>
      <c r="AJ153" s="19"/>
      <c r="AK153" s="109"/>
      <c r="AL153" s="19"/>
      <c r="AM153" s="109"/>
      <c r="AN153" s="19"/>
      <c r="AO153" s="109"/>
      <c r="AP153" s="1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9"/>
      <c r="CB153" s="28"/>
      <c r="CC153" s="28"/>
    </row>
    <row r="154" spans="1:81" ht="21.75" customHeight="1">
      <c r="A154" s="7"/>
      <c r="B154" s="7"/>
      <c r="C154" s="8"/>
      <c r="D154" s="8"/>
      <c r="E154" s="8"/>
      <c r="F154" s="19"/>
      <c r="G154" s="109"/>
      <c r="H154" s="19"/>
      <c r="I154" s="109"/>
      <c r="J154" s="19"/>
      <c r="K154" s="109"/>
      <c r="L154" s="9"/>
      <c r="M154" s="114"/>
      <c r="N154" s="19"/>
      <c r="O154" s="109"/>
      <c r="P154" s="19"/>
      <c r="Q154" s="109"/>
      <c r="R154" s="19"/>
      <c r="S154" s="109"/>
      <c r="T154" s="19"/>
      <c r="U154" s="109"/>
      <c r="V154" s="19"/>
      <c r="W154" s="109"/>
      <c r="X154" s="19"/>
      <c r="Y154" s="109"/>
      <c r="Z154" s="19"/>
      <c r="AA154" s="109"/>
      <c r="AB154" s="19"/>
      <c r="AC154" s="109"/>
      <c r="AD154" s="19"/>
      <c r="AE154" s="109"/>
      <c r="AF154" s="19"/>
      <c r="AG154" s="109"/>
      <c r="AH154" s="19"/>
      <c r="AI154" s="109"/>
      <c r="AJ154" s="19"/>
      <c r="AK154" s="109"/>
      <c r="AL154" s="19"/>
      <c r="AM154" s="109"/>
      <c r="AN154" s="19"/>
      <c r="AO154" s="109"/>
      <c r="AP154" s="1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9"/>
      <c r="CB154" s="28"/>
      <c r="CC154" s="28"/>
    </row>
    <row r="155" spans="1:81" ht="21.75" customHeight="1">
      <c r="A155" s="7"/>
      <c r="B155" s="7"/>
      <c r="C155" s="8"/>
      <c r="D155" s="8"/>
      <c r="E155" s="8"/>
      <c r="F155" s="19"/>
      <c r="G155" s="109"/>
      <c r="H155" s="19"/>
      <c r="I155" s="109"/>
      <c r="J155" s="19"/>
      <c r="K155" s="109"/>
      <c r="L155" s="9"/>
      <c r="M155" s="114"/>
      <c r="N155" s="19"/>
      <c r="O155" s="109"/>
      <c r="P155" s="19"/>
      <c r="Q155" s="109"/>
      <c r="R155" s="19"/>
      <c r="S155" s="109"/>
      <c r="T155" s="19"/>
      <c r="U155" s="109"/>
      <c r="V155" s="19"/>
      <c r="W155" s="109"/>
      <c r="X155" s="19"/>
      <c r="Y155" s="109"/>
      <c r="Z155" s="19"/>
      <c r="AA155" s="109"/>
      <c r="AB155" s="19"/>
      <c r="AC155" s="109"/>
      <c r="AD155" s="19"/>
      <c r="AE155" s="109"/>
      <c r="AF155" s="19"/>
      <c r="AG155" s="109"/>
      <c r="AH155" s="19"/>
      <c r="AI155" s="109"/>
      <c r="AJ155" s="19"/>
      <c r="AK155" s="109"/>
      <c r="AL155" s="19"/>
      <c r="AM155" s="109"/>
      <c r="AN155" s="19"/>
      <c r="AO155" s="109"/>
      <c r="AP155" s="1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9"/>
      <c r="CB155" s="28"/>
      <c r="CC155" s="28"/>
    </row>
    <row r="156" spans="1:81" ht="21.75" customHeight="1">
      <c r="A156" s="7"/>
      <c r="B156" s="7"/>
      <c r="C156" s="8"/>
      <c r="D156" s="8"/>
      <c r="E156" s="8"/>
      <c r="F156" s="19"/>
      <c r="G156" s="109"/>
      <c r="H156" s="19"/>
      <c r="I156" s="109"/>
      <c r="J156" s="19"/>
      <c r="K156" s="109"/>
      <c r="L156" s="9"/>
      <c r="M156" s="114"/>
      <c r="N156" s="19"/>
      <c r="O156" s="109"/>
      <c r="P156" s="19"/>
      <c r="Q156" s="109"/>
      <c r="R156" s="19"/>
      <c r="S156" s="109"/>
      <c r="T156" s="19"/>
      <c r="U156" s="109"/>
      <c r="V156" s="19"/>
      <c r="W156" s="109"/>
      <c r="X156" s="19"/>
      <c r="Y156" s="109"/>
      <c r="Z156" s="19"/>
      <c r="AA156" s="109"/>
      <c r="AB156" s="19"/>
      <c r="AC156" s="109"/>
      <c r="AD156" s="19"/>
      <c r="AE156" s="109"/>
      <c r="AF156" s="19"/>
      <c r="AG156" s="109"/>
      <c r="AH156" s="19"/>
      <c r="AI156" s="109"/>
      <c r="AJ156" s="19"/>
      <c r="AK156" s="109"/>
      <c r="AL156" s="19"/>
      <c r="AM156" s="109"/>
      <c r="AN156" s="19"/>
      <c r="AO156" s="109"/>
      <c r="AP156" s="1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9"/>
      <c r="CB156" s="28"/>
      <c r="CC156" s="28"/>
    </row>
    <row r="157" spans="1:81" ht="21.75" customHeight="1">
      <c r="A157" s="7"/>
      <c r="B157" s="7"/>
      <c r="C157" s="8"/>
      <c r="D157" s="8"/>
      <c r="E157" s="8"/>
      <c r="F157" s="19"/>
      <c r="G157" s="109"/>
      <c r="H157" s="19"/>
      <c r="I157" s="109"/>
      <c r="J157" s="19"/>
      <c r="K157" s="109"/>
      <c r="L157" s="9"/>
      <c r="M157" s="114"/>
      <c r="N157" s="19"/>
      <c r="O157" s="109"/>
      <c r="P157" s="19"/>
      <c r="Q157" s="109"/>
      <c r="R157" s="19"/>
      <c r="S157" s="109"/>
      <c r="T157" s="19"/>
      <c r="U157" s="109"/>
      <c r="V157" s="19"/>
      <c r="W157" s="109"/>
      <c r="X157" s="19"/>
      <c r="Y157" s="109"/>
      <c r="Z157" s="19"/>
      <c r="AA157" s="109"/>
      <c r="AB157" s="19"/>
      <c r="AC157" s="109"/>
      <c r="AD157" s="19"/>
      <c r="AE157" s="109"/>
      <c r="AF157" s="19"/>
      <c r="AG157" s="109"/>
      <c r="AH157" s="19"/>
      <c r="AI157" s="109"/>
      <c r="AJ157" s="19"/>
      <c r="AK157" s="109"/>
      <c r="AL157" s="19"/>
      <c r="AM157" s="109"/>
      <c r="AN157" s="19"/>
      <c r="AO157" s="109"/>
      <c r="AP157" s="1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9"/>
      <c r="CB157" s="28"/>
      <c r="CC157" s="28"/>
    </row>
    <row r="158" spans="1:81" ht="21.75" customHeight="1">
      <c r="A158" s="7"/>
      <c r="B158" s="7"/>
      <c r="C158" s="8"/>
      <c r="D158" s="8"/>
      <c r="E158" s="8"/>
      <c r="F158" s="19"/>
      <c r="G158" s="109"/>
      <c r="H158" s="19"/>
      <c r="I158" s="109"/>
      <c r="J158" s="19"/>
      <c r="K158" s="109"/>
      <c r="L158" s="9"/>
      <c r="M158" s="114"/>
      <c r="N158" s="19"/>
      <c r="O158" s="109"/>
      <c r="P158" s="19"/>
      <c r="Q158" s="109"/>
      <c r="R158" s="19"/>
      <c r="S158" s="109"/>
      <c r="T158" s="19"/>
      <c r="U158" s="109"/>
      <c r="V158" s="19"/>
      <c r="W158" s="109"/>
      <c r="X158" s="19"/>
      <c r="Y158" s="109"/>
      <c r="Z158" s="19"/>
      <c r="AA158" s="109"/>
      <c r="AB158" s="19"/>
      <c r="AC158" s="109"/>
      <c r="AD158" s="19"/>
      <c r="AE158" s="109"/>
      <c r="AF158" s="19"/>
      <c r="AG158" s="109"/>
      <c r="AH158" s="19"/>
      <c r="AI158" s="109"/>
      <c r="AJ158" s="19"/>
      <c r="AK158" s="109"/>
      <c r="AL158" s="19"/>
      <c r="AM158" s="109"/>
      <c r="AN158" s="19"/>
      <c r="AO158" s="109"/>
      <c r="AP158" s="1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9"/>
      <c r="CB158" s="28"/>
      <c r="CC158" s="28"/>
    </row>
    <row r="159" spans="1:81" ht="21.75" customHeight="1">
      <c r="A159" s="7"/>
      <c r="B159" s="7"/>
      <c r="C159" s="8"/>
      <c r="D159" s="8"/>
      <c r="E159" s="8"/>
      <c r="F159" s="19"/>
      <c r="G159" s="109"/>
      <c r="H159" s="19"/>
      <c r="I159" s="109"/>
      <c r="J159" s="19"/>
      <c r="K159" s="109"/>
      <c r="L159" s="9"/>
      <c r="M159" s="114"/>
      <c r="N159" s="19"/>
      <c r="O159" s="109"/>
      <c r="P159" s="19"/>
      <c r="Q159" s="109"/>
      <c r="R159" s="19"/>
      <c r="S159" s="109"/>
      <c r="T159" s="19"/>
      <c r="U159" s="109"/>
      <c r="V159" s="19"/>
      <c r="W159" s="109"/>
      <c r="X159" s="19"/>
      <c r="Y159" s="109"/>
      <c r="Z159" s="19"/>
      <c r="AA159" s="109"/>
      <c r="AB159" s="19"/>
      <c r="AC159" s="109"/>
      <c r="AD159" s="19"/>
      <c r="AE159" s="109"/>
      <c r="AF159" s="19"/>
      <c r="AG159" s="109"/>
      <c r="AH159" s="19"/>
      <c r="AI159" s="109"/>
      <c r="AJ159" s="19"/>
      <c r="AK159" s="109"/>
      <c r="AL159" s="19"/>
      <c r="AM159" s="109"/>
      <c r="AN159" s="19"/>
      <c r="AO159" s="109"/>
      <c r="AP159" s="1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9"/>
      <c r="CB159" s="28"/>
      <c r="CC159" s="28"/>
    </row>
    <row r="160" spans="1:81" ht="21.75" customHeight="1">
      <c r="A160" s="7"/>
      <c r="B160" s="7"/>
      <c r="C160" s="8"/>
      <c r="D160" s="8"/>
      <c r="E160" s="8"/>
      <c r="F160" s="19"/>
      <c r="G160" s="109"/>
      <c r="H160" s="19"/>
      <c r="I160" s="109"/>
      <c r="J160" s="19"/>
      <c r="K160" s="109"/>
      <c r="L160" s="9"/>
      <c r="M160" s="114"/>
      <c r="N160" s="19"/>
      <c r="O160" s="109"/>
      <c r="P160" s="19"/>
      <c r="Q160" s="109"/>
      <c r="R160" s="19"/>
      <c r="S160" s="109"/>
      <c r="T160" s="19"/>
      <c r="U160" s="109"/>
      <c r="V160" s="19"/>
      <c r="W160" s="109"/>
      <c r="X160" s="19"/>
      <c r="Y160" s="109"/>
      <c r="Z160" s="19"/>
      <c r="AA160" s="109"/>
      <c r="AB160" s="19"/>
      <c r="AC160" s="109"/>
      <c r="AD160" s="19"/>
      <c r="AE160" s="109"/>
      <c r="AF160" s="19"/>
      <c r="AG160" s="109"/>
      <c r="AH160" s="19"/>
      <c r="AI160" s="109"/>
      <c r="AJ160" s="19"/>
      <c r="AK160" s="109"/>
      <c r="AL160" s="19"/>
      <c r="AM160" s="109"/>
      <c r="AN160" s="19"/>
      <c r="AO160" s="109"/>
      <c r="AP160" s="1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9"/>
      <c r="CB160" s="28"/>
      <c r="CC160" s="28"/>
    </row>
    <row r="161" spans="1:81" ht="21.75" customHeight="1">
      <c r="A161" s="7"/>
      <c r="B161" s="7"/>
      <c r="C161" s="8"/>
      <c r="D161" s="8"/>
      <c r="E161" s="8"/>
      <c r="F161" s="19"/>
      <c r="G161" s="109"/>
      <c r="H161" s="19"/>
      <c r="I161" s="109"/>
      <c r="J161" s="19"/>
      <c r="K161" s="109"/>
      <c r="L161" s="9"/>
      <c r="M161" s="114"/>
      <c r="N161" s="19"/>
      <c r="O161" s="109"/>
      <c r="P161" s="19"/>
      <c r="Q161" s="109"/>
      <c r="R161" s="19"/>
      <c r="S161" s="109"/>
      <c r="T161" s="19"/>
      <c r="U161" s="109"/>
      <c r="V161" s="19"/>
      <c r="W161" s="109"/>
      <c r="X161" s="19"/>
      <c r="Y161" s="109"/>
      <c r="Z161" s="19"/>
      <c r="AA161" s="109"/>
      <c r="AB161" s="19"/>
      <c r="AC161" s="109"/>
      <c r="AD161" s="19"/>
      <c r="AE161" s="109"/>
      <c r="AF161" s="19"/>
      <c r="AG161" s="109"/>
      <c r="AH161" s="19"/>
      <c r="AI161" s="109"/>
      <c r="AJ161" s="19"/>
      <c r="AK161" s="109"/>
      <c r="AL161" s="19"/>
      <c r="AM161" s="109"/>
      <c r="AN161" s="19"/>
      <c r="AO161" s="109"/>
      <c r="AP161" s="1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9"/>
      <c r="CB161" s="28"/>
      <c r="CC161" s="28"/>
    </row>
    <row r="162" spans="1:81" ht="21.75" customHeight="1">
      <c r="A162" s="7"/>
      <c r="B162" s="7"/>
      <c r="C162" s="8"/>
      <c r="D162" s="8"/>
      <c r="E162" s="8"/>
      <c r="F162" s="19"/>
      <c r="G162" s="109"/>
      <c r="H162" s="19"/>
      <c r="I162" s="109"/>
      <c r="J162" s="19"/>
      <c r="K162" s="109"/>
      <c r="L162" s="9"/>
      <c r="M162" s="114"/>
      <c r="N162" s="19"/>
      <c r="O162" s="109"/>
      <c r="P162" s="19"/>
      <c r="Q162" s="109"/>
      <c r="R162" s="19"/>
      <c r="S162" s="109"/>
      <c r="T162" s="19"/>
      <c r="U162" s="109"/>
      <c r="V162" s="19"/>
      <c r="W162" s="109"/>
      <c r="X162" s="19"/>
      <c r="Y162" s="109"/>
      <c r="Z162" s="19"/>
      <c r="AA162" s="109"/>
      <c r="AB162" s="19"/>
      <c r="AC162" s="109"/>
      <c r="AD162" s="19"/>
      <c r="AE162" s="109"/>
      <c r="AF162" s="19"/>
      <c r="AG162" s="109"/>
      <c r="AH162" s="19"/>
      <c r="AI162" s="109"/>
      <c r="AJ162" s="19"/>
      <c r="AK162" s="109"/>
      <c r="AL162" s="19"/>
      <c r="AM162" s="109"/>
      <c r="AN162" s="19"/>
      <c r="AO162" s="109"/>
      <c r="AP162" s="1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9"/>
      <c r="CB162" s="28"/>
      <c r="CC162" s="28"/>
    </row>
    <row r="163" spans="1:81" ht="21.75" customHeight="1">
      <c r="A163" s="7"/>
      <c r="B163" s="7"/>
      <c r="C163" s="8"/>
      <c r="D163" s="8"/>
      <c r="E163" s="8"/>
      <c r="F163" s="19"/>
      <c r="G163" s="109"/>
      <c r="H163" s="19"/>
      <c r="I163" s="109"/>
      <c r="J163" s="19"/>
      <c r="K163" s="109"/>
      <c r="L163" s="9"/>
      <c r="M163" s="114"/>
      <c r="N163" s="19"/>
      <c r="O163" s="109"/>
      <c r="P163" s="19"/>
      <c r="Q163" s="109"/>
      <c r="R163" s="19"/>
      <c r="S163" s="109"/>
      <c r="T163" s="19"/>
      <c r="U163" s="109"/>
      <c r="V163" s="19"/>
      <c r="W163" s="109"/>
      <c r="X163" s="19"/>
      <c r="Y163" s="109"/>
      <c r="Z163" s="19"/>
      <c r="AA163" s="109"/>
      <c r="AB163" s="19"/>
      <c r="AC163" s="109"/>
      <c r="AD163" s="19"/>
      <c r="AE163" s="109"/>
      <c r="AF163" s="19"/>
      <c r="AG163" s="109"/>
      <c r="AH163" s="19"/>
      <c r="AI163" s="109"/>
      <c r="AJ163" s="19"/>
      <c r="AK163" s="109"/>
      <c r="AL163" s="19"/>
      <c r="AM163" s="109"/>
      <c r="AN163" s="19"/>
      <c r="AO163" s="109"/>
      <c r="AP163" s="1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9"/>
      <c r="CB163" s="28"/>
      <c r="CC163" s="28"/>
    </row>
    <row r="164" spans="1:81" ht="21.75" customHeight="1">
      <c r="A164" s="7"/>
      <c r="B164" s="7"/>
      <c r="C164" s="8"/>
      <c r="D164" s="8"/>
      <c r="E164" s="8"/>
      <c r="F164" s="19"/>
      <c r="G164" s="109"/>
      <c r="H164" s="19"/>
      <c r="I164" s="109"/>
      <c r="J164" s="19"/>
      <c r="K164" s="109"/>
      <c r="L164" s="9"/>
      <c r="M164" s="114"/>
      <c r="N164" s="19"/>
      <c r="O164" s="109"/>
      <c r="P164" s="19"/>
      <c r="Q164" s="109"/>
      <c r="R164" s="19"/>
      <c r="S164" s="109"/>
      <c r="T164" s="19"/>
      <c r="U164" s="109"/>
      <c r="V164" s="19"/>
      <c r="W164" s="109"/>
      <c r="X164" s="19"/>
      <c r="Y164" s="109"/>
      <c r="Z164" s="19"/>
      <c r="AA164" s="109"/>
      <c r="AB164" s="19"/>
      <c r="AC164" s="109"/>
      <c r="AD164" s="19"/>
      <c r="AE164" s="109"/>
      <c r="AF164" s="19"/>
      <c r="AG164" s="109"/>
      <c r="AH164" s="19"/>
      <c r="AI164" s="109"/>
      <c r="AJ164" s="19"/>
      <c r="AK164" s="109"/>
      <c r="AL164" s="19"/>
      <c r="AM164" s="109"/>
      <c r="AN164" s="19"/>
      <c r="AO164" s="109"/>
      <c r="AP164" s="1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9"/>
      <c r="CB164" s="28"/>
      <c r="CC164" s="28"/>
    </row>
    <row r="165" spans="1:81" ht="21.75" customHeight="1">
      <c r="A165" s="7"/>
      <c r="B165" s="7"/>
      <c r="C165" s="8"/>
      <c r="D165" s="8"/>
      <c r="E165" s="8"/>
      <c r="F165" s="19"/>
      <c r="G165" s="109"/>
      <c r="H165" s="19"/>
      <c r="I165" s="109"/>
      <c r="J165" s="19"/>
      <c r="K165" s="109"/>
      <c r="L165" s="9"/>
      <c r="M165" s="114"/>
      <c r="N165" s="19"/>
      <c r="O165" s="109"/>
      <c r="P165" s="19"/>
      <c r="Q165" s="109"/>
      <c r="R165" s="19"/>
      <c r="S165" s="109"/>
      <c r="T165" s="19"/>
      <c r="U165" s="109"/>
      <c r="V165" s="19"/>
      <c r="W165" s="109"/>
      <c r="X165" s="19"/>
      <c r="Y165" s="109"/>
      <c r="Z165" s="19"/>
      <c r="AA165" s="109"/>
      <c r="AB165" s="19"/>
      <c r="AC165" s="109"/>
      <c r="AD165" s="19"/>
      <c r="AE165" s="109"/>
      <c r="AF165" s="19"/>
      <c r="AG165" s="109"/>
      <c r="AH165" s="19"/>
      <c r="AI165" s="109"/>
      <c r="AJ165" s="19"/>
      <c r="AK165" s="109"/>
      <c r="AL165" s="19"/>
      <c r="AM165" s="109"/>
      <c r="AN165" s="19"/>
      <c r="AO165" s="109"/>
      <c r="AP165" s="1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9"/>
      <c r="CB165" s="28"/>
      <c r="CC165" s="28"/>
    </row>
    <row r="166" spans="1:81" ht="21.75" customHeight="1">
      <c r="A166" s="7"/>
      <c r="B166" s="7"/>
      <c r="C166" s="8"/>
      <c r="D166" s="8"/>
      <c r="E166" s="8"/>
      <c r="F166" s="19"/>
      <c r="G166" s="109"/>
      <c r="H166" s="19"/>
      <c r="I166" s="109"/>
      <c r="J166" s="19"/>
      <c r="K166" s="109"/>
      <c r="L166" s="9"/>
      <c r="M166" s="114"/>
      <c r="N166" s="19"/>
      <c r="O166" s="109"/>
      <c r="P166" s="19"/>
      <c r="Q166" s="109"/>
      <c r="R166" s="19"/>
      <c r="S166" s="109"/>
      <c r="T166" s="19"/>
      <c r="U166" s="109"/>
      <c r="V166" s="19"/>
      <c r="W166" s="109"/>
      <c r="X166" s="19"/>
      <c r="Y166" s="109"/>
      <c r="Z166" s="19"/>
      <c r="AA166" s="109"/>
      <c r="AB166" s="19"/>
      <c r="AC166" s="109"/>
      <c r="AD166" s="19"/>
      <c r="AE166" s="109"/>
      <c r="AF166" s="19"/>
      <c r="AG166" s="109"/>
      <c r="AH166" s="19"/>
      <c r="AI166" s="109"/>
      <c r="AJ166" s="19"/>
      <c r="AK166" s="109"/>
      <c r="AL166" s="19"/>
      <c r="AM166" s="109"/>
      <c r="AN166" s="19"/>
      <c r="AO166" s="109"/>
      <c r="AP166" s="1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9"/>
      <c r="CB166" s="28"/>
      <c r="CC166" s="28"/>
    </row>
    <row r="167" spans="1:81" ht="21.75" customHeight="1">
      <c r="A167" s="7"/>
      <c r="B167" s="7"/>
      <c r="C167" s="8"/>
      <c r="D167" s="8"/>
      <c r="E167" s="8"/>
      <c r="F167" s="19"/>
      <c r="G167" s="109"/>
      <c r="H167" s="19"/>
      <c r="I167" s="109"/>
      <c r="J167" s="19"/>
      <c r="K167" s="109"/>
      <c r="L167" s="9"/>
      <c r="M167" s="114"/>
      <c r="N167" s="19"/>
      <c r="O167" s="109"/>
      <c r="P167" s="19"/>
      <c r="Q167" s="109"/>
      <c r="R167" s="19"/>
      <c r="S167" s="109"/>
      <c r="T167" s="19"/>
      <c r="U167" s="109"/>
      <c r="V167" s="19"/>
      <c r="W167" s="109"/>
      <c r="X167" s="19"/>
      <c r="Y167" s="109"/>
      <c r="Z167" s="19"/>
      <c r="AA167" s="109"/>
      <c r="AB167" s="19"/>
      <c r="AC167" s="109"/>
      <c r="AD167" s="19"/>
      <c r="AE167" s="109"/>
      <c r="AF167" s="19"/>
      <c r="AG167" s="109"/>
      <c r="AH167" s="19"/>
      <c r="AI167" s="109"/>
      <c r="AJ167" s="19"/>
      <c r="AK167" s="109"/>
      <c r="AL167" s="19"/>
      <c r="AM167" s="109"/>
      <c r="AN167" s="19"/>
      <c r="AO167" s="109"/>
      <c r="AP167" s="1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9"/>
      <c r="CB167" s="28"/>
      <c r="CC167" s="28"/>
    </row>
    <row r="168" spans="1:81" ht="21.75" customHeight="1">
      <c r="A168" s="7"/>
      <c r="B168" s="7"/>
      <c r="C168" s="8"/>
      <c r="D168" s="8"/>
      <c r="E168" s="8"/>
      <c r="F168" s="19"/>
      <c r="G168" s="109"/>
      <c r="H168" s="19"/>
      <c r="I168" s="109"/>
      <c r="J168" s="19"/>
      <c r="K168" s="109"/>
      <c r="L168" s="9"/>
      <c r="M168" s="114"/>
      <c r="N168" s="19"/>
      <c r="O168" s="109"/>
      <c r="P168" s="19"/>
      <c r="Q168" s="109"/>
      <c r="R168" s="19"/>
      <c r="S168" s="109"/>
      <c r="T168" s="19"/>
      <c r="U168" s="109"/>
      <c r="V168" s="19"/>
      <c r="W168" s="109"/>
      <c r="X168" s="19"/>
      <c r="Y168" s="109"/>
      <c r="Z168" s="19"/>
      <c r="AA168" s="109"/>
      <c r="AB168" s="19"/>
      <c r="AC168" s="109"/>
      <c r="AD168" s="19"/>
      <c r="AE168" s="109"/>
      <c r="AF168" s="19"/>
      <c r="AG168" s="109"/>
      <c r="AH168" s="19"/>
      <c r="AI168" s="109"/>
      <c r="AJ168" s="19"/>
      <c r="AK168" s="109"/>
      <c r="AL168" s="19"/>
      <c r="AM168" s="109"/>
      <c r="AN168" s="19"/>
      <c r="AO168" s="109"/>
      <c r="AP168" s="1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9"/>
      <c r="CB168" s="28"/>
      <c r="CC168" s="28"/>
    </row>
    <row r="169" spans="1:81" ht="21.75" customHeight="1">
      <c r="A169" s="7"/>
      <c r="B169" s="7"/>
      <c r="C169" s="8"/>
      <c r="D169" s="8"/>
      <c r="E169" s="8"/>
      <c r="F169" s="19"/>
      <c r="G169" s="109"/>
      <c r="H169" s="19"/>
      <c r="I169" s="109"/>
      <c r="J169" s="19"/>
      <c r="K169" s="109"/>
      <c r="L169" s="9"/>
      <c r="M169" s="114"/>
      <c r="N169" s="19"/>
      <c r="O169" s="109"/>
      <c r="P169" s="19"/>
      <c r="Q169" s="109"/>
      <c r="R169" s="19"/>
      <c r="S169" s="109"/>
      <c r="T169" s="19"/>
      <c r="U169" s="109"/>
      <c r="V169" s="19"/>
      <c r="W169" s="109"/>
      <c r="X169" s="19"/>
      <c r="Y169" s="109"/>
      <c r="Z169" s="19"/>
      <c r="AA169" s="109"/>
      <c r="AB169" s="19"/>
      <c r="AC169" s="109"/>
      <c r="AD169" s="19"/>
      <c r="AE169" s="109"/>
      <c r="AF169" s="19"/>
      <c r="AG169" s="109"/>
      <c r="AH169" s="19"/>
      <c r="AI169" s="109"/>
      <c r="AJ169" s="19"/>
      <c r="AK169" s="109"/>
      <c r="AL169" s="19"/>
      <c r="AM169" s="109"/>
      <c r="AN169" s="19"/>
      <c r="AO169" s="109"/>
      <c r="AP169" s="1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9"/>
      <c r="CB169" s="28"/>
      <c r="CC169" s="28"/>
    </row>
    <row r="170" spans="1:81" ht="21.75" customHeight="1">
      <c r="A170" s="7"/>
      <c r="B170" s="7"/>
      <c r="C170" s="8"/>
      <c r="D170" s="8"/>
      <c r="E170" s="8"/>
      <c r="F170" s="19"/>
      <c r="G170" s="109"/>
      <c r="H170" s="19"/>
      <c r="I170" s="109"/>
      <c r="J170" s="19"/>
      <c r="K170" s="109"/>
      <c r="L170" s="9"/>
      <c r="M170" s="114"/>
      <c r="N170" s="19"/>
      <c r="O170" s="109"/>
      <c r="P170" s="19"/>
      <c r="Q170" s="109"/>
      <c r="R170" s="19"/>
      <c r="S170" s="109"/>
      <c r="T170" s="19"/>
      <c r="U170" s="109"/>
      <c r="V170" s="19"/>
      <c r="W170" s="109"/>
      <c r="X170" s="19"/>
      <c r="Y170" s="109"/>
      <c r="Z170" s="19"/>
      <c r="AA170" s="109"/>
      <c r="AB170" s="19"/>
      <c r="AC170" s="109"/>
      <c r="AD170" s="19"/>
      <c r="AE170" s="109"/>
      <c r="AF170" s="19"/>
      <c r="AG170" s="109"/>
      <c r="AH170" s="19"/>
      <c r="AI170" s="109"/>
      <c r="AJ170" s="19"/>
      <c r="AK170" s="109"/>
      <c r="AL170" s="19"/>
      <c r="AM170" s="109"/>
      <c r="AN170" s="19"/>
      <c r="AO170" s="109"/>
      <c r="AP170" s="1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9"/>
      <c r="CB170" s="28"/>
      <c r="CC170" s="28"/>
    </row>
    <row r="171" spans="1:81" ht="21.75" customHeight="1">
      <c r="A171" s="7"/>
      <c r="B171" s="7"/>
      <c r="C171" s="8"/>
      <c r="D171" s="8"/>
      <c r="E171" s="8"/>
      <c r="F171" s="19"/>
      <c r="G171" s="109"/>
      <c r="H171" s="19"/>
      <c r="I171" s="109"/>
      <c r="J171" s="19"/>
      <c r="K171" s="109"/>
      <c r="L171" s="9"/>
      <c r="M171" s="114"/>
      <c r="N171" s="19"/>
      <c r="O171" s="109"/>
      <c r="P171" s="19"/>
      <c r="Q171" s="109"/>
      <c r="R171" s="19"/>
      <c r="S171" s="109"/>
      <c r="T171" s="19"/>
      <c r="U171" s="109"/>
      <c r="V171" s="19"/>
      <c r="W171" s="109"/>
      <c r="X171" s="19"/>
      <c r="Y171" s="109"/>
      <c r="Z171" s="19"/>
      <c r="AA171" s="109"/>
      <c r="AB171" s="19"/>
      <c r="AC171" s="109"/>
      <c r="AD171" s="19"/>
      <c r="AE171" s="109"/>
      <c r="AF171" s="19"/>
      <c r="AG171" s="109"/>
      <c r="AH171" s="19"/>
      <c r="AI171" s="109"/>
      <c r="AJ171" s="19"/>
      <c r="AK171" s="109"/>
      <c r="AL171" s="19"/>
      <c r="AM171" s="109"/>
      <c r="AN171" s="19"/>
      <c r="AO171" s="109"/>
      <c r="AP171" s="1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9"/>
      <c r="CB171" s="28"/>
      <c r="CC171" s="28"/>
    </row>
    <row r="172" spans="1:81" ht="21.75" customHeight="1">
      <c r="A172" s="7"/>
      <c r="B172" s="7"/>
      <c r="C172" s="8"/>
      <c r="D172" s="8"/>
      <c r="E172" s="8"/>
      <c r="F172" s="19"/>
      <c r="G172" s="109"/>
      <c r="H172" s="19"/>
      <c r="I172" s="109"/>
      <c r="J172" s="19"/>
      <c r="K172" s="109"/>
      <c r="L172" s="9"/>
      <c r="M172" s="114"/>
      <c r="N172" s="19"/>
      <c r="O172" s="109"/>
      <c r="P172" s="19"/>
      <c r="Q172" s="109"/>
      <c r="R172" s="19"/>
      <c r="S172" s="109"/>
      <c r="T172" s="19"/>
      <c r="U172" s="109"/>
      <c r="V172" s="19"/>
      <c r="W172" s="109"/>
      <c r="X172" s="19"/>
      <c r="Y172" s="109"/>
      <c r="Z172" s="19"/>
      <c r="AA172" s="109"/>
      <c r="AB172" s="19"/>
      <c r="AC172" s="109"/>
      <c r="AD172" s="19"/>
      <c r="AE172" s="109"/>
      <c r="AF172" s="19"/>
      <c r="AG172" s="109"/>
      <c r="AH172" s="19"/>
      <c r="AI172" s="109"/>
      <c r="AJ172" s="19"/>
      <c r="AK172" s="109"/>
      <c r="AL172" s="19"/>
      <c r="AM172" s="109"/>
      <c r="AN172" s="19"/>
      <c r="AO172" s="109"/>
      <c r="AP172" s="1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9"/>
      <c r="CB172" s="28"/>
      <c r="CC172" s="28"/>
    </row>
    <row r="173" spans="1:81" ht="21.75" customHeight="1">
      <c r="A173" s="7"/>
      <c r="B173" s="7"/>
      <c r="C173" s="8"/>
      <c r="D173" s="8"/>
      <c r="E173" s="8"/>
      <c r="F173" s="19"/>
      <c r="G173" s="109"/>
      <c r="H173" s="19"/>
      <c r="I173" s="109"/>
      <c r="J173" s="19"/>
      <c r="K173" s="109"/>
      <c r="L173" s="9"/>
      <c r="M173" s="114"/>
      <c r="N173" s="19"/>
      <c r="O173" s="109"/>
      <c r="P173" s="19"/>
      <c r="Q173" s="109"/>
      <c r="R173" s="19"/>
      <c r="S173" s="109"/>
      <c r="T173" s="19"/>
      <c r="U173" s="109"/>
      <c r="V173" s="19"/>
      <c r="W173" s="109"/>
      <c r="X173" s="19"/>
      <c r="Y173" s="109"/>
      <c r="Z173" s="19"/>
      <c r="AA173" s="109"/>
      <c r="AB173" s="19"/>
      <c r="AC173" s="109"/>
      <c r="AD173" s="19"/>
      <c r="AE173" s="109"/>
      <c r="AF173" s="19"/>
      <c r="AG173" s="109"/>
      <c r="AH173" s="19"/>
      <c r="AI173" s="109"/>
      <c r="AJ173" s="19"/>
      <c r="AK173" s="109"/>
      <c r="AL173" s="19"/>
      <c r="AM173" s="109"/>
      <c r="AN173" s="19"/>
      <c r="AO173" s="109"/>
      <c r="AP173" s="1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9"/>
      <c r="CB173" s="28"/>
      <c r="CC173" s="28"/>
    </row>
    <row r="174" spans="1:81" ht="21.75" customHeight="1">
      <c r="A174" s="7"/>
      <c r="B174" s="7"/>
      <c r="C174" s="8"/>
      <c r="D174" s="8"/>
      <c r="E174" s="8"/>
      <c r="F174" s="19"/>
      <c r="G174" s="109"/>
      <c r="H174" s="19"/>
      <c r="I174" s="109"/>
      <c r="J174" s="19"/>
      <c r="K174" s="109"/>
      <c r="L174" s="9"/>
      <c r="M174" s="114"/>
      <c r="N174" s="19"/>
      <c r="O174" s="109"/>
      <c r="P174" s="19"/>
      <c r="Q174" s="109"/>
      <c r="R174" s="19"/>
      <c r="S174" s="109"/>
      <c r="T174" s="19"/>
      <c r="U174" s="109"/>
      <c r="V174" s="19"/>
      <c r="W174" s="109"/>
      <c r="X174" s="19"/>
      <c r="Y174" s="109"/>
      <c r="Z174" s="19"/>
      <c r="AA174" s="109"/>
      <c r="AB174" s="19"/>
      <c r="AC174" s="109"/>
      <c r="AD174" s="19"/>
      <c r="AE174" s="109"/>
      <c r="AF174" s="19"/>
      <c r="AG174" s="109"/>
      <c r="AH174" s="19"/>
      <c r="AI174" s="109"/>
      <c r="AJ174" s="19"/>
      <c r="AK174" s="109"/>
      <c r="AL174" s="19"/>
      <c r="AM174" s="109"/>
      <c r="AN174" s="19"/>
      <c r="AO174" s="109"/>
      <c r="AP174" s="1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9"/>
      <c r="CB174" s="28"/>
      <c r="CC174" s="28"/>
    </row>
    <row r="175" spans="1:81" ht="21.75" customHeight="1">
      <c r="A175" s="7"/>
      <c r="B175" s="7"/>
      <c r="C175" s="8"/>
      <c r="D175" s="8"/>
      <c r="E175" s="8"/>
      <c r="F175" s="19"/>
      <c r="G175" s="109"/>
      <c r="H175" s="19"/>
      <c r="I175" s="109"/>
      <c r="J175" s="19"/>
      <c r="K175" s="109"/>
      <c r="L175" s="9"/>
      <c r="M175" s="114"/>
      <c r="N175" s="19"/>
      <c r="O175" s="109"/>
      <c r="P175" s="19"/>
      <c r="Q175" s="109"/>
      <c r="R175" s="19"/>
      <c r="S175" s="109"/>
      <c r="T175" s="19"/>
      <c r="U175" s="109"/>
      <c r="V175" s="19"/>
      <c r="W175" s="109"/>
      <c r="X175" s="19"/>
      <c r="Y175" s="109"/>
      <c r="Z175" s="19"/>
      <c r="AA175" s="109"/>
      <c r="AB175" s="19"/>
      <c r="AC175" s="109"/>
      <c r="AD175" s="19"/>
      <c r="AE175" s="109"/>
      <c r="AF175" s="19"/>
      <c r="AG175" s="109"/>
      <c r="AH175" s="19"/>
      <c r="AI175" s="109"/>
      <c r="AJ175" s="19"/>
      <c r="AK175" s="109"/>
      <c r="AL175" s="19"/>
      <c r="AM175" s="109"/>
      <c r="AN175" s="19"/>
      <c r="AO175" s="109"/>
      <c r="AP175" s="1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9"/>
      <c r="CB175" s="28"/>
      <c r="CC175" s="28"/>
    </row>
    <row r="176" spans="1:81" ht="21.75" customHeight="1">
      <c r="A176" s="7"/>
      <c r="B176" s="7"/>
      <c r="C176" s="8"/>
      <c r="D176" s="8"/>
      <c r="E176" s="8"/>
      <c r="F176" s="19"/>
      <c r="G176" s="109"/>
      <c r="H176" s="19"/>
      <c r="I176" s="109"/>
      <c r="J176" s="19"/>
      <c r="K176" s="109"/>
      <c r="L176" s="9"/>
      <c r="M176" s="114"/>
      <c r="N176" s="19"/>
      <c r="O176" s="109"/>
      <c r="P176" s="19"/>
      <c r="Q176" s="109"/>
      <c r="R176" s="19"/>
      <c r="S176" s="109"/>
      <c r="T176" s="19"/>
      <c r="U176" s="109"/>
      <c r="V176" s="19"/>
      <c r="W176" s="109"/>
      <c r="X176" s="19"/>
      <c r="Y176" s="109"/>
      <c r="Z176" s="19"/>
      <c r="AA176" s="109"/>
      <c r="AB176" s="19"/>
      <c r="AC176" s="109"/>
      <c r="AD176" s="19"/>
      <c r="AE176" s="109"/>
      <c r="AF176" s="19"/>
      <c r="AG176" s="109"/>
      <c r="AH176" s="19"/>
      <c r="AI176" s="109"/>
      <c r="AJ176" s="19"/>
      <c r="AK176" s="109"/>
      <c r="AL176" s="19"/>
      <c r="AM176" s="109"/>
      <c r="AN176" s="19"/>
      <c r="AO176" s="109"/>
      <c r="AP176" s="1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9"/>
      <c r="CB176" s="28"/>
      <c r="CC176" s="28"/>
    </row>
    <row r="177" spans="1:81" ht="21.75" customHeight="1">
      <c r="A177" s="7"/>
      <c r="B177" s="7"/>
      <c r="C177" s="8"/>
      <c r="D177" s="8"/>
      <c r="E177" s="8"/>
      <c r="F177" s="19"/>
      <c r="G177" s="109"/>
      <c r="H177" s="19"/>
      <c r="I177" s="109"/>
      <c r="J177" s="19"/>
      <c r="K177" s="109"/>
      <c r="L177" s="9"/>
      <c r="M177" s="114"/>
      <c r="N177" s="19"/>
      <c r="O177" s="109"/>
      <c r="P177" s="19"/>
      <c r="Q177" s="109"/>
      <c r="R177" s="19"/>
      <c r="S177" s="109"/>
      <c r="T177" s="19"/>
      <c r="U177" s="109"/>
      <c r="V177" s="19"/>
      <c r="W177" s="109"/>
      <c r="X177" s="19"/>
      <c r="Y177" s="109"/>
      <c r="Z177" s="19"/>
      <c r="AA177" s="109"/>
      <c r="AB177" s="19"/>
      <c r="AC177" s="109"/>
      <c r="AD177" s="19"/>
      <c r="AE177" s="109"/>
      <c r="AF177" s="19"/>
      <c r="AG177" s="109"/>
      <c r="AH177" s="19"/>
      <c r="AI177" s="109"/>
      <c r="AJ177" s="19"/>
      <c r="AK177" s="109"/>
      <c r="AL177" s="19"/>
      <c r="AM177" s="109"/>
      <c r="AN177" s="19"/>
      <c r="AO177" s="109"/>
      <c r="AP177" s="1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9"/>
      <c r="CB177" s="28"/>
      <c r="CC177" s="28"/>
    </row>
    <row r="178" spans="1:81" ht="21.75" customHeight="1">
      <c r="A178" s="7"/>
      <c r="B178" s="7"/>
      <c r="C178" s="8"/>
      <c r="D178" s="8"/>
      <c r="E178" s="8"/>
      <c r="F178" s="19"/>
      <c r="G178" s="109"/>
      <c r="H178" s="19"/>
      <c r="I178" s="109"/>
      <c r="J178" s="19"/>
      <c r="K178" s="109"/>
      <c r="L178" s="9"/>
      <c r="M178" s="114"/>
      <c r="N178" s="19"/>
      <c r="O178" s="109"/>
      <c r="P178" s="19"/>
      <c r="Q178" s="109"/>
      <c r="R178" s="19"/>
      <c r="S178" s="109"/>
      <c r="T178" s="19"/>
      <c r="U178" s="109"/>
      <c r="V178" s="19"/>
      <c r="W178" s="109"/>
      <c r="X178" s="19"/>
      <c r="Y178" s="109"/>
      <c r="Z178" s="19"/>
      <c r="AA178" s="109"/>
      <c r="AB178" s="19"/>
      <c r="AC178" s="109"/>
      <c r="AD178" s="19"/>
      <c r="AE178" s="109"/>
      <c r="AF178" s="19"/>
      <c r="AG178" s="109"/>
      <c r="AH178" s="19"/>
      <c r="AI178" s="109"/>
      <c r="AJ178" s="19"/>
      <c r="AK178" s="109"/>
      <c r="AL178" s="19"/>
      <c r="AM178" s="109"/>
      <c r="AN178" s="19"/>
      <c r="AO178" s="109"/>
      <c r="AP178" s="1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9"/>
      <c r="CB178" s="28"/>
      <c r="CC178" s="28"/>
    </row>
    <row r="179" spans="1:81" ht="21.75" customHeight="1">
      <c r="A179" s="7"/>
      <c r="B179" s="7"/>
      <c r="C179" s="8"/>
      <c r="D179" s="8"/>
      <c r="E179" s="8"/>
      <c r="F179" s="19"/>
      <c r="G179" s="109"/>
      <c r="H179" s="19"/>
      <c r="I179" s="109"/>
      <c r="J179" s="19"/>
      <c r="K179" s="109"/>
      <c r="L179" s="9"/>
      <c r="M179" s="114"/>
      <c r="N179" s="19"/>
      <c r="O179" s="109"/>
      <c r="P179" s="19"/>
      <c r="Q179" s="109"/>
      <c r="R179" s="19"/>
      <c r="S179" s="109"/>
      <c r="T179" s="19"/>
      <c r="U179" s="109"/>
      <c r="V179" s="19"/>
      <c r="W179" s="109"/>
      <c r="X179" s="19"/>
      <c r="Y179" s="109"/>
      <c r="Z179" s="19"/>
      <c r="AA179" s="109"/>
      <c r="AB179" s="19"/>
      <c r="AC179" s="109"/>
      <c r="AD179" s="19"/>
      <c r="AE179" s="109"/>
      <c r="AF179" s="19"/>
      <c r="AG179" s="109"/>
      <c r="AH179" s="19"/>
      <c r="AI179" s="109"/>
      <c r="AJ179" s="19"/>
      <c r="AK179" s="109"/>
      <c r="AL179" s="19"/>
      <c r="AM179" s="109"/>
      <c r="AN179" s="19"/>
      <c r="AO179" s="109"/>
      <c r="AP179" s="1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09"/>
      <c r="BS179" s="109"/>
      <c r="BT179" s="109"/>
      <c r="BU179" s="109"/>
      <c r="BV179" s="109"/>
      <c r="BW179" s="109"/>
      <c r="BX179" s="109"/>
      <c r="BY179" s="109"/>
      <c r="BZ179" s="109"/>
      <c r="CA179" s="19"/>
      <c r="CB179" s="28"/>
      <c r="CC179" s="28"/>
    </row>
    <row r="180" spans="1:81" ht="21.75" customHeight="1">
      <c r="A180" s="7"/>
      <c r="B180" s="7"/>
      <c r="C180" s="8"/>
      <c r="D180" s="8"/>
      <c r="E180" s="8"/>
      <c r="F180" s="19"/>
      <c r="G180" s="109"/>
      <c r="H180" s="19"/>
      <c r="I180" s="109"/>
      <c r="J180" s="19"/>
      <c r="K180" s="109"/>
      <c r="L180" s="9"/>
      <c r="M180" s="114"/>
      <c r="N180" s="19"/>
      <c r="O180" s="109"/>
      <c r="P180" s="19"/>
      <c r="Q180" s="109"/>
      <c r="R180" s="19"/>
      <c r="S180" s="109"/>
      <c r="T180" s="19"/>
      <c r="U180" s="109"/>
      <c r="V180" s="19"/>
      <c r="W180" s="109"/>
      <c r="X180" s="19"/>
      <c r="Y180" s="109"/>
      <c r="Z180" s="19"/>
      <c r="AA180" s="109"/>
      <c r="AB180" s="19"/>
      <c r="AC180" s="109"/>
      <c r="AD180" s="19"/>
      <c r="AE180" s="109"/>
      <c r="AF180" s="19"/>
      <c r="AG180" s="109"/>
      <c r="AH180" s="19"/>
      <c r="AI180" s="109"/>
      <c r="AJ180" s="19"/>
      <c r="AK180" s="109"/>
      <c r="AL180" s="19"/>
      <c r="AM180" s="109"/>
      <c r="AN180" s="19"/>
      <c r="AO180" s="109"/>
      <c r="AP180" s="1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9"/>
      <c r="CB180" s="28"/>
      <c r="CC180" s="28"/>
    </row>
    <row r="181" spans="1:81" ht="21.75" customHeight="1">
      <c r="A181" s="7"/>
      <c r="B181" s="7"/>
      <c r="C181" s="8"/>
      <c r="D181" s="8"/>
      <c r="E181" s="8"/>
      <c r="F181" s="19"/>
      <c r="G181" s="109"/>
      <c r="H181" s="19"/>
      <c r="I181" s="109"/>
      <c r="J181" s="19"/>
      <c r="K181" s="109"/>
      <c r="L181" s="9"/>
      <c r="M181" s="114"/>
      <c r="N181" s="19"/>
      <c r="O181" s="109"/>
      <c r="P181" s="19"/>
      <c r="Q181" s="109"/>
      <c r="R181" s="19"/>
      <c r="S181" s="109"/>
      <c r="T181" s="19"/>
      <c r="U181" s="109"/>
      <c r="V181" s="19"/>
      <c r="W181" s="109"/>
      <c r="X181" s="19"/>
      <c r="Y181" s="109"/>
      <c r="Z181" s="19"/>
      <c r="AA181" s="109"/>
      <c r="AB181" s="19"/>
      <c r="AC181" s="109"/>
      <c r="AD181" s="19"/>
      <c r="AE181" s="109"/>
      <c r="AF181" s="19"/>
      <c r="AG181" s="109"/>
      <c r="AH181" s="19"/>
      <c r="AI181" s="109"/>
      <c r="AJ181" s="19"/>
      <c r="AK181" s="109"/>
      <c r="AL181" s="19"/>
      <c r="AM181" s="109"/>
      <c r="AN181" s="19"/>
      <c r="AO181" s="109"/>
      <c r="AP181" s="1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  <c r="CA181" s="19"/>
      <c r="CB181" s="28"/>
      <c r="CC181" s="28"/>
    </row>
    <row r="182" spans="1:81" ht="21.75" customHeight="1">
      <c r="A182" s="7"/>
      <c r="B182" s="7"/>
      <c r="C182" s="8"/>
      <c r="D182" s="8"/>
      <c r="E182" s="8"/>
      <c r="F182" s="19"/>
      <c r="G182" s="109"/>
      <c r="H182" s="19"/>
      <c r="I182" s="109"/>
      <c r="J182" s="19"/>
      <c r="K182" s="109"/>
      <c r="L182" s="9"/>
      <c r="M182" s="114"/>
      <c r="N182" s="19"/>
      <c r="O182" s="109"/>
      <c r="P182" s="19"/>
      <c r="Q182" s="109"/>
      <c r="R182" s="19"/>
      <c r="S182" s="109"/>
      <c r="T182" s="19"/>
      <c r="U182" s="109"/>
      <c r="V182" s="19"/>
      <c r="W182" s="109"/>
      <c r="X182" s="19"/>
      <c r="Y182" s="109"/>
      <c r="Z182" s="19"/>
      <c r="AA182" s="109"/>
      <c r="AB182" s="19"/>
      <c r="AC182" s="109"/>
      <c r="AD182" s="19"/>
      <c r="AE182" s="109"/>
      <c r="AF182" s="19"/>
      <c r="AG182" s="109"/>
      <c r="AH182" s="19"/>
      <c r="AI182" s="109"/>
      <c r="AJ182" s="19"/>
      <c r="AK182" s="109"/>
      <c r="AL182" s="19"/>
      <c r="AM182" s="109"/>
      <c r="AN182" s="19"/>
      <c r="AO182" s="109"/>
      <c r="AP182" s="1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9"/>
      <c r="CB182" s="28"/>
      <c r="CC182" s="28"/>
    </row>
    <row r="183" spans="1:81" ht="21.75" customHeight="1">
      <c r="A183" s="7"/>
      <c r="B183" s="7"/>
      <c r="C183" s="8"/>
      <c r="D183" s="8"/>
      <c r="E183" s="8"/>
      <c r="F183" s="19"/>
      <c r="G183" s="109"/>
      <c r="H183" s="19"/>
      <c r="I183" s="109"/>
      <c r="J183" s="19"/>
      <c r="K183" s="109"/>
      <c r="L183" s="9"/>
      <c r="M183" s="114"/>
      <c r="N183" s="19"/>
      <c r="O183" s="109"/>
      <c r="P183" s="19"/>
      <c r="Q183" s="109"/>
      <c r="R183" s="19"/>
      <c r="S183" s="109"/>
      <c r="T183" s="19"/>
      <c r="U183" s="109"/>
      <c r="V183" s="19"/>
      <c r="W183" s="109"/>
      <c r="X183" s="19"/>
      <c r="Y183" s="109"/>
      <c r="Z183" s="19"/>
      <c r="AA183" s="109"/>
      <c r="AB183" s="19"/>
      <c r="AC183" s="109"/>
      <c r="AD183" s="19"/>
      <c r="AE183" s="109"/>
      <c r="AF183" s="19"/>
      <c r="AG183" s="109"/>
      <c r="AH183" s="19"/>
      <c r="AI183" s="109"/>
      <c r="AJ183" s="19"/>
      <c r="AK183" s="109"/>
      <c r="AL183" s="19"/>
      <c r="AM183" s="109"/>
      <c r="AN183" s="19"/>
      <c r="AO183" s="109"/>
      <c r="AP183" s="1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  <c r="CA183" s="19"/>
      <c r="CB183" s="28"/>
      <c r="CC183" s="28"/>
    </row>
    <row r="184" spans="1:81" ht="21.75" customHeight="1">
      <c r="A184" s="7"/>
      <c r="B184" s="7"/>
      <c r="C184" s="8"/>
      <c r="D184" s="8"/>
      <c r="E184" s="8"/>
      <c r="F184" s="19"/>
      <c r="G184" s="109"/>
      <c r="H184" s="19"/>
      <c r="I184" s="109"/>
      <c r="J184" s="19"/>
      <c r="K184" s="109"/>
      <c r="L184" s="9"/>
      <c r="M184" s="114"/>
      <c r="N184" s="19"/>
      <c r="O184" s="109"/>
      <c r="P184" s="19"/>
      <c r="Q184" s="109"/>
      <c r="R184" s="19"/>
      <c r="S184" s="109"/>
      <c r="T184" s="19"/>
      <c r="U184" s="109"/>
      <c r="V184" s="19"/>
      <c r="W184" s="109"/>
      <c r="X184" s="19"/>
      <c r="Y184" s="109"/>
      <c r="Z184" s="19"/>
      <c r="AA184" s="109"/>
      <c r="AB184" s="19"/>
      <c r="AC184" s="109"/>
      <c r="AD184" s="19"/>
      <c r="AE184" s="109"/>
      <c r="AF184" s="19"/>
      <c r="AG184" s="109"/>
      <c r="AH184" s="19"/>
      <c r="AI184" s="109"/>
      <c r="AJ184" s="19"/>
      <c r="AK184" s="109"/>
      <c r="AL184" s="19"/>
      <c r="AM184" s="109"/>
      <c r="AN184" s="19"/>
      <c r="AO184" s="109"/>
      <c r="AP184" s="1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9"/>
      <c r="CB184" s="28"/>
      <c r="CC184" s="28"/>
    </row>
    <row r="185" spans="1:81" ht="21.75" customHeight="1">
      <c r="A185" s="7"/>
      <c r="B185" s="7"/>
      <c r="C185" s="8"/>
      <c r="D185" s="8"/>
      <c r="E185" s="8"/>
      <c r="F185" s="19"/>
      <c r="G185" s="109"/>
      <c r="H185" s="19"/>
      <c r="I185" s="109"/>
      <c r="J185" s="19"/>
      <c r="K185" s="109"/>
      <c r="L185" s="9"/>
      <c r="M185" s="114"/>
      <c r="N185" s="19"/>
      <c r="O185" s="109"/>
      <c r="P185" s="19"/>
      <c r="Q185" s="109"/>
      <c r="R185" s="19"/>
      <c r="S185" s="109"/>
      <c r="T185" s="19"/>
      <c r="U185" s="109"/>
      <c r="V185" s="19"/>
      <c r="W185" s="109"/>
      <c r="X185" s="19"/>
      <c r="Y185" s="109"/>
      <c r="Z185" s="19"/>
      <c r="AA185" s="109"/>
      <c r="AB185" s="19"/>
      <c r="AC185" s="109"/>
      <c r="AD185" s="19"/>
      <c r="AE185" s="109"/>
      <c r="AF185" s="19"/>
      <c r="AG185" s="109"/>
      <c r="AH185" s="19"/>
      <c r="AI185" s="109"/>
      <c r="AJ185" s="19"/>
      <c r="AK185" s="109"/>
      <c r="AL185" s="19"/>
      <c r="AM185" s="109"/>
      <c r="AN185" s="19"/>
      <c r="AO185" s="109"/>
      <c r="AP185" s="1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9"/>
      <c r="CB185" s="28"/>
      <c r="CC185" s="28"/>
    </row>
    <row r="186" spans="1:81" ht="21.75" customHeight="1">
      <c r="A186" s="7"/>
      <c r="B186" s="7"/>
      <c r="C186" s="8"/>
      <c r="D186" s="8"/>
      <c r="E186" s="8"/>
      <c r="F186" s="19"/>
      <c r="G186" s="109"/>
      <c r="H186" s="19"/>
      <c r="I186" s="109"/>
      <c r="J186" s="19"/>
      <c r="K186" s="109"/>
      <c r="L186" s="9"/>
      <c r="M186" s="114"/>
      <c r="N186" s="19"/>
      <c r="O186" s="109"/>
      <c r="P186" s="19"/>
      <c r="Q186" s="109"/>
      <c r="R186" s="19"/>
      <c r="S186" s="109"/>
      <c r="T186" s="19"/>
      <c r="U186" s="109"/>
      <c r="V186" s="19"/>
      <c r="W186" s="109"/>
      <c r="X186" s="19"/>
      <c r="Y186" s="109"/>
      <c r="Z186" s="19"/>
      <c r="AA186" s="109"/>
      <c r="AB186" s="19"/>
      <c r="AC186" s="109"/>
      <c r="AD186" s="19"/>
      <c r="AE186" s="109"/>
      <c r="AF186" s="19"/>
      <c r="AG186" s="109"/>
      <c r="AH186" s="19"/>
      <c r="AI186" s="109"/>
      <c r="AJ186" s="19"/>
      <c r="AK186" s="109"/>
      <c r="AL186" s="19"/>
      <c r="AM186" s="109"/>
      <c r="AN186" s="19"/>
      <c r="AO186" s="109"/>
      <c r="AP186" s="1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9"/>
      <c r="CB186" s="28"/>
      <c r="CC186" s="28"/>
    </row>
    <row r="187" spans="1:81" ht="21.75" customHeight="1">
      <c r="A187" s="7"/>
      <c r="B187" s="7"/>
      <c r="C187" s="8"/>
      <c r="D187" s="8"/>
      <c r="E187" s="8"/>
      <c r="F187" s="19"/>
      <c r="G187" s="109"/>
      <c r="H187" s="19"/>
      <c r="I187" s="109"/>
      <c r="J187" s="19"/>
      <c r="K187" s="109"/>
      <c r="L187" s="9"/>
      <c r="M187" s="114"/>
      <c r="N187" s="19"/>
      <c r="O187" s="109"/>
      <c r="P187" s="19"/>
      <c r="Q187" s="109"/>
      <c r="R187" s="19"/>
      <c r="S187" s="109"/>
      <c r="T187" s="19"/>
      <c r="U187" s="109"/>
      <c r="V187" s="19"/>
      <c r="W187" s="109"/>
      <c r="X187" s="19"/>
      <c r="Y187" s="109"/>
      <c r="Z187" s="19"/>
      <c r="AA187" s="109"/>
      <c r="AB187" s="19"/>
      <c r="AC187" s="109"/>
      <c r="AD187" s="19"/>
      <c r="AE187" s="109"/>
      <c r="AF187" s="19"/>
      <c r="AG187" s="109"/>
      <c r="AH187" s="19"/>
      <c r="AI187" s="109"/>
      <c r="AJ187" s="19"/>
      <c r="AK187" s="109"/>
      <c r="AL187" s="19"/>
      <c r="AM187" s="109"/>
      <c r="AN187" s="19"/>
      <c r="AO187" s="109"/>
      <c r="AP187" s="1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109"/>
      <c r="BR187" s="109"/>
      <c r="BS187" s="109"/>
      <c r="BT187" s="109"/>
      <c r="BU187" s="109"/>
      <c r="BV187" s="109"/>
      <c r="BW187" s="109"/>
      <c r="BX187" s="109"/>
      <c r="BY187" s="109"/>
      <c r="BZ187" s="109"/>
      <c r="CA187" s="19"/>
      <c r="CB187" s="28"/>
      <c r="CC187" s="28"/>
    </row>
    <row r="188" spans="1:81" ht="21.75" customHeight="1">
      <c r="A188" s="7"/>
      <c r="B188" s="7"/>
      <c r="C188" s="8"/>
      <c r="D188" s="8"/>
      <c r="E188" s="8"/>
      <c r="F188" s="19"/>
      <c r="G188" s="109"/>
      <c r="H188" s="19"/>
      <c r="I188" s="109"/>
      <c r="J188" s="19"/>
      <c r="K188" s="109"/>
      <c r="L188" s="9"/>
      <c r="M188" s="114"/>
      <c r="N188" s="19"/>
      <c r="O188" s="109"/>
      <c r="P188" s="19"/>
      <c r="Q188" s="109"/>
      <c r="R188" s="19"/>
      <c r="S188" s="109"/>
      <c r="T188" s="19"/>
      <c r="U188" s="109"/>
      <c r="V188" s="19"/>
      <c r="W188" s="109"/>
      <c r="X188" s="19"/>
      <c r="Y188" s="109"/>
      <c r="Z188" s="19"/>
      <c r="AA188" s="109"/>
      <c r="AB188" s="19"/>
      <c r="AC188" s="109"/>
      <c r="AD188" s="19"/>
      <c r="AE188" s="109"/>
      <c r="AF188" s="19"/>
      <c r="AG188" s="109"/>
      <c r="AH188" s="19"/>
      <c r="AI188" s="109"/>
      <c r="AJ188" s="19"/>
      <c r="AK188" s="109"/>
      <c r="AL188" s="19"/>
      <c r="AM188" s="109"/>
      <c r="AN188" s="19"/>
      <c r="AO188" s="109"/>
      <c r="AP188" s="1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09"/>
      <c r="BO188" s="109"/>
      <c r="BP188" s="109"/>
      <c r="BQ188" s="109"/>
      <c r="BR188" s="109"/>
      <c r="BS188" s="109"/>
      <c r="BT188" s="109"/>
      <c r="BU188" s="109"/>
      <c r="BV188" s="109"/>
      <c r="BW188" s="109"/>
      <c r="BX188" s="109"/>
      <c r="BY188" s="109"/>
      <c r="BZ188" s="109"/>
      <c r="CA188" s="19"/>
      <c r="CB188" s="28"/>
      <c r="CC188" s="28"/>
    </row>
    <row r="189" spans="1:81" ht="21.75" customHeight="1">
      <c r="A189" s="7"/>
      <c r="B189" s="7"/>
      <c r="C189" s="8"/>
      <c r="D189" s="8"/>
      <c r="E189" s="8"/>
      <c r="F189" s="19"/>
      <c r="G189" s="109"/>
      <c r="H189" s="19"/>
      <c r="I189" s="109"/>
      <c r="J189" s="19"/>
      <c r="K189" s="109"/>
      <c r="L189" s="9"/>
      <c r="M189" s="114"/>
      <c r="N189" s="19"/>
      <c r="O189" s="109"/>
      <c r="P189" s="19"/>
      <c r="Q189" s="109"/>
      <c r="R189" s="19"/>
      <c r="S189" s="109"/>
      <c r="T189" s="19"/>
      <c r="U189" s="109"/>
      <c r="V189" s="19"/>
      <c r="W189" s="109"/>
      <c r="X189" s="19"/>
      <c r="Y189" s="109"/>
      <c r="Z189" s="19"/>
      <c r="AA189" s="109"/>
      <c r="AB189" s="19"/>
      <c r="AC189" s="109"/>
      <c r="AD189" s="19"/>
      <c r="AE189" s="109"/>
      <c r="AF189" s="19"/>
      <c r="AG189" s="109"/>
      <c r="AH189" s="19"/>
      <c r="AI189" s="109"/>
      <c r="AJ189" s="19"/>
      <c r="AK189" s="109"/>
      <c r="AL189" s="19"/>
      <c r="AM189" s="109"/>
      <c r="AN189" s="19"/>
      <c r="AO189" s="109"/>
      <c r="AP189" s="1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09"/>
      <c r="BM189" s="109"/>
      <c r="BN189" s="109"/>
      <c r="BO189" s="109"/>
      <c r="BP189" s="109"/>
      <c r="BQ189" s="109"/>
      <c r="BR189" s="109"/>
      <c r="BS189" s="109"/>
      <c r="BT189" s="109"/>
      <c r="BU189" s="109"/>
      <c r="BV189" s="109"/>
      <c r="BW189" s="109"/>
      <c r="BX189" s="109"/>
      <c r="BY189" s="109"/>
      <c r="BZ189" s="109"/>
      <c r="CA189" s="19"/>
      <c r="CB189" s="28"/>
      <c r="CC189" s="28"/>
    </row>
    <row r="190" spans="1:81" ht="21.75" customHeight="1">
      <c r="A190" s="7"/>
      <c r="B190" s="7"/>
      <c r="C190" s="8"/>
      <c r="D190" s="8"/>
      <c r="E190" s="8"/>
      <c r="F190" s="19"/>
      <c r="G190" s="109"/>
      <c r="H190" s="19"/>
      <c r="I190" s="109"/>
      <c r="J190" s="19"/>
      <c r="K190" s="109"/>
      <c r="L190" s="9"/>
      <c r="M190" s="114"/>
      <c r="N190" s="19"/>
      <c r="O190" s="109"/>
      <c r="P190" s="19"/>
      <c r="Q190" s="109"/>
      <c r="R190" s="19"/>
      <c r="S190" s="109"/>
      <c r="T190" s="19"/>
      <c r="U190" s="109"/>
      <c r="V190" s="19"/>
      <c r="W190" s="109"/>
      <c r="X190" s="19"/>
      <c r="Y190" s="109"/>
      <c r="Z190" s="19"/>
      <c r="AA190" s="109"/>
      <c r="AB190" s="19"/>
      <c r="AC190" s="109"/>
      <c r="AD190" s="19"/>
      <c r="AE190" s="109"/>
      <c r="AF190" s="19"/>
      <c r="AG190" s="109"/>
      <c r="AH190" s="19"/>
      <c r="AI190" s="109"/>
      <c r="AJ190" s="19"/>
      <c r="AK190" s="109"/>
      <c r="AL190" s="19"/>
      <c r="AM190" s="109"/>
      <c r="AN190" s="19"/>
      <c r="AO190" s="109"/>
      <c r="AP190" s="1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9"/>
      <c r="CB190" s="28"/>
      <c r="CC190" s="28"/>
    </row>
    <row r="191" spans="1:81" ht="21.75" customHeight="1">
      <c r="A191" s="7"/>
      <c r="B191" s="7"/>
      <c r="C191" s="8"/>
      <c r="D191" s="8"/>
      <c r="E191" s="8"/>
      <c r="F191" s="19"/>
      <c r="G191" s="109"/>
      <c r="H191" s="19"/>
      <c r="I191" s="109"/>
      <c r="J191" s="19"/>
      <c r="K191" s="109"/>
      <c r="L191" s="9"/>
      <c r="M191" s="114"/>
      <c r="N191" s="19"/>
      <c r="O191" s="109"/>
      <c r="P191" s="19"/>
      <c r="Q191" s="109"/>
      <c r="R191" s="19"/>
      <c r="S191" s="109"/>
      <c r="T191" s="19"/>
      <c r="U191" s="109"/>
      <c r="V191" s="19"/>
      <c r="W191" s="109"/>
      <c r="X191" s="19"/>
      <c r="Y191" s="109"/>
      <c r="Z191" s="19"/>
      <c r="AA191" s="109"/>
      <c r="AB191" s="19"/>
      <c r="AC191" s="109"/>
      <c r="AD191" s="19"/>
      <c r="AE191" s="109"/>
      <c r="AF191" s="19"/>
      <c r="AG191" s="109"/>
      <c r="AH191" s="19"/>
      <c r="AI191" s="109"/>
      <c r="AJ191" s="19"/>
      <c r="AK191" s="109"/>
      <c r="AL191" s="19"/>
      <c r="AM191" s="109"/>
      <c r="AN191" s="19"/>
      <c r="AO191" s="109"/>
      <c r="AP191" s="1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9"/>
      <c r="CB191" s="28"/>
      <c r="CC191" s="28"/>
    </row>
    <row r="192" spans="1:81" ht="21.75" customHeight="1">
      <c r="A192" s="7"/>
      <c r="B192" s="7"/>
      <c r="C192" s="8"/>
      <c r="D192" s="8"/>
      <c r="E192" s="8"/>
      <c r="F192" s="19"/>
      <c r="G192" s="109"/>
      <c r="H192" s="19"/>
      <c r="I192" s="109"/>
      <c r="J192" s="19"/>
      <c r="K192" s="109"/>
      <c r="L192" s="9"/>
      <c r="M192" s="114"/>
      <c r="N192" s="19"/>
      <c r="O192" s="109"/>
      <c r="P192" s="19"/>
      <c r="Q192" s="109"/>
      <c r="R192" s="19"/>
      <c r="S192" s="109"/>
      <c r="T192" s="19"/>
      <c r="U192" s="109"/>
      <c r="V192" s="19"/>
      <c r="W192" s="109"/>
      <c r="X192" s="19"/>
      <c r="Y192" s="109"/>
      <c r="Z192" s="19"/>
      <c r="AA192" s="109"/>
      <c r="AB192" s="19"/>
      <c r="AC192" s="109"/>
      <c r="AD192" s="19"/>
      <c r="AE192" s="109"/>
      <c r="AF192" s="19"/>
      <c r="AG192" s="109"/>
      <c r="AH192" s="19"/>
      <c r="AI192" s="109"/>
      <c r="AJ192" s="19"/>
      <c r="AK192" s="109"/>
      <c r="AL192" s="19"/>
      <c r="AM192" s="109"/>
      <c r="AN192" s="19"/>
      <c r="AO192" s="109"/>
      <c r="AP192" s="1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  <c r="CA192" s="19"/>
      <c r="CB192" s="28"/>
      <c r="CC192" s="28"/>
    </row>
    <row r="193" spans="1:81" ht="21.75" customHeight="1">
      <c r="A193" s="7"/>
      <c r="B193" s="7"/>
      <c r="C193" s="8"/>
      <c r="D193" s="8"/>
      <c r="E193" s="8"/>
      <c r="F193" s="19"/>
      <c r="G193" s="109"/>
      <c r="H193" s="19"/>
      <c r="I193" s="109"/>
      <c r="J193" s="19"/>
      <c r="K193" s="109"/>
      <c r="L193" s="9"/>
      <c r="M193" s="114"/>
      <c r="N193" s="19"/>
      <c r="O193" s="109"/>
      <c r="P193" s="19"/>
      <c r="Q193" s="109"/>
      <c r="R193" s="19"/>
      <c r="S193" s="109"/>
      <c r="T193" s="19"/>
      <c r="U193" s="109"/>
      <c r="V193" s="19"/>
      <c r="W193" s="109"/>
      <c r="X193" s="19"/>
      <c r="Y193" s="109"/>
      <c r="Z193" s="19"/>
      <c r="AA193" s="109"/>
      <c r="AB193" s="19"/>
      <c r="AC193" s="109"/>
      <c r="AD193" s="19"/>
      <c r="AE193" s="109"/>
      <c r="AF193" s="19"/>
      <c r="AG193" s="109"/>
      <c r="AH193" s="19"/>
      <c r="AI193" s="109"/>
      <c r="AJ193" s="19"/>
      <c r="AK193" s="109"/>
      <c r="AL193" s="19"/>
      <c r="AM193" s="109"/>
      <c r="AN193" s="19"/>
      <c r="AO193" s="109"/>
      <c r="AP193" s="1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09"/>
      <c r="BM193" s="109"/>
      <c r="BN193" s="109"/>
      <c r="BO193" s="109"/>
      <c r="BP193" s="109"/>
      <c r="BQ193" s="109"/>
      <c r="BR193" s="109"/>
      <c r="BS193" s="109"/>
      <c r="BT193" s="109"/>
      <c r="BU193" s="109"/>
      <c r="BV193" s="109"/>
      <c r="BW193" s="109"/>
      <c r="BX193" s="109"/>
      <c r="BY193" s="109"/>
      <c r="BZ193" s="109"/>
      <c r="CA193" s="19"/>
      <c r="CB193" s="28"/>
      <c r="CC193" s="28"/>
    </row>
    <row r="194" spans="1:81" ht="21.75" customHeight="1">
      <c r="A194" s="7"/>
      <c r="B194" s="7"/>
      <c r="C194" s="8"/>
      <c r="D194" s="8"/>
      <c r="E194" s="8"/>
      <c r="F194" s="19"/>
      <c r="G194" s="109"/>
      <c r="H194" s="19"/>
      <c r="I194" s="109"/>
      <c r="J194" s="19"/>
      <c r="K194" s="109"/>
      <c r="L194" s="9"/>
      <c r="M194" s="114"/>
      <c r="N194" s="19"/>
      <c r="O194" s="109"/>
      <c r="P194" s="19"/>
      <c r="Q194" s="109"/>
      <c r="R194" s="19"/>
      <c r="S194" s="109"/>
      <c r="T194" s="19"/>
      <c r="U194" s="109"/>
      <c r="V194" s="19"/>
      <c r="W194" s="109"/>
      <c r="X194" s="19"/>
      <c r="Y194" s="109"/>
      <c r="Z194" s="19"/>
      <c r="AA194" s="109"/>
      <c r="AB194" s="19"/>
      <c r="AC194" s="109"/>
      <c r="AD194" s="19"/>
      <c r="AE194" s="109"/>
      <c r="AF194" s="19"/>
      <c r="AG194" s="109"/>
      <c r="AH194" s="19"/>
      <c r="AI194" s="109"/>
      <c r="AJ194" s="19"/>
      <c r="AK194" s="109"/>
      <c r="AL194" s="19"/>
      <c r="AM194" s="109"/>
      <c r="AN194" s="19"/>
      <c r="AO194" s="109"/>
      <c r="AP194" s="1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09"/>
      <c r="BM194" s="109"/>
      <c r="BN194" s="109"/>
      <c r="BO194" s="109"/>
      <c r="BP194" s="109"/>
      <c r="BQ194" s="109"/>
      <c r="BR194" s="109"/>
      <c r="BS194" s="109"/>
      <c r="BT194" s="109"/>
      <c r="BU194" s="109"/>
      <c r="BV194" s="109"/>
      <c r="BW194" s="109"/>
      <c r="BX194" s="109"/>
      <c r="BY194" s="109"/>
      <c r="BZ194" s="109"/>
      <c r="CA194" s="19"/>
      <c r="CB194" s="28"/>
      <c r="CC194" s="28"/>
    </row>
    <row r="195" spans="1:81" ht="21.75" customHeight="1">
      <c r="A195" s="7"/>
      <c r="B195" s="7"/>
      <c r="C195" s="8"/>
      <c r="D195" s="8"/>
      <c r="E195" s="8"/>
      <c r="F195" s="19"/>
      <c r="G195" s="109"/>
      <c r="H195" s="19"/>
      <c r="I195" s="109"/>
      <c r="J195" s="19"/>
      <c r="K195" s="109"/>
      <c r="L195" s="9"/>
      <c r="M195" s="114"/>
      <c r="N195" s="19"/>
      <c r="O195" s="109"/>
      <c r="P195" s="19"/>
      <c r="Q195" s="109"/>
      <c r="R195" s="19"/>
      <c r="S195" s="109"/>
      <c r="T195" s="19"/>
      <c r="U195" s="109"/>
      <c r="V195" s="19"/>
      <c r="W195" s="109"/>
      <c r="X195" s="19"/>
      <c r="Y195" s="109"/>
      <c r="Z195" s="19"/>
      <c r="AA195" s="109"/>
      <c r="AB195" s="19"/>
      <c r="AC195" s="109"/>
      <c r="AD195" s="19"/>
      <c r="AE195" s="109"/>
      <c r="AF195" s="19"/>
      <c r="AG195" s="109"/>
      <c r="AH195" s="19"/>
      <c r="AI195" s="109"/>
      <c r="AJ195" s="19"/>
      <c r="AK195" s="109"/>
      <c r="AL195" s="19"/>
      <c r="AM195" s="109"/>
      <c r="AN195" s="19"/>
      <c r="AO195" s="109"/>
      <c r="AP195" s="1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  <c r="BZ195" s="109"/>
      <c r="CA195" s="19"/>
      <c r="CB195" s="28"/>
      <c r="CC195" s="28"/>
    </row>
    <row r="196" spans="1:81" ht="21.75" customHeight="1">
      <c r="A196" s="7"/>
      <c r="B196" s="7"/>
      <c r="C196" s="8"/>
      <c r="D196" s="8"/>
      <c r="E196" s="8"/>
      <c r="F196" s="19"/>
      <c r="G196" s="109"/>
      <c r="H196" s="19"/>
      <c r="I196" s="109"/>
      <c r="J196" s="19"/>
      <c r="K196" s="109"/>
      <c r="L196" s="9"/>
      <c r="M196" s="114"/>
      <c r="N196" s="19"/>
      <c r="O196" s="109"/>
      <c r="P196" s="19"/>
      <c r="Q196" s="109"/>
      <c r="R196" s="19"/>
      <c r="S196" s="109"/>
      <c r="T196" s="19"/>
      <c r="U196" s="109"/>
      <c r="V196" s="19"/>
      <c r="W196" s="109"/>
      <c r="X196" s="19"/>
      <c r="Y196" s="109"/>
      <c r="Z196" s="19"/>
      <c r="AA196" s="109"/>
      <c r="AB196" s="19"/>
      <c r="AC196" s="109"/>
      <c r="AD196" s="19"/>
      <c r="AE196" s="109"/>
      <c r="AF196" s="19"/>
      <c r="AG196" s="109"/>
      <c r="AH196" s="19"/>
      <c r="AI196" s="109"/>
      <c r="AJ196" s="19"/>
      <c r="AK196" s="109"/>
      <c r="AL196" s="19"/>
      <c r="AM196" s="109"/>
      <c r="AN196" s="19"/>
      <c r="AO196" s="109"/>
      <c r="AP196" s="1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  <c r="CA196" s="19"/>
      <c r="CB196" s="28"/>
      <c r="CC196" s="28"/>
    </row>
    <row r="197" spans="1:81" ht="21.75" customHeight="1">
      <c r="A197" s="7"/>
      <c r="B197" s="7"/>
      <c r="C197" s="8"/>
      <c r="D197" s="8"/>
      <c r="E197" s="8"/>
      <c r="F197" s="19"/>
      <c r="G197" s="109"/>
      <c r="H197" s="19"/>
      <c r="I197" s="109"/>
      <c r="J197" s="19"/>
      <c r="K197" s="109"/>
      <c r="L197" s="9"/>
      <c r="M197" s="114"/>
      <c r="N197" s="19"/>
      <c r="O197" s="109"/>
      <c r="P197" s="19"/>
      <c r="Q197" s="109"/>
      <c r="R197" s="19"/>
      <c r="S197" s="109"/>
      <c r="T197" s="19"/>
      <c r="U197" s="109"/>
      <c r="V197" s="19"/>
      <c r="W197" s="109"/>
      <c r="X197" s="19"/>
      <c r="Y197" s="109"/>
      <c r="Z197" s="19"/>
      <c r="AA197" s="109"/>
      <c r="AB197" s="19"/>
      <c r="AC197" s="109"/>
      <c r="AD197" s="19"/>
      <c r="AE197" s="109"/>
      <c r="AF197" s="19"/>
      <c r="AG197" s="109"/>
      <c r="AH197" s="19"/>
      <c r="AI197" s="109"/>
      <c r="AJ197" s="19"/>
      <c r="AK197" s="109"/>
      <c r="AL197" s="19"/>
      <c r="AM197" s="109"/>
      <c r="AN197" s="19"/>
      <c r="AO197" s="109"/>
      <c r="AP197" s="1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109"/>
      <c r="BR197" s="109"/>
      <c r="BS197" s="109"/>
      <c r="BT197" s="109"/>
      <c r="BU197" s="109"/>
      <c r="BV197" s="109"/>
      <c r="BW197" s="109"/>
      <c r="BX197" s="109"/>
      <c r="BY197" s="109"/>
      <c r="BZ197" s="109"/>
      <c r="CA197" s="19"/>
      <c r="CB197" s="28"/>
      <c r="CC197" s="28"/>
    </row>
    <row r="198" spans="1:81" ht="21.75" customHeight="1">
      <c r="A198" s="7"/>
      <c r="B198" s="7"/>
      <c r="C198" s="8"/>
      <c r="D198" s="8"/>
      <c r="E198" s="8"/>
      <c r="F198" s="19"/>
      <c r="G198" s="109"/>
      <c r="H198" s="19"/>
      <c r="I198" s="109"/>
      <c r="J198" s="19"/>
      <c r="K198" s="109"/>
      <c r="L198" s="9"/>
      <c r="M198" s="114"/>
      <c r="N198" s="19"/>
      <c r="O198" s="109"/>
      <c r="P198" s="19"/>
      <c r="Q198" s="109"/>
      <c r="R198" s="19"/>
      <c r="S198" s="109"/>
      <c r="T198" s="19"/>
      <c r="U198" s="109"/>
      <c r="V198" s="19"/>
      <c r="W198" s="109"/>
      <c r="X198" s="19"/>
      <c r="Y198" s="109"/>
      <c r="Z198" s="19"/>
      <c r="AA198" s="109"/>
      <c r="AB198" s="19"/>
      <c r="AC198" s="109"/>
      <c r="AD198" s="19"/>
      <c r="AE198" s="109"/>
      <c r="AF198" s="19"/>
      <c r="AG198" s="109"/>
      <c r="AH198" s="19"/>
      <c r="AI198" s="109"/>
      <c r="AJ198" s="19"/>
      <c r="AK198" s="109"/>
      <c r="AL198" s="19"/>
      <c r="AM198" s="109"/>
      <c r="AN198" s="19"/>
      <c r="AO198" s="109"/>
      <c r="AP198" s="1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9"/>
      <c r="CB198" s="28"/>
      <c r="CC198" s="28"/>
    </row>
    <row r="199" spans="1:81" ht="21.75" customHeight="1">
      <c r="A199" s="7"/>
      <c r="B199" s="7"/>
      <c r="C199" s="8"/>
      <c r="D199" s="8"/>
      <c r="E199" s="8"/>
      <c r="F199" s="19"/>
      <c r="G199" s="109"/>
      <c r="H199" s="19"/>
      <c r="I199" s="109"/>
      <c r="J199" s="19"/>
      <c r="K199" s="109"/>
      <c r="L199" s="9"/>
      <c r="M199" s="114"/>
      <c r="N199" s="19"/>
      <c r="O199" s="109"/>
      <c r="P199" s="19"/>
      <c r="Q199" s="109"/>
      <c r="R199" s="19"/>
      <c r="S199" s="109"/>
      <c r="T199" s="19"/>
      <c r="U199" s="109"/>
      <c r="V199" s="19"/>
      <c r="W199" s="109"/>
      <c r="X199" s="19"/>
      <c r="Y199" s="109"/>
      <c r="Z199" s="19"/>
      <c r="AA199" s="109"/>
      <c r="AB199" s="19"/>
      <c r="AC199" s="109"/>
      <c r="AD199" s="19"/>
      <c r="AE199" s="109"/>
      <c r="AF199" s="19"/>
      <c r="AG199" s="109"/>
      <c r="AH199" s="19"/>
      <c r="AI199" s="109"/>
      <c r="AJ199" s="19"/>
      <c r="AK199" s="109"/>
      <c r="AL199" s="19"/>
      <c r="AM199" s="109"/>
      <c r="AN199" s="19"/>
      <c r="AO199" s="109"/>
      <c r="AP199" s="1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109"/>
      <c r="BV199" s="109"/>
      <c r="BW199" s="109"/>
      <c r="BX199" s="109"/>
      <c r="BY199" s="109"/>
      <c r="BZ199" s="109"/>
      <c r="CA199" s="19"/>
      <c r="CB199" s="28"/>
      <c r="CC199" s="28"/>
    </row>
    <row r="200" spans="1:81" ht="21.75" customHeight="1">
      <c r="A200" s="7"/>
      <c r="B200" s="7"/>
      <c r="C200" s="8"/>
      <c r="D200" s="8"/>
      <c r="E200" s="8"/>
      <c r="F200" s="19"/>
      <c r="G200" s="109"/>
      <c r="H200" s="19"/>
      <c r="I200" s="109"/>
      <c r="J200" s="19"/>
      <c r="K200" s="109"/>
      <c r="L200" s="9"/>
      <c r="M200" s="114"/>
      <c r="N200" s="19"/>
      <c r="O200" s="109"/>
      <c r="P200" s="19"/>
      <c r="Q200" s="109"/>
      <c r="R200" s="19"/>
      <c r="S200" s="109"/>
      <c r="T200" s="19"/>
      <c r="U200" s="109"/>
      <c r="V200" s="19"/>
      <c r="W200" s="109"/>
      <c r="X200" s="19"/>
      <c r="Y200" s="109"/>
      <c r="Z200" s="19"/>
      <c r="AA200" s="109"/>
      <c r="AB200" s="19"/>
      <c r="AC200" s="109"/>
      <c r="AD200" s="19"/>
      <c r="AE200" s="109"/>
      <c r="AF200" s="19"/>
      <c r="AG200" s="109"/>
      <c r="AH200" s="19"/>
      <c r="AI200" s="109"/>
      <c r="AJ200" s="19"/>
      <c r="AK200" s="109"/>
      <c r="AL200" s="19"/>
      <c r="AM200" s="109"/>
      <c r="AN200" s="19"/>
      <c r="AO200" s="109"/>
      <c r="AP200" s="1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  <c r="CA200" s="19"/>
      <c r="CB200" s="28"/>
      <c r="CC200" s="28"/>
    </row>
    <row r="201" spans="1:81" ht="21.75" customHeight="1">
      <c r="A201" s="7"/>
      <c r="B201" s="7"/>
      <c r="C201" s="8"/>
      <c r="D201" s="8"/>
      <c r="E201" s="8"/>
      <c r="F201" s="19"/>
      <c r="G201" s="109"/>
      <c r="H201" s="19"/>
      <c r="I201" s="109"/>
      <c r="J201" s="19"/>
      <c r="K201" s="109"/>
      <c r="L201" s="9"/>
      <c r="M201" s="114"/>
      <c r="N201" s="19"/>
      <c r="O201" s="109"/>
      <c r="P201" s="19"/>
      <c r="Q201" s="109"/>
      <c r="R201" s="19"/>
      <c r="S201" s="109"/>
      <c r="T201" s="19"/>
      <c r="U201" s="109"/>
      <c r="V201" s="19"/>
      <c r="W201" s="109"/>
      <c r="X201" s="19"/>
      <c r="Y201" s="109"/>
      <c r="Z201" s="19"/>
      <c r="AA201" s="109"/>
      <c r="AB201" s="19"/>
      <c r="AC201" s="109"/>
      <c r="AD201" s="19"/>
      <c r="AE201" s="109"/>
      <c r="AF201" s="19"/>
      <c r="AG201" s="109"/>
      <c r="AH201" s="19"/>
      <c r="AI201" s="109"/>
      <c r="AJ201" s="19"/>
      <c r="AK201" s="109"/>
      <c r="AL201" s="19"/>
      <c r="AM201" s="109"/>
      <c r="AN201" s="19"/>
      <c r="AO201" s="109"/>
      <c r="AP201" s="1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09"/>
      <c r="BY201" s="109"/>
      <c r="BZ201" s="109"/>
      <c r="CA201" s="19"/>
      <c r="CB201" s="28"/>
      <c r="CC201" s="28"/>
    </row>
    <row r="202" spans="1:81" ht="21.75" customHeight="1">
      <c r="A202" s="7"/>
      <c r="B202" s="7"/>
      <c r="C202" s="8"/>
      <c r="D202" s="8"/>
      <c r="E202" s="8"/>
      <c r="F202" s="19"/>
      <c r="G202" s="109"/>
      <c r="H202" s="19"/>
      <c r="I202" s="109"/>
      <c r="J202" s="19"/>
      <c r="K202" s="109"/>
      <c r="L202" s="9"/>
      <c r="M202" s="114"/>
      <c r="N202" s="19"/>
      <c r="O202" s="109"/>
      <c r="P202" s="19"/>
      <c r="Q202" s="109"/>
      <c r="R202" s="19"/>
      <c r="S202" s="109"/>
      <c r="T202" s="19"/>
      <c r="U202" s="109"/>
      <c r="V202" s="19"/>
      <c r="W202" s="109"/>
      <c r="X202" s="19"/>
      <c r="Y202" s="109"/>
      <c r="Z202" s="19"/>
      <c r="AA202" s="109"/>
      <c r="AB202" s="19"/>
      <c r="AC202" s="109"/>
      <c r="AD202" s="19"/>
      <c r="AE202" s="109"/>
      <c r="AF202" s="19"/>
      <c r="AG202" s="109"/>
      <c r="AH202" s="19"/>
      <c r="AI202" s="109"/>
      <c r="AJ202" s="19"/>
      <c r="AK202" s="109"/>
      <c r="AL202" s="19"/>
      <c r="AM202" s="109"/>
      <c r="AN202" s="19"/>
      <c r="AO202" s="109"/>
      <c r="AP202" s="1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09"/>
      <c r="BY202" s="109"/>
      <c r="BZ202" s="109"/>
      <c r="CA202" s="19"/>
      <c r="CB202" s="28"/>
      <c r="CC202" s="28"/>
    </row>
    <row r="203" spans="1:81" ht="21.75" customHeight="1">
      <c r="A203" s="7"/>
      <c r="B203" s="7"/>
      <c r="C203" s="8"/>
      <c r="D203" s="8"/>
      <c r="E203" s="8"/>
      <c r="F203" s="19"/>
      <c r="G203" s="109"/>
      <c r="H203" s="19"/>
      <c r="I203" s="109"/>
      <c r="J203" s="19"/>
      <c r="K203" s="109"/>
      <c r="L203" s="9"/>
      <c r="M203" s="114"/>
      <c r="N203" s="19"/>
      <c r="O203" s="109"/>
      <c r="P203" s="19"/>
      <c r="Q203" s="109"/>
      <c r="R203" s="19"/>
      <c r="S203" s="109"/>
      <c r="T203" s="19"/>
      <c r="U203" s="109"/>
      <c r="V203" s="19"/>
      <c r="W203" s="109"/>
      <c r="X203" s="19"/>
      <c r="Y203" s="109"/>
      <c r="Z203" s="19"/>
      <c r="AA203" s="109"/>
      <c r="AB203" s="19"/>
      <c r="AC203" s="109"/>
      <c r="AD203" s="19"/>
      <c r="AE203" s="109"/>
      <c r="AF203" s="19"/>
      <c r="AG203" s="109"/>
      <c r="AH203" s="19"/>
      <c r="AI203" s="109"/>
      <c r="AJ203" s="19"/>
      <c r="AK203" s="109"/>
      <c r="AL203" s="19"/>
      <c r="AM203" s="109"/>
      <c r="AN203" s="19"/>
      <c r="AO203" s="109"/>
      <c r="AP203" s="1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09"/>
      <c r="BY203" s="109"/>
      <c r="BZ203" s="109"/>
      <c r="CA203" s="19"/>
      <c r="CB203" s="28"/>
      <c r="CC203" s="28"/>
    </row>
    <row r="204" spans="1:81" ht="21.75" customHeight="1">
      <c r="A204" s="7"/>
      <c r="B204" s="7"/>
      <c r="C204" s="8"/>
      <c r="D204" s="8"/>
      <c r="E204" s="8"/>
      <c r="F204" s="19"/>
      <c r="G204" s="109"/>
      <c r="H204" s="19"/>
      <c r="I204" s="109"/>
      <c r="J204" s="19"/>
      <c r="K204" s="109"/>
      <c r="L204" s="9"/>
      <c r="M204" s="114"/>
      <c r="N204" s="19"/>
      <c r="O204" s="109"/>
      <c r="P204" s="19"/>
      <c r="Q204" s="109"/>
      <c r="R204" s="19"/>
      <c r="S204" s="109"/>
      <c r="T204" s="19"/>
      <c r="U204" s="109"/>
      <c r="V204" s="19"/>
      <c r="W204" s="109"/>
      <c r="X204" s="19"/>
      <c r="Y204" s="109"/>
      <c r="Z204" s="19"/>
      <c r="AA204" s="109"/>
      <c r="AB204" s="19"/>
      <c r="AC204" s="109"/>
      <c r="AD204" s="19"/>
      <c r="AE204" s="109"/>
      <c r="AF204" s="19"/>
      <c r="AG204" s="109"/>
      <c r="AH204" s="19"/>
      <c r="AI204" s="109"/>
      <c r="AJ204" s="19"/>
      <c r="AK204" s="109"/>
      <c r="AL204" s="19"/>
      <c r="AM204" s="109"/>
      <c r="AN204" s="19"/>
      <c r="AO204" s="109"/>
      <c r="AP204" s="1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09"/>
      <c r="CA204" s="19"/>
      <c r="CB204" s="28"/>
      <c r="CC204" s="28"/>
    </row>
    <row r="205" spans="1:81" ht="21.75" customHeight="1">
      <c r="A205" s="7"/>
      <c r="B205" s="7"/>
      <c r="C205" s="8"/>
      <c r="D205" s="8"/>
      <c r="E205" s="8"/>
      <c r="F205" s="19"/>
      <c r="G205" s="109"/>
      <c r="H205" s="19"/>
      <c r="I205" s="109"/>
      <c r="J205" s="19"/>
      <c r="K205" s="109"/>
      <c r="L205" s="9"/>
      <c r="M205" s="114"/>
      <c r="N205" s="19"/>
      <c r="O205" s="109"/>
      <c r="P205" s="19"/>
      <c r="Q205" s="109"/>
      <c r="R205" s="19"/>
      <c r="S205" s="109"/>
      <c r="T205" s="19"/>
      <c r="U205" s="109"/>
      <c r="V205" s="19"/>
      <c r="W205" s="109"/>
      <c r="X205" s="19"/>
      <c r="Y205" s="109"/>
      <c r="Z205" s="19"/>
      <c r="AA205" s="109"/>
      <c r="AB205" s="19"/>
      <c r="AC205" s="109"/>
      <c r="AD205" s="19"/>
      <c r="AE205" s="109"/>
      <c r="AF205" s="19"/>
      <c r="AG205" s="109"/>
      <c r="AH205" s="19"/>
      <c r="AI205" s="109"/>
      <c r="AJ205" s="19"/>
      <c r="AK205" s="109"/>
      <c r="AL205" s="19"/>
      <c r="AM205" s="109"/>
      <c r="AN205" s="19"/>
      <c r="AO205" s="109"/>
      <c r="AP205" s="1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9"/>
      <c r="CB205" s="28"/>
      <c r="CC205" s="28"/>
    </row>
    <row r="206" spans="1:81" ht="21.75" customHeight="1">
      <c r="A206" s="7"/>
      <c r="B206" s="7"/>
      <c r="C206" s="8"/>
      <c r="D206" s="8"/>
      <c r="E206" s="8"/>
      <c r="F206" s="19"/>
      <c r="G206" s="109"/>
      <c r="H206" s="19"/>
      <c r="I206" s="109"/>
      <c r="J206" s="19"/>
      <c r="K206" s="109"/>
      <c r="L206" s="9"/>
      <c r="M206" s="114"/>
      <c r="N206" s="19"/>
      <c r="O206" s="109"/>
      <c r="P206" s="19"/>
      <c r="Q206" s="109"/>
      <c r="R206" s="19"/>
      <c r="S206" s="109"/>
      <c r="T206" s="19"/>
      <c r="U206" s="109"/>
      <c r="V206" s="19"/>
      <c r="W206" s="109"/>
      <c r="X206" s="19"/>
      <c r="Y206" s="109"/>
      <c r="Z206" s="19"/>
      <c r="AA206" s="109"/>
      <c r="AB206" s="19"/>
      <c r="AC206" s="109"/>
      <c r="AD206" s="19"/>
      <c r="AE206" s="109"/>
      <c r="AF206" s="19"/>
      <c r="AG206" s="109"/>
      <c r="AH206" s="19"/>
      <c r="AI206" s="109"/>
      <c r="AJ206" s="19"/>
      <c r="AK206" s="109"/>
      <c r="AL206" s="19"/>
      <c r="AM206" s="109"/>
      <c r="AN206" s="19"/>
      <c r="AO206" s="109"/>
      <c r="AP206" s="1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  <c r="CA206" s="19"/>
      <c r="CB206" s="28"/>
      <c r="CC206" s="28"/>
    </row>
    <row r="207" spans="1:81" ht="21.75" customHeight="1">
      <c r="A207" s="7"/>
      <c r="B207" s="7"/>
      <c r="C207" s="8"/>
      <c r="D207" s="8"/>
      <c r="E207" s="8"/>
      <c r="F207" s="19"/>
      <c r="G207" s="109"/>
      <c r="H207" s="19"/>
      <c r="I207" s="109"/>
      <c r="J207" s="19"/>
      <c r="K207" s="109"/>
      <c r="L207" s="9"/>
      <c r="M207" s="114"/>
      <c r="N207" s="19"/>
      <c r="O207" s="109"/>
      <c r="P207" s="19"/>
      <c r="Q207" s="109"/>
      <c r="R207" s="19"/>
      <c r="S207" s="109"/>
      <c r="T207" s="19"/>
      <c r="U207" s="109"/>
      <c r="V207" s="19"/>
      <c r="W207" s="109"/>
      <c r="X207" s="19"/>
      <c r="Y207" s="109"/>
      <c r="Z207" s="19"/>
      <c r="AA207" s="109"/>
      <c r="AB207" s="19"/>
      <c r="AC207" s="109"/>
      <c r="AD207" s="19"/>
      <c r="AE207" s="109"/>
      <c r="AF207" s="19"/>
      <c r="AG207" s="109"/>
      <c r="AH207" s="19"/>
      <c r="AI207" s="109"/>
      <c r="AJ207" s="19"/>
      <c r="AK207" s="109"/>
      <c r="AL207" s="19"/>
      <c r="AM207" s="109"/>
      <c r="AN207" s="19"/>
      <c r="AO207" s="109"/>
      <c r="AP207" s="1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  <c r="CA207" s="19"/>
      <c r="CB207" s="28"/>
      <c r="CC207" s="28"/>
    </row>
    <row r="208" spans="1:81" ht="21.75" customHeight="1">
      <c r="A208" s="7"/>
      <c r="B208" s="7"/>
      <c r="C208" s="8"/>
      <c r="D208" s="8"/>
      <c r="E208" s="8"/>
      <c r="F208" s="19"/>
      <c r="G208" s="109"/>
      <c r="H208" s="19"/>
      <c r="I208" s="109"/>
      <c r="J208" s="19"/>
      <c r="K208" s="109"/>
      <c r="L208" s="9"/>
      <c r="M208" s="114"/>
      <c r="N208" s="19"/>
      <c r="O208" s="109"/>
      <c r="P208" s="19"/>
      <c r="Q208" s="109"/>
      <c r="R208" s="19"/>
      <c r="S208" s="109"/>
      <c r="T208" s="19"/>
      <c r="U208" s="109"/>
      <c r="V208" s="19"/>
      <c r="W208" s="109"/>
      <c r="X208" s="19"/>
      <c r="Y208" s="109"/>
      <c r="Z208" s="19"/>
      <c r="AA208" s="109"/>
      <c r="AB208" s="19"/>
      <c r="AC208" s="109"/>
      <c r="AD208" s="19"/>
      <c r="AE208" s="109"/>
      <c r="AF208" s="19"/>
      <c r="AG208" s="109"/>
      <c r="AH208" s="19"/>
      <c r="AI208" s="109"/>
      <c r="AJ208" s="19"/>
      <c r="AK208" s="109"/>
      <c r="AL208" s="19"/>
      <c r="AM208" s="109"/>
      <c r="AN208" s="19"/>
      <c r="AO208" s="109"/>
      <c r="AP208" s="1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09"/>
      <c r="BW208" s="109"/>
      <c r="BX208" s="109"/>
      <c r="BY208" s="109"/>
      <c r="BZ208" s="109"/>
      <c r="CA208" s="19"/>
      <c r="CB208" s="28"/>
      <c r="CC208" s="28"/>
    </row>
    <row r="209" spans="1:81" ht="21.75" customHeight="1">
      <c r="A209" s="7"/>
      <c r="B209" s="7"/>
      <c r="C209" s="8"/>
      <c r="D209" s="8"/>
      <c r="E209" s="8"/>
      <c r="F209" s="19"/>
      <c r="G209" s="109"/>
      <c r="H209" s="19"/>
      <c r="I209" s="109"/>
      <c r="J209" s="19"/>
      <c r="K209" s="109"/>
      <c r="L209" s="9"/>
      <c r="M209" s="114"/>
      <c r="N209" s="19"/>
      <c r="O209" s="109"/>
      <c r="P209" s="19"/>
      <c r="Q209" s="109"/>
      <c r="R209" s="19"/>
      <c r="S209" s="109"/>
      <c r="T209" s="19"/>
      <c r="U209" s="109"/>
      <c r="V209" s="19"/>
      <c r="W209" s="109"/>
      <c r="X209" s="19"/>
      <c r="Y209" s="109"/>
      <c r="Z209" s="19"/>
      <c r="AA209" s="109"/>
      <c r="AB209" s="19"/>
      <c r="AC209" s="109"/>
      <c r="AD209" s="19"/>
      <c r="AE209" s="109"/>
      <c r="AF209" s="19"/>
      <c r="AG209" s="109"/>
      <c r="AH209" s="19"/>
      <c r="AI209" s="109"/>
      <c r="AJ209" s="19"/>
      <c r="AK209" s="109"/>
      <c r="AL209" s="19"/>
      <c r="AM209" s="109"/>
      <c r="AN209" s="19"/>
      <c r="AO209" s="109"/>
      <c r="AP209" s="1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/>
      <c r="BP209" s="109"/>
      <c r="BQ209" s="109"/>
      <c r="BR209" s="109"/>
      <c r="BS209" s="109"/>
      <c r="BT209" s="109"/>
      <c r="BU209" s="109"/>
      <c r="BV209" s="109"/>
      <c r="BW209" s="109"/>
      <c r="BX209" s="109"/>
      <c r="BY209" s="109"/>
      <c r="BZ209" s="109"/>
      <c r="CA209" s="19"/>
      <c r="CB209" s="28"/>
      <c r="CC209" s="28"/>
    </row>
    <row r="210" spans="1:81" ht="21.75" customHeight="1">
      <c r="A210" s="7"/>
      <c r="B210" s="7"/>
      <c r="C210" s="8"/>
      <c r="D210" s="8"/>
      <c r="E210" s="8"/>
      <c r="F210" s="19"/>
      <c r="G210" s="109"/>
      <c r="H210" s="19"/>
      <c r="I210" s="109"/>
      <c r="J210" s="19"/>
      <c r="K210" s="109"/>
      <c r="L210" s="9"/>
      <c r="M210" s="114"/>
      <c r="N210" s="19"/>
      <c r="O210" s="109"/>
      <c r="P210" s="19"/>
      <c r="Q210" s="109"/>
      <c r="R210" s="19"/>
      <c r="S210" s="109"/>
      <c r="T210" s="19"/>
      <c r="U210" s="109"/>
      <c r="V210" s="19"/>
      <c r="W210" s="109"/>
      <c r="X210" s="19"/>
      <c r="Y210" s="109"/>
      <c r="Z210" s="19"/>
      <c r="AA210" s="109"/>
      <c r="AB210" s="19"/>
      <c r="AC210" s="109"/>
      <c r="AD210" s="19"/>
      <c r="AE210" s="109"/>
      <c r="AF210" s="19"/>
      <c r="AG210" s="109"/>
      <c r="AH210" s="19"/>
      <c r="AI210" s="109"/>
      <c r="AJ210" s="19"/>
      <c r="AK210" s="109"/>
      <c r="AL210" s="19"/>
      <c r="AM210" s="109"/>
      <c r="AN210" s="19"/>
      <c r="AO210" s="109"/>
      <c r="AP210" s="1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09"/>
      <c r="BS210" s="109"/>
      <c r="BT210" s="109"/>
      <c r="BU210" s="109"/>
      <c r="BV210" s="109"/>
      <c r="BW210" s="109"/>
      <c r="BX210" s="109"/>
      <c r="BY210" s="109"/>
      <c r="BZ210" s="109"/>
      <c r="CA210" s="19"/>
      <c r="CB210" s="28"/>
      <c r="CC210" s="28"/>
    </row>
    <row r="211" spans="1:81" ht="21.75" customHeight="1">
      <c r="A211" s="7"/>
      <c r="B211" s="7"/>
      <c r="C211" s="8"/>
      <c r="D211" s="8"/>
      <c r="E211" s="8"/>
      <c r="F211" s="19"/>
      <c r="G211" s="109"/>
      <c r="H211" s="19"/>
      <c r="I211" s="109"/>
      <c r="J211" s="19"/>
      <c r="K211" s="109"/>
      <c r="L211" s="9"/>
      <c r="M211" s="114"/>
      <c r="N211" s="19"/>
      <c r="O211" s="109"/>
      <c r="P211" s="19"/>
      <c r="Q211" s="109"/>
      <c r="R211" s="19"/>
      <c r="S211" s="109"/>
      <c r="T211" s="19"/>
      <c r="U211" s="109"/>
      <c r="V211" s="19"/>
      <c r="W211" s="109"/>
      <c r="X211" s="19"/>
      <c r="Y211" s="109"/>
      <c r="Z211" s="19"/>
      <c r="AA211" s="109"/>
      <c r="AB211" s="19"/>
      <c r="AC211" s="109"/>
      <c r="AD211" s="19"/>
      <c r="AE211" s="109"/>
      <c r="AF211" s="19"/>
      <c r="AG211" s="109"/>
      <c r="AH211" s="19"/>
      <c r="AI211" s="109"/>
      <c r="AJ211" s="19"/>
      <c r="AK211" s="109"/>
      <c r="AL211" s="19"/>
      <c r="AM211" s="109"/>
      <c r="AN211" s="19"/>
      <c r="AO211" s="109"/>
      <c r="AP211" s="1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9"/>
      <c r="CB211" s="28"/>
      <c r="CC211" s="28"/>
    </row>
    <row r="212" spans="1:81" ht="21.75" customHeight="1">
      <c r="A212" s="7"/>
      <c r="B212" s="7"/>
      <c r="C212" s="8"/>
      <c r="D212" s="8"/>
      <c r="E212" s="8"/>
      <c r="F212" s="19"/>
      <c r="G212" s="109"/>
      <c r="H212" s="19"/>
      <c r="I212" s="109"/>
      <c r="J212" s="19"/>
      <c r="K212" s="109"/>
      <c r="L212" s="9"/>
      <c r="M212" s="114"/>
      <c r="N212" s="19"/>
      <c r="O212" s="109"/>
      <c r="P212" s="19"/>
      <c r="Q212" s="109"/>
      <c r="R212" s="19"/>
      <c r="S212" s="109"/>
      <c r="T212" s="19"/>
      <c r="U212" s="109"/>
      <c r="V212" s="19"/>
      <c r="W212" s="109"/>
      <c r="X212" s="19"/>
      <c r="Y212" s="109"/>
      <c r="Z212" s="19"/>
      <c r="AA212" s="109"/>
      <c r="AB212" s="19"/>
      <c r="AC212" s="109"/>
      <c r="AD212" s="19"/>
      <c r="AE212" s="109"/>
      <c r="AF212" s="19"/>
      <c r="AG212" s="109"/>
      <c r="AH212" s="19"/>
      <c r="AI212" s="109"/>
      <c r="AJ212" s="19"/>
      <c r="AK212" s="109"/>
      <c r="AL212" s="19"/>
      <c r="AM212" s="109"/>
      <c r="AN212" s="19"/>
      <c r="AO212" s="109"/>
      <c r="AP212" s="1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9"/>
      <c r="CB212" s="28"/>
      <c r="CC212" s="28"/>
    </row>
    <row r="213" spans="1:81" ht="21.75" customHeight="1">
      <c r="A213" s="7"/>
      <c r="B213" s="7"/>
      <c r="C213" s="8"/>
      <c r="D213" s="8"/>
      <c r="E213" s="8"/>
      <c r="F213" s="19"/>
      <c r="G213" s="109"/>
      <c r="H213" s="19"/>
      <c r="I213" s="109"/>
      <c r="J213" s="19"/>
      <c r="K213" s="109"/>
      <c r="L213" s="9"/>
      <c r="M213" s="114"/>
      <c r="N213" s="19"/>
      <c r="O213" s="109"/>
      <c r="P213" s="19"/>
      <c r="Q213" s="109"/>
      <c r="R213" s="19"/>
      <c r="S213" s="109"/>
      <c r="T213" s="19"/>
      <c r="U213" s="109"/>
      <c r="V213" s="19"/>
      <c r="W213" s="109"/>
      <c r="X213" s="19"/>
      <c r="Y213" s="109"/>
      <c r="Z213" s="19"/>
      <c r="AA213" s="109"/>
      <c r="AB213" s="19"/>
      <c r="AC213" s="109"/>
      <c r="AD213" s="19"/>
      <c r="AE213" s="109"/>
      <c r="AF213" s="19"/>
      <c r="AG213" s="109"/>
      <c r="AH213" s="19"/>
      <c r="AI213" s="109"/>
      <c r="AJ213" s="19"/>
      <c r="AK213" s="109"/>
      <c r="AL213" s="19"/>
      <c r="AM213" s="109"/>
      <c r="AN213" s="19"/>
      <c r="AO213" s="109"/>
      <c r="AP213" s="1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9"/>
      <c r="CB213" s="28"/>
      <c r="CC213" s="28"/>
    </row>
    <row r="214" spans="1:81" ht="21.75" customHeight="1">
      <c r="A214" s="7"/>
      <c r="B214" s="7"/>
      <c r="C214" s="8"/>
      <c r="D214" s="8"/>
      <c r="E214" s="8"/>
      <c r="F214" s="19"/>
      <c r="G214" s="109"/>
      <c r="H214" s="19"/>
      <c r="I214" s="109"/>
      <c r="J214" s="19"/>
      <c r="K214" s="109"/>
      <c r="L214" s="9"/>
      <c r="M214" s="114"/>
      <c r="N214" s="19"/>
      <c r="O214" s="109"/>
      <c r="P214" s="19"/>
      <c r="Q214" s="109"/>
      <c r="R214" s="19"/>
      <c r="S214" s="109"/>
      <c r="T214" s="19"/>
      <c r="U214" s="109"/>
      <c r="V214" s="19"/>
      <c r="W214" s="109"/>
      <c r="X214" s="19"/>
      <c r="Y214" s="109"/>
      <c r="Z214" s="19"/>
      <c r="AA214" s="109"/>
      <c r="AB214" s="19"/>
      <c r="AC214" s="109"/>
      <c r="AD214" s="19"/>
      <c r="AE214" s="109"/>
      <c r="AF214" s="19"/>
      <c r="AG214" s="109"/>
      <c r="AH214" s="19"/>
      <c r="AI214" s="109"/>
      <c r="AJ214" s="19"/>
      <c r="AK214" s="109"/>
      <c r="AL214" s="19"/>
      <c r="AM214" s="109"/>
      <c r="AN214" s="19"/>
      <c r="AO214" s="109"/>
      <c r="AP214" s="1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9"/>
      <c r="CB214" s="28"/>
      <c r="CC214" s="28"/>
    </row>
    <row r="215" spans="1:81" ht="21.75" customHeight="1">
      <c r="A215" s="7"/>
      <c r="B215" s="7"/>
      <c r="C215" s="8"/>
      <c r="D215" s="8"/>
      <c r="E215" s="8"/>
      <c r="F215" s="19"/>
      <c r="G215" s="109"/>
      <c r="H215" s="19"/>
      <c r="I215" s="109"/>
      <c r="J215" s="19"/>
      <c r="K215" s="109"/>
      <c r="L215" s="9"/>
      <c r="M215" s="114"/>
      <c r="N215" s="19"/>
      <c r="O215" s="109"/>
      <c r="P215" s="19"/>
      <c r="Q215" s="109"/>
      <c r="R215" s="19"/>
      <c r="S215" s="109"/>
      <c r="T215" s="19"/>
      <c r="U215" s="109"/>
      <c r="V215" s="19"/>
      <c r="W215" s="109"/>
      <c r="X215" s="19"/>
      <c r="Y215" s="109"/>
      <c r="Z215" s="19"/>
      <c r="AA215" s="109"/>
      <c r="AB215" s="19"/>
      <c r="AC215" s="109"/>
      <c r="AD215" s="19"/>
      <c r="AE215" s="109"/>
      <c r="AF215" s="19"/>
      <c r="AG215" s="109"/>
      <c r="AH215" s="19"/>
      <c r="AI215" s="109"/>
      <c r="AJ215" s="19"/>
      <c r="AK215" s="109"/>
      <c r="AL215" s="19"/>
      <c r="AM215" s="109"/>
      <c r="AN215" s="19"/>
      <c r="AO215" s="109"/>
      <c r="AP215" s="1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9"/>
      <c r="CB215" s="28"/>
      <c r="CC215" s="28"/>
    </row>
    <row r="216" spans="1:81" ht="21.75" customHeight="1">
      <c r="A216" s="7"/>
      <c r="B216" s="7"/>
      <c r="C216" s="8"/>
      <c r="D216" s="8"/>
      <c r="E216" s="8"/>
      <c r="F216" s="19"/>
      <c r="G216" s="109"/>
      <c r="H216" s="19"/>
      <c r="I216" s="109"/>
      <c r="J216" s="19"/>
      <c r="K216" s="109"/>
      <c r="L216" s="9"/>
      <c r="M216" s="114"/>
      <c r="N216" s="19"/>
      <c r="O216" s="109"/>
      <c r="P216" s="19"/>
      <c r="Q216" s="109"/>
      <c r="R216" s="19"/>
      <c r="S216" s="109"/>
      <c r="T216" s="19"/>
      <c r="U216" s="109"/>
      <c r="V216" s="19"/>
      <c r="W216" s="109"/>
      <c r="X216" s="19"/>
      <c r="Y216" s="109"/>
      <c r="Z216" s="19"/>
      <c r="AA216" s="109"/>
      <c r="AB216" s="19"/>
      <c r="AC216" s="109"/>
      <c r="AD216" s="19"/>
      <c r="AE216" s="109"/>
      <c r="AF216" s="19"/>
      <c r="AG216" s="109"/>
      <c r="AH216" s="19"/>
      <c r="AI216" s="109"/>
      <c r="AJ216" s="19"/>
      <c r="AK216" s="109"/>
      <c r="AL216" s="19"/>
      <c r="AM216" s="109"/>
      <c r="AN216" s="19"/>
      <c r="AO216" s="109"/>
      <c r="AP216" s="1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9"/>
      <c r="CB216" s="28"/>
      <c r="CC216" s="28"/>
    </row>
    <row r="217" spans="1:81" ht="21.75" customHeight="1">
      <c r="A217" s="7"/>
      <c r="B217" s="7"/>
      <c r="C217" s="8"/>
      <c r="D217" s="8"/>
      <c r="E217" s="8"/>
      <c r="F217" s="19"/>
      <c r="G217" s="109"/>
      <c r="H217" s="19"/>
      <c r="I217" s="109"/>
      <c r="J217" s="19"/>
      <c r="K217" s="109"/>
      <c r="L217" s="9"/>
      <c r="M217" s="114"/>
      <c r="N217" s="19"/>
      <c r="O217" s="109"/>
      <c r="P217" s="19"/>
      <c r="Q217" s="109"/>
      <c r="R217" s="19"/>
      <c r="S217" s="109"/>
      <c r="T217" s="19"/>
      <c r="U217" s="109"/>
      <c r="V217" s="19"/>
      <c r="W217" s="109"/>
      <c r="X217" s="19"/>
      <c r="Y217" s="109"/>
      <c r="Z217" s="19"/>
      <c r="AA217" s="109"/>
      <c r="AB217" s="19"/>
      <c r="AC217" s="109"/>
      <c r="AD217" s="19"/>
      <c r="AE217" s="109"/>
      <c r="AF217" s="19"/>
      <c r="AG217" s="109"/>
      <c r="AH217" s="19"/>
      <c r="AI217" s="109"/>
      <c r="AJ217" s="19"/>
      <c r="AK217" s="109"/>
      <c r="AL217" s="19"/>
      <c r="AM217" s="109"/>
      <c r="AN217" s="19"/>
      <c r="AO217" s="109"/>
      <c r="AP217" s="1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9"/>
      <c r="CB217" s="28"/>
      <c r="CC217" s="28"/>
    </row>
    <row r="218" spans="1:81" ht="21.75" customHeight="1">
      <c r="A218" s="7"/>
      <c r="B218" s="7"/>
      <c r="C218" s="8"/>
      <c r="D218" s="8"/>
      <c r="E218" s="8"/>
      <c r="F218" s="19"/>
      <c r="G218" s="109"/>
      <c r="H218" s="19"/>
      <c r="I218" s="109"/>
      <c r="J218" s="19"/>
      <c r="K218" s="109"/>
      <c r="L218" s="9"/>
      <c r="M218" s="114"/>
      <c r="N218" s="19"/>
      <c r="O218" s="109"/>
      <c r="P218" s="19"/>
      <c r="Q218" s="109"/>
      <c r="R218" s="19"/>
      <c r="S218" s="109"/>
      <c r="T218" s="19"/>
      <c r="U218" s="109"/>
      <c r="V218" s="19"/>
      <c r="W218" s="109"/>
      <c r="X218" s="19"/>
      <c r="Y218" s="109"/>
      <c r="Z218" s="19"/>
      <c r="AA218" s="109"/>
      <c r="AB218" s="19"/>
      <c r="AC218" s="109"/>
      <c r="AD218" s="19"/>
      <c r="AE218" s="109"/>
      <c r="AF218" s="19"/>
      <c r="AG218" s="109"/>
      <c r="AH218" s="19"/>
      <c r="AI218" s="109"/>
      <c r="AJ218" s="19"/>
      <c r="AK218" s="109"/>
      <c r="AL218" s="19"/>
      <c r="AM218" s="109"/>
      <c r="AN218" s="19"/>
      <c r="AO218" s="109"/>
      <c r="AP218" s="1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09"/>
      <c r="BS218" s="109"/>
      <c r="BT218" s="109"/>
      <c r="BU218" s="109"/>
      <c r="BV218" s="109"/>
      <c r="BW218" s="109"/>
      <c r="BX218" s="109"/>
      <c r="BY218" s="109"/>
      <c r="BZ218" s="109"/>
      <c r="CA218" s="19"/>
      <c r="CB218" s="28"/>
      <c r="CC218" s="28"/>
    </row>
    <row r="219" spans="1:81" ht="21.75" customHeight="1">
      <c r="A219" s="7"/>
      <c r="B219" s="7"/>
      <c r="C219" s="8"/>
      <c r="D219" s="8"/>
      <c r="E219" s="8"/>
      <c r="F219" s="19"/>
      <c r="G219" s="109"/>
      <c r="H219" s="19"/>
      <c r="I219" s="109"/>
      <c r="J219" s="19"/>
      <c r="K219" s="109"/>
      <c r="L219" s="9"/>
      <c r="M219" s="114"/>
      <c r="N219" s="19"/>
      <c r="O219" s="109"/>
      <c r="P219" s="19"/>
      <c r="Q219" s="109"/>
      <c r="R219" s="19"/>
      <c r="S219" s="109"/>
      <c r="T219" s="19"/>
      <c r="U219" s="109"/>
      <c r="V219" s="19"/>
      <c r="W219" s="109"/>
      <c r="X219" s="19"/>
      <c r="Y219" s="109"/>
      <c r="Z219" s="19"/>
      <c r="AA219" s="109"/>
      <c r="AB219" s="19"/>
      <c r="AC219" s="109"/>
      <c r="AD219" s="19"/>
      <c r="AE219" s="109"/>
      <c r="AF219" s="19"/>
      <c r="AG219" s="109"/>
      <c r="AH219" s="19"/>
      <c r="AI219" s="109"/>
      <c r="AJ219" s="19"/>
      <c r="AK219" s="109"/>
      <c r="AL219" s="19"/>
      <c r="AM219" s="109"/>
      <c r="AN219" s="19"/>
      <c r="AO219" s="109"/>
      <c r="AP219" s="1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  <c r="CA219" s="19"/>
      <c r="CB219" s="28"/>
      <c r="CC219" s="28"/>
    </row>
    <row r="220" spans="1:81" ht="21.75" customHeight="1">
      <c r="A220" s="7"/>
      <c r="B220" s="7"/>
      <c r="C220" s="8"/>
      <c r="D220" s="8"/>
      <c r="E220" s="8"/>
      <c r="F220" s="19"/>
      <c r="G220" s="109"/>
      <c r="H220" s="19"/>
      <c r="I220" s="109"/>
      <c r="J220" s="19"/>
      <c r="K220" s="109"/>
      <c r="L220" s="9"/>
      <c r="M220" s="114"/>
      <c r="N220" s="19"/>
      <c r="O220" s="109"/>
      <c r="P220" s="19"/>
      <c r="Q220" s="109"/>
      <c r="R220" s="19"/>
      <c r="S220" s="109"/>
      <c r="T220" s="19"/>
      <c r="U220" s="109"/>
      <c r="V220" s="19"/>
      <c r="W220" s="109"/>
      <c r="X220" s="19"/>
      <c r="Y220" s="109"/>
      <c r="Z220" s="19"/>
      <c r="AA220" s="109"/>
      <c r="AB220" s="19"/>
      <c r="AC220" s="109"/>
      <c r="AD220" s="19"/>
      <c r="AE220" s="109"/>
      <c r="AF220" s="19"/>
      <c r="AG220" s="109"/>
      <c r="AH220" s="19"/>
      <c r="AI220" s="109"/>
      <c r="AJ220" s="19"/>
      <c r="AK220" s="109"/>
      <c r="AL220" s="19"/>
      <c r="AM220" s="109"/>
      <c r="AN220" s="19"/>
      <c r="AO220" s="109"/>
      <c r="AP220" s="1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9"/>
      <c r="CB220" s="28"/>
      <c r="CC220" s="28"/>
    </row>
    <row r="221" spans="1:81" ht="21.75" customHeight="1">
      <c r="A221" s="7"/>
      <c r="B221" s="7"/>
      <c r="C221" s="8"/>
      <c r="D221" s="8"/>
      <c r="E221" s="8"/>
      <c r="F221" s="19"/>
      <c r="G221" s="109"/>
      <c r="H221" s="19"/>
      <c r="I221" s="109"/>
      <c r="J221" s="19"/>
      <c r="K221" s="109"/>
      <c r="L221" s="9"/>
      <c r="M221" s="114"/>
      <c r="N221" s="19"/>
      <c r="O221" s="109"/>
      <c r="P221" s="19"/>
      <c r="Q221" s="109"/>
      <c r="R221" s="19"/>
      <c r="S221" s="109"/>
      <c r="T221" s="19"/>
      <c r="U221" s="109"/>
      <c r="V221" s="19"/>
      <c r="W221" s="109"/>
      <c r="X221" s="19"/>
      <c r="Y221" s="109"/>
      <c r="Z221" s="19"/>
      <c r="AA221" s="109"/>
      <c r="AB221" s="19"/>
      <c r="AC221" s="109"/>
      <c r="AD221" s="19"/>
      <c r="AE221" s="109"/>
      <c r="AF221" s="19"/>
      <c r="AG221" s="109"/>
      <c r="AH221" s="19"/>
      <c r="AI221" s="109"/>
      <c r="AJ221" s="19"/>
      <c r="AK221" s="109"/>
      <c r="AL221" s="19"/>
      <c r="AM221" s="109"/>
      <c r="AN221" s="19"/>
      <c r="AO221" s="109"/>
      <c r="AP221" s="1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9"/>
      <c r="CB221" s="28"/>
      <c r="CC221" s="28"/>
    </row>
    <row r="222" spans="1:81" ht="21.75" customHeight="1">
      <c r="A222" s="7"/>
      <c r="B222" s="7"/>
      <c r="C222" s="8"/>
      <c r="D222" s="8"/>
      <c r="E222" s="8"/>
      <c r="F222" s="19"/>
      <c r="G222" s="109"/>
      <c r="H222" s="19"/>
      <c r="I222" s="109"/>
      <c r="J222" s="19"/>
      <c r="K222" s="109"/>
      <c r="L222" s="9"/>
      <c r="M222" s="114"/>
      <c r="N222" s="19"/>
      <c r="O222" s="109"/>
      <c r="P222" s="19"/>
      <c r="Q222" s="109"/>
      <c r="R222" s="19"/>
      <c r="S222" s="109"/>
      <c r="T222" s="19"/>
      <c r="U222" s="109"/>
      <c r="V222" s="19"/>
      <c r="W222" s="109"/>
      <c r="X222" s="19"/>
      <c r="Y222" s="109"/>
      <c r="Z222" s="19"/>
      <c r="AA222" s="109"/>
      <c r="AB222" s="19"/>
      <c r="AC222" s="109"/>
      <c r="AD222" s="19"/>
      <c r="AE222" s="109"/>
      <c r="AF222" s="19"/>
      <c r="AG222" s="109"/>
      <c r="AH222" s="19"/>
      <c r="AI222" s="109"/>
      <c r="AJ222" s="19"/>
      <c r="AK222" s="109"/>
      <c r="AL222" s="19"/>
      <c r="AM222" s="109"/>
      <c r="AN222" s="19"/>
      <c r="AO222" s="109"/>
      <c r="AP222" s="1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9"/>
      <c r="CB222" s="28"/>
      <c r="CC222" s="28"/>
    </row>
    <row r="223" spans="1:81" ht="21.75" customHeight="1">
      <c r="A223" s="7"/>
      <c r="B223" s="7"/>
      <c r="C223" s="8"/>
      <c r="D223" s="8"/>
      <c r="E223" s="8"/>
      <c r="F223" s="19"/>
      <c r="G223" s="109"/>
      <c r="H223" s="19"/>
      <c r="I223" s="109"/>
      <c r="J223" s="19"/>
      <c r="K223" s="109"/>
      <c r="L223" s="9"/>
      <c r="M223" s="114"/>
      <c r="N223" s="19"/>
      <c r="O223" s="109"/>
      <c r="P223" s="19"/>
      <c r="Q223" s="109"/>
      <c r="R223" s="19"/>
      <c r="S223" s="109"/>
      <c r="T223" s="19"/>
      <c r="U223" s="109"/>
      <c r="V223" s="19"/>
      <c r="W223" s="109"/>
      <c r="X223" s="19"/>
      <c r="Y223" s="109"/>
      <c r="Z223" s="19"/>
      <c r="AA223" s="109"/>
      <c r="AB223" s="19"/>
      <c r="AC223" s="109"/>
      <c r="AD223" s="19"/>
      <c r="AE223" s="109"/>
      <c r="AF223" s="19"/>
      <c r="AG223" s="109"/>
      <c r="AH223" s="19"/>
      <c r="AI223" s="109"/>
      <c r="AJ223" s="19"/>
      <c r="AK223" s="109"/>
      <c r="AL223" s="19"/>
      <c r="AM223" s="109"/>
      <c r="AN223" s="19"/>
      <c r="AO223" s="109"/>
      <c r="AP223" s="1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9"/>
      <c r="CB223" s="28"/>
      <c r="CC223" s="28"/>
    </row>
    <row r="224" spans="1:81" ht="21.75" customHeight="1">
      <c r="A224" s="7"/>
      <c r="B224" s="7"/>
      <c r="C224" s="8"/>
      <c r="D224" s="8"/>
      <c r="E224" s="8"/>
      <c r="F224" s="19"/>
      <c r="G224" s="109"/>
      <c r="H224" s="19"/>
      <c r="I224" s="109"/>
      <c r="J224" s="19"/>
      <c r="K224" s="109"/>
      <c r="L224" s="9"/>
      <c r="M224" s="114"/>
      <c r="N224" s="19"/>
      <c r="O224" s="109"/>
      <c r="P224" s="19"/>
      <c r="Q224" s="109"/>
      <c r="R224" s="19"/>
      <c r="S224" s="109"/>
      <c r="T224" s="19"/>
      <c r="U224" s="109"/>
      <c r="V224" s="19"/>
      <c r="W224" s="109"/>
      <c r="X224" s="19"/>
      <c r="Y224" s="109"/>
      <c r="Z224" s="19"/>
      <c r="AA224" s="109"/>
      <c r="AB224" s="19"/>
      <c r="AC224" s="109"/>
      <c r="AD224" s="19"/>
      <c r="AE224" s="109"/>
      <c r="AF224" s="19"/>
      <c r="AG224" s="109"/>
      <c r="AH224" s="19"/>
      <c r="AI224" s="109"/>
      <c r="AJ224" s="19"/>
      <c r="AK224" s="109"/>
      <c r="AL224" s="19"/>
      <c r="AM224" s="109"/>
      <c r="AN224" s="19"/>
      <c r="AO224" s="109"/>
      <c r="AP224" s="1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9"/>
      <c r="CB224" s="28"/>
      <c r="CC224" s="28"/>
    </row>
    <row r="225" spans="1:81" ht="21.75" customHeight="1">
      <c r="A225" s="7"/>
      <c r="B225" s="7"/>
      <c r="C225" s="8"/>
      <c r="D225" s="8"/>
      <c r="E225" s="8"/>
      <c r="F225" s="19"/>
      <c r="G225" s="109"/>
      <c r="H225" s="19"/>
      <c r="I225" s="109"/>
      <c r="J225" s="19"/>
      <c r="K225" s="109"/>
      <c r="L225" s="9"/>
      <c r="M225" s="114"/>
      <c r="N225" s="19"/>
      <c r="O225" s="109"/>
      <c r="P225" s="19"/>
      <c r="Q225" s="109"/>
      <c r="R225" s="19"/>
      <c r="S225" s="109"/>
      <c r="T225" s="19"/>
      <c r="U225" s="109"/>
      <c r="V225" s="19"/>
      <c r="W225" s="109"/>
      <c r="X225" s="19"/>
      <c r="Y225" s="109"/>
      <c r="Z225" s="19"/>
      <c r="AA225" s="109"/>
      <c r="AB225" s="19"/>
      <c r="AC225" s="109"/>
      <c r="AD225" s="19"/>
      <c r="AE225" s="109"/>
      <c r="AF225" s="19"/>
      <c r="AG225" s="109"/>
      <c r="AH225" s="19"/>
      <c r="AI225" s="109"/>
      <c r="AJ225" s="19"/>
      <c r="AK225" s="109"/>
      <c r="AL225" s="19"/>
      <c r="AM225" s="109"/>
      <c r="AN225" s="19"/>
      <c r="AO225" s="109"/>
      <c r="AP225" s="1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9"/>
      <c r="CB225" s="28"/>
      <c r="CC225" s="28"/>
    </row>
    <row r="226" spans="1:81" ht="21.75" customHeight="1">
      <c r="A226" s="7"/>
      <c r="B226" s="7"/>
      <c r="C226" s="8"/>
      <c r="D226" s="8"/>
      <c r="E226" s="8"/>
      <c r="F226" s="19"/>
      <c r="G226" s="109"/>
      <c r="H226" s="19"/>
      <c r="I226" s="109"/>
      <c r="J226" s="19"/>
      <c r="K226" s="109"/>
      <c r="L226" s="9"/>
      <c r="M226" s="114"/>
      <c r="N226" s="19"/>
      <c r="O226" s="109"/>
      <c r="P226" s="19"/>
      <c r="Q226" s="109"/>
      <c r="R226" s="19"/>
      <c r="S226" s="109"/>
      <c r="T226" s="19"/>
      <c r="U226" s="109"/>
      <c r="V226" s="19"/>
      <c r="W226" s="109"/>
      <c r="X226" s="19"/>
      <c r="Y226" s="109"/>
      <c r="Z226" s="19"/>
      <c r="AA226" s="109"/>
      <c r="AB226" s="19"/>
      <c r="AC226" s="109"/>
      <c r="AD226" s="19"/>
      <c r="AE226" s="109"/>
      <c r="AF226" s="19"/>
      <c r="AG226" s="109"/>
      <c r="AH226" s="19"/>
      <c r="AI226" s="109"/>
      <c r="AJ226" s="19"/>
      <c r="AK226" s="109"/>
      <c r="AL226" s="19"/>
      <c r="AM226" s="109"/>
      <c r="AN226" s="19"/>
      <c r="AO226" s="109"/>
      <c r="AP226" s="1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9"/>
      <c r="CB226" s="28"/>
      <c r="CC226" s="28"/>
    </row>
    <row r="227" spans="1:81" ht="21.75" customHeight="1">
      <c r="A227" s="7"/>
      <c r="B227" s="7"/>
      <c r="C227" s="8"/>
      <c r="D227" s="8"/>
      <c r="E227" s="8"/>
      <c r="F227" s="19"/>
      <c r="G227" s="109"/>
      <c r="H227" s="19"/>
      <c r="I227" s="109"/>
      <c r="J227" s="19"/>
      <c r="K227" s="109"/>
      <c r="L227" s="9"/>
      <c r="M227" s="114"/>
      <c r="N227" s="19"/>
      <c r="O227" s="109"/>
      <c r="P227" s="19"/>
      <c r="Q227" s="109"/>
      <c r="R227" s="19"/>
      <c r="S227" s="109"/>
      <c r="T227" s="19"/>
      <c r="U227" s="109"/>
      <c r="V227" s="19"/>
      <c r="W227" s="109"/>
      <c r="X227" s="19"/>
      <c r="Y227" s="109"/>
      <c r="Z227" s="19"/>
      <c r="AA227" s="109"/>
      <c r="AB227" s="19"/>
      <c r="AC227" s="109"/>
      <c r="AD227" s="19"/>
      <c r="AE227" s="109"/>
      <c r="AF227" s="19"/>
      <c r="AG227" s="109"/>
      <c r="AH227" s="19"/>
      <c r="AI227" s="109"/>
      <c r="AJ227" s="19"/>
      <c r="AK227" s="109"/>
      <c r="AL227" s="19"/>
      <c r="AM227" s="109"/>
      <c r="AN227" s="19"/>
      <c r="AO227" s="109"/>
      <c r="AP227" s="1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9"/>
      <c r="CB227" s="28"/>
      <c r="CC227" s="28"/>
    </row>
    <row r="228" spans="1:81" ht="21.75" customHeight="1">
      <c r="A228" s="7"/>
      <c r="B228" s="7"/>
      <c r="C228" s="8"/>
      <c r="D228" s="8"/>
      <c r="E228" s="8"/>
      <c r="F228" s="19"/>
      <c r="G228" s="109"/>
      <c r="H228" s="19"/>
      <c r="I228" s="109"/>
      <c r="J228" s="19"/>
      <c r="K228" s="109"/>
      <c r="L228" s="9"/>
      <c r="M228" s="114"/>
      <c r="N228" s="19"/>
      <c r="O228" s="109"/>
      <c r="P228" s="19"/>
      <c r="Q228" s="109"/>
      <c r="R228" s="19"/>
      <c r="S228" s="109"/>
      <c r="T228" s="19"/>
      <c r="U228" s="109"/>
      <c r="V228" s="19"/>
      <c r="W228" s="109"/>
      <c r="X228" s="19"/>
      <c r="Y228" s="109"/>
      <c r="Z228" s="19"/>
      <c r="AA228" s="109"/>
      <c r="AB228" s="19"/>
      <c r="AC228" s="109"/>
      <c r="AD228" s="19"/>
      <c r="AE228" s="109"/>
      <c r="AF228" s="19"/>
      <c r="AG228" s="109"/>
      <c r="AH228" s="19"/>
      <c r="AI228" s="109"/>
      <c r="AJ228" s="19"/>
      <c r="AK228" s="109"/>
      <c r="AL228" s="19"/>
      <c r="AM228" s="109"/>
      <c r="AN228" s="19"/>
      <c r="AO228" s="109"/>
      <c r="AP228" s="1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19"/>
      <c r="CB228" s="28"/>
      <c r="CC228" s="28"/>
    </row>
    <row r="229" spans="1:81" ht="21.75" customHeight="1">
      <c r="A229" s="7"/>
      <c r="B229" s="7"/>
      <c r="C229" s="8"/>
      <c r="D229" s="8"/>
      <c r="E229" s="8"/>
      <c r="F229" s="19"/>
      <c r="G229" s="109"/>
      <c r="H229" s="19"/>
      <c r="I229" s="109"/>
      <c r="J229" s="19"/>
      <c r="K229" s="109"/>
      <c r="L229" s="9"/>
      <c r="M229" s="114"/>
      <c r="N229" s="19"/>
      <c r="O229" s="109"/>
      <c r="P229" s="19"/>
      <c r="Q229" s="109"/>
      <c r="R229" s="19"/>
      <c r="S229" s="109"/>
      <c r="T229" s="19"/>
      <c r="U229" s="109"/>
      <c r="V229" s="19"/>
      <c r="W229" s="109"/>
      <c r="X229" s="19"/>
      <c r="Y229" s="109"/>
      <c r="Z229" s="19"/>
      <c r="AA229" s="109"/>
      <c r="AB229" s="19"/>
      <c r="AC229" s="109"/>
      <c r="AD229" s="19"/>
      <c r="AE229" s="109"/>
      <c r="AF229" s="19"/>
      <c r="AG229" s="109"/>
      <c r="AH229" s="19"/>
      <c r="AI229" s="109"/>
      <c r="AJ229" s="19"/>
      <c r="AK229" s="109"/>
      <c r="AL229" s="19"/>
      <c r="AM229" s="109"/>
      <c r="AN229" s="19"/>
      <c r="AO229" s="109"/>
      <c r="AP229" s="1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9"/>
      <c r="CB229" s="28"/>
      <c r="CC229" s="28"/>
    </row>
    <row r="230" spans="1:81" ht="21.75" customHeight="1">
      <c r="A230" s="7"/>
      <c r="B230" s="7"/>
      <c r="C230" s="8"/>
      <c r="D230" s="8"/>
      <c r="E230" s="8"/>
      <c r="F230" s="19"/>
      <c r="G230" s="109"/>
      <c r="H230" s="19"/>
      <c r="I230" s="109"/>
      <c r="J230" s="19"/>
      <c r="K230" s="109"/>
      <c r="L230" s="9"/>
      <c r="M230" s="114"/>
      <c r="N230" s="19"/>
      <c r="O230" s="109"/>
      <c r="P230" s="19"/>
      <c r="Q230" s="109"/>
      <c r="R230" s="19"/>
      <c r="S230" s="109"/>
      <c r="T230" s="19"/>
      <c r="U230" s="109"/>
      <c r="V230" s="19"/>
      <c r="W230" s="109"/>
      <c r="X230" s="19"/>
      <c r="Y230" s="109"/>
      <c r="Z230" s="19"/>
      <c r="AA230" s="109"/>
      <c r="AB230" s="19"/>
      <c r="AC230" s="109"/>
      <c r="AD230" s="19"/>
      <c r="AE230" s="109"/>
      <c r="AF230" s="19"/>
      <c r="AG230" s="109"/>
      <c r="AH230" s="19"/>
      <c r="AI230" s="109"/>
      <c r="AJ230" s="19"/>
      <c r="AK230" s="109"/>
      <c r="AL230" s="19"/>
      <c r="AM230" s="109"/>
      <c r="AN230" s="19"/>
      <c r="AO230" s="109"/>
      <c r="AP230" s="1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9"/>
      <c r="CB230" s="28"/>
      <c r="CC230" s="28"/>
    </row>
    <row r="231" spans="1:81" ht="21.75" customHeight="1">
      <c r="A231" s="7"/>
      <c r="B231" s="7"/>
      <c r="C231" s="8"/>
      <c r="D231" s="8"/>
      <c r="E231" s="8"/>
      <c r="F231" s="19"/>
      <c r="G231" s="109"/>
      <c r="H231" s="19"/>
      <c r="I231" s="109"/>
      <c r="J231" s="19"/>
      <c r="K231" s="109"/>
      <c r="L231" s="9"/>
      <c r="M231" s="114"/>
      <c r="N231" s="19"/>
      <c r="O231" s="109"/>
      <c r="P231" s="19"/>
      <c r="Q231" s="109"/>
      <c r="R231" s="19"/>
      <c r="S231" s="109"/>
      <c r="T231" s="19"/>
      <c r="U231" s="109"/>
      <c r="V231" s="19"/>
      <c r="W231" s="109"/>
      <c r="X231" s="19"/>
      <c r="Y231" s="109"/>
      <c r="Z231" s="19"/>
      <c r="AA231" s="109"/>
      <c r="AB231" s="19"/>
      <c r="AC231" s="109"/>
      <c r="AD231" s="19"/>
      <c r="AE231" s="109"/>
      <c r="AF231" s="19"/>
      <c r="AG231" s="109"/>
      <c r="AH231" s="19"/>
      <c r="AI231" s="109"/>
      <c r="AJ231" s="19"/>
      <c r="AK231" s="109"/>
      <c r="AL231" s="19"/>
      <c r="AM231" s="109"/>
      <c r="AN231" s="19"/>
      <c r="AO231" s="109"/>
      <c r="AP231" s="1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19"/>
      <c r="CB231" s="28"/>
      <c r="CC231" s="28"/>
    </row>
    <row r="232" spans="1:81" ht="21.75" customHeight="1">
      <c r="A232" s="7"/>
      <c r="B232" s="7"/>
      <c r="C232" s="8"/>
      <c r="D232" s="8"/>
      <c r="E232" s="8"/>
      <c r="F232" s="19"/>
      <c r="G232" s="109"/>
      <c r="H232" s="19"/>
      <c r="I232" s="109"/>
      <c r="J232" s="19"/>
      <c r="K232" s="109"/>
      <c r="L232" s="9"/>
      <c r="M232" s="114"/>
      <c r="N232" s="19"/>
      <c r="O232" s="109"/>
      <c r="P232" s="19"/>
      <c r="Q232" s="109"/>
      <c r="R232" s="19"/>
      <c r="S232" s="109"/>
      <c r="T232" s="19"/>
      <c r="U232" s="109"/>
      <c r="V232" s="19"/>
      <c r="W232" s="109"/>
      <c r="X232" s="19"/>
      <c r="Y232" s="109"/>
      <c r="Z232" s="19"/>
      <c r="AA232" s="109"/>
      <c r="AB232" s="19"/>
      <c r="AC232" s="109"/>
      <c r="AD232" s="19"/>
      <c r="AE232" s="109"/>
      <c r="AF232" s="19"/>
      <c r="AG232" s="109"/>
      <c r="AH232" s="19"/>
      <c r="AI232" s="109"/>
      <c r="AJ232" s="19"/>
      <c r="AK232" s="109"/>
      <c r="AL232" s="19"/>
      <c r="AM232" s="109"/>
      <c r="AN232" s="19"/>
      <c r="AO232" s="109"/>
      <c r="AP232" s="1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19"/>
      <c r="CB232" s="28"/>
      <c r="CC232" s="28"/>
    </row>
    <row r="233" spans="1:81" ht="21.75" customHeight="1">
      <c r="A233" s="7"/>
      <c r="B233" s="7"/>
      <c r="C233" s="8"/>
      <c r="D233" s="8"/>
      <c r="E233" s="8"/>
      <c r="F233" s="19"/>
      <c r="G233" s="109"/>
      <c r="H233" s="19"/>
      <c r="I233" s="109"/>
      <c r="J233" s="19"/>
      <c r="K233" s="109"/>
      <c r="L233" s="9"/>
      <c r="M233" s="114"/>
      <c r="N233" s="19"/>
      <c r="O233" s="109"/>
      <c r="P233" s="19"/>
      <c r="Q233" s="109"/>
      <c r="R233" s="19"/>
      <c r="S233" s="109"/>
      <c r="T233" s="19"/>
      <c r="U233" s="109"/>
      <c r="V233" s="19"/>
      <c r="W233" s="109"/>
      <c r="X233" s="19"/>
      <c r="Y233" s="109"/>
      <c r="Z233" s="19"/>
      <c r="AA233" s="109"/>
      <c r="AB233" s="19"/>
      <c r="AC233" s="109"/>
      <c r="AD233" s="19"/>
      <c r="AE233" s="109"/>
      <c r="AF233" s="19"/>
      <c r="AG233" s="109"/>
      <c r="AH233" s="19"/>
      <c r="AI233" s="109"/>
      <c r="AJ233" s="19"/>
      <c r="AK233" s="109"/>
      <c r="AL233" s="19"/>
      <c r="AM233" s="109"/>
      <c r="AN233" s="19"/>
      <c r="AO233" s="109"/>
      <c r="AP233" s="1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09"/>
      <c r="BM233" s="109"/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  <c r="CA233" s="19"/>
      <c r="CB233" s="28"/>
      <c r="CC233" s="28"/>
    </row>
    <row r="234" spans="1:81" ht="21.75" customHeight="1">
      <c r="A234" s="7"/>
      <c r="B234" s="7"/>
      <c r="C234" s="8"/>
      <c r="D234" s="8"/>
      <c r="E234" s="8"/>
      <c r="F234" s="19"/>
      <c r="G234" s="109"/>
      <c r="H234" s="19"/>
      <c r="I234" s="109"/>
      <c r="J234" s="19"/>
      <c r="K234" s="109"/>
      <c r="L234" s="9"/>
      <c r="M234" s="114"/>
      <c r="N234" s="19"/>
      <c r="O234" s="109"/>
      <c r="P234" s="19"/>
      <c r="Q234" s="109"/>
      <c r="R234" s="19"/>
      <c r="S234" s="109"/>
      <c r="T234" s="19"/>
      <c r="U234" s="109"/>
      <c r="V234" s="19"/>
      <c r="W234" s="109"/>
      <c r="X234" s="19"/>
      <c r="Y234" s="109"/>
      <c r="Z234" s="19"/>
      <c r="AA234" s="109"/>
      <c r="AB234" s="19"/>
      <c r="AC234" s="109"/>
      <c r="AD234" s="19"/>
      <c r="AE234" s="109"/>
      <c r="AF234" s="19"/>
      <c r="AG234" s="109"/>
      <c r="AH234" s="19"/>
      <c r="AI234" s="109"/>
      <c r="AJ234" s="19"/>
      <c r="AK234" s="109"/>
      <c r="AL234" s="19"/>
      <c r="AM234" s="109"/>
      <c r="AN234" s="19"/>
      <c r="AO234" s="109"/>
      <c r="AP234" s="1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09"/>
      <c r="BM234" s="109"/>
      <c r="BN234" s="109"/>
      <c r="BO234" s="109"/>
      <c r="BP234" s="109"/>
      <c r="BQ234" s="109"/>
      <c r="BR234" s="109"/>
      <c r="BS234" s="109"/>
      <c r="BT234" s="109"/>
      <c r="BU234" s="109"/>
      <c r="BV234" s="109"/>
      <c r="BW234" s="109"/>
      <c r="BX234" s="109"/>
      <c r="BY234" s="109"/>
      <c r="BZ234" s="109"/>
      <c r="CA234" s="19"/>
      <c r="CB234" s="28"/>
      <c r="CC234" s="28"/>
    </row>
    <row r="235" spans="1:81" ht="21.75" customHeight="1">
      <c r="A235" s="7"/>
      <c r="B235" s="7"/>
      <c r="C235" s="8"/>
      <c r="D235" s="8"/>
      <c r="E235" s="8"/>
      <c r="F235" s="19"/>
      <c r="G235" s="109"/>
      <c r="H235" s="19"/>
      <c r="I235" s="109"/>
      <c r="J235" s="19"/>
      <c r="K235" s="109"/>
      <c r="L235" s="9"/>
      <c r="M235" s="114"/>
      <c r="N235" s="19"/>
      <c r="O235" s="109"/>
      <c r="P235" s="19"/>
      <c r="Q235" s="109"/>
      <c r="R235" s="19"/>
      <c r="S235" s="109"/>
      <c r="T235" s="19"/>
      <c r="U235" s="109"/>
      <c r="V235" s="19"/>
      <c r="W235" s="109"/>
      <c r="X235" s="19"/>
      <c r="Y235" s="109"/>
      <c r="Z235" s="19"/>
      <c r="AA235" s="109"/>
      <c r="AB235" s="19"/>
      <c r="AC235" s="109"/>
      <c r="AD235" s="19"/>
      <c r="AE235" s="109"/>
      <c r="AF235" s="19"/>
      <c r="AG235" s="109"/>
      <c r="AH235" s="19"/>
      <c r="AI235" s="109"/>
      <c r="AJ235" s="19"/>
      <c r="AK235" s="109"/>
      <c r="AL235" s="19"/>
      <c r="AM235" s="109"/>
      <c r="AN235" s="19"/>
      <c r="AO235" s="109"/>
      <c r="AP235" s="1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109"/>
      <c r="BR235" s="109"/>
      <c r="BS235" s="109"/>
      <c r="BT235" s="109"/>
      <c r="BU235" s="109"/>
      <c r="BV235" s="109"/>
      <c r="BW235" s="109"/>
      <c r="BX235" s="109"/>
      <c r="BY235" s="109"/>
      <c r="BZ235" s="109"/>
      <c r="CA235" s="19"/>
      <c r="CB235" s="28"/>
      <c r="CC235" s="28"/>
    </row>
    <row r="236" spans="1:81" ht="21.75" customHeight="1">
      <c r="A236" s="7"/>
      <c r="B236" s="7"/>
      <c r="C236" s="8"/>
      <c r="D236" s="8"/>
      <c r="E236" s="8"/>
      <c r="F236" s="19"/>
      <c r="G236" s="109"/>
      <c r="H236" s="19"/>
      <c r="I236" s="109"/>
      <c r="J236" s="19"/>
      <c r="K236" s="109"/>
      <c r="L236" s="9"/>
      <c r="M236" s="114"/>
      <c r="N236" s="19"/>
      <c r="O236" s="109"/>
      <c r="P236" s="19"/>
      <c r="Q236" s="109"/>
      <c r="R236" s="19"/>
      <c r="S236" s="109"/>
      <c r="T236" s="19"/>
      <c r="U236" s="109"/>
      <c r="V236" s="19"/>
      <c r="W236" s="109"/>
      <c r="X236" s="19"/>
      <c r="Y236" s="109"/>
      <c r="Z236" s="19"/>
      <c r="AA236" s="109"/>
      <c r="AB236" s="19"/>
      <c r="AC236" s="109"/>
      <c r="AD236" s="19"/>
      <c r="AE236" s="109"/>
      <c r="AF236" s="19"/>
      <c r="AG236" s="109"/>
      <c r="AH236" s="19"/>
      <c r="AI236" s="109"/>
      <c r="AJ236" s="19"/>
      <c r="AK236" s="109"/>
      <c r="AL236" s="19"/>
      <c r="AM236" s="109"/>
      <c r="AN236" s="19"/>
      <c r="AO236" s="109"/>
      <c r="AP236" s="1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  <c r="CA236" s="19"/>
      <c r="CB236" s="28"/>
      <c r="CC236" s="28"/>
    </row>
    <row r="237" spans="1:81" ht="21.75" customHeight="1">
      <c r="A237" s="7"/>
      <c r="B237" s="7"/>
      <c r="C237" s="8"/>
      <c r="D237" s="8"/>
      <c r="E237" s="8"/>
      <c r="F237" s="19"/>
      <c r="G237" s="109"/>
      <c r="H237" s="19"/>
      <c r="I237" s="109"/>
      <c r="J237" s="19"/>
      <c r="K237" s="109"/>
      <c r="L237" s="9"/>
      <c r="M237" s="114"/>
      <c r="N237" s="19"/>
      <c r="O237" s="109"/>
      <c r="P237" s="19"/>
      <c r="Q237" s="109"/>
      <c r="R237" s="19"/>
      <c r="S237" s="109"/>
      <c r="T237" s="19"/>
      <c r="U237" s="109"/>
      <c r="V237" s="19"/>
      <c r="W237" s="109"/>
      <c r="X237" s="19"/>
      <c r="Y237" s="109"/>
      <c r="Z237" s="19"/>
      <c r="AA237" s="109"/>
      <c r="AB237" s="19"/>
      <c r="AC237" s="109"/>
      <c r="AD237" s="19"/>
      <c r="AE237" s="109"/>
      <c r="AF237" s="19"/>
      <c r="AG237" s="109"/>
      <c r="AH237" s="19"/>
      <c r="AI237" s="109"/>
      <c r="AJ237" s="19"/>
      <c r="AK237" s="109"/>
      <c r="AL237" s="19"/>
      <c r="AM237" s="109"/>
      <c r="AN237" s="19"/>
      <c r="AO237" s="109"/>
      <c r="AP237" s="1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09"/>
      <c r="BO237" s="109"/>
      <c r="BP237" s="109"/>
      <c r="BQ237" s="109"/>
      <c r="BR237" s="109"/>
      <c r="BS237" s="109"/>
      <c r="BT237" s="109"/>
      <c r="BU237" s="109"/>
      <c r="BV237" s="109"/>
      <c r="BW237" s="109"/>
      <c r="BX237" s="109"/>
      <c r="BY237" s="109"/>
      <c r="BZ237" s="109"/>
      <c r="CA237" s="19"/>
      <c r="CB237" s="28"/>
      <c r="CC237" s="28"/>
    </row>
    <row r="238" spans="1:81" ht="21.75" customHeight="1">
      <c r="A238" s="7"/>
      <c r="B238" s="7"/>
      <c r="C238" s="8"/>
      <c r="D238" s="8"/>
      <c r="E238" s="8"/>
      <c r="F238" s="19"/>
      <c r="G238" s="109"/>
      <c r="H238" s="19"/>
      <c r="I238" s="109"/>
      <c r="J238" s="19"/>
      <c r="K238" s="109"/>
      <c r="L238" s="9"/>
      <c r="M238" s="114"/>
      <c r="N238" s="19"/>
      <c r="O238" s="109"/>
      <c r="P238" s="19"/>
      <c r="Q238" s="109"/>
      <c r="R238" s="19"/>
      <c r="S238" s="109"/>
      <c r="T238" s="19"/>
      <c r="U238" s="109"/>
      <c r="V238" s="19"/>
      <c r="W238" s="109"/>
      <c r="X238" s="19"/>
      <c r="Y238" s="109"/>
      <c r="Z238" s="19"/>
      <c r="AA238" s="109"/>
      <c r="AB238" s="19"/>
      <c r="AC238" s="109"/>
      <c r="AD238" s="19"/>
      <c r="AE238" s="109"/>
      <c r="AF238" s="19"/>
      <c r="AG238" s="109"/>
      <c r="AH238" s="19"/>
      <c r="AI238" s="109"/>
      <c r="AJ238" s="19"/>
      <c r="AK238" s="109"/>
      <c r="AL238" s="19"/>
      <c r="AM238" s="109"/>
      <c r="AN238" s="19"/>
      <c r="AO238" s="109"/>
      <c r="AP238" s="1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19"/>
      <c r="CB238" s="28"/>
      <c r="CC238" s="28"/>
    </row>
    <row r="239" spans="1:81" ht="21.75" customHeight="1">
      <c r="A239" s="7"/>
      <c r="B239" s="7"/>
      <c r="C239" s="8"/>
      <c r="D239" s="8"/>
      <c r="E239" s="8"/>
      <c r="F239" s="19"/>
      <c r="G239" s="109"/>
      <c r="H239" s="19"/>
      <c r="I239" s="109"/>
      <c r="J239" s="19"/>
      <c r="K239" s="109"/>
      <c r="L239" s="9"/>
      <c r="M239" s="114"/>
      <c r="N239" s="19"/>
      <c r="O239" s="109"/>
      <c r="P239" s="19"/>
      <c r="Q239" s="109"/>
      <c r="R239" s="19"/>
      <c r="S239" s="109"/>
      <c r="T239" s="19"/>
      <c r="U239" s="109"/>
      <c r="V239" s="19"/>
      <c r="W239" s="109"/>
      <c r="X239" s="19"/>
      <c r="Y239" s="109"/>
      <c r="Z239" s="19"/>
      <c r="AA239" s="109"/>
      <c r="AB239" s="19"/>
      <c r="AC239" s="109"/>
      <c r="AD239" s="19"/>
      <c r="AE239" s="109"/>
      <c r="AF239" s="19"/>
      <c r="AG239" s="109"/>
      <c r="AH239" s="19"/>
      <c r="AI239" s="109"/>
      <c r="AJ239" s="19"/>
      <c r="AK239" s="109"/>
      <c r="AL239" s="19"/>
      <c r="AM239" s="109"/>
      <c r="AN239" s="19"/>
      <c r="AO239" s="109"/>
      <c r="AP239" s="1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9"/>
      <c r="CB239" s="28"/>
      <c r="CC239" s="28"/>
    </row>
    <row r="240" spans="1:81" ht="21.75" customHeight="1">
      <c r="A240" s="7"/>
      <c r="B240" s="7"/>
      <c r="C240" s="8"/>
      <c r="D240" s="8"/>
      <c r="E240" s="8"/>
      <c r="F240" s="19"/>
      <c r="G240" s="109"/>
      <c r="H240" s="19"/>
      <c r="I240" s="109"/>
      <c r="J240" s="19"/>
      <c r="K240" s="109"/>
      <c r="L240" s="9"/>
      <c r="M240" s="114"/>
      <c r="N240" s="19"/>
      <c r="O240" s="109"/>
      <c r="P240" s="19"/>
      <c r="Q240" s="109"/>
      <c r="R240" s="19"/>
      <c r="S240" s="109"/>
      <c r="T240" s="19"/>
      <c r="U240" s="109"/>
      <c r="V240" s="19"/>
      <c r="W240" s="109"/>
      <c r="X240" s="19"/>
      <c r="Y240" s="109"/>
      <c r="Z240" s="19"/>
      <c r="AA240" s="109"/>
      <c r="AB240" s="19"/>
      <c r="AC240" s="109"/>
      <c r="AD240" s="19"/>
      <c r="AE240" s="109"/>
      <c r="AF240" s="19"/>
      <c r="AG240" s="109"/>
      <c r="AH240" s="19"/>
      <c r="AI240" s="109"/>
      <c r="AJ240" s="19"/>
      <c r="AK240" s="109"/>
      <c r="AL240" s="19"/>
      <c r="AM240" s="109"/>
      <c r="AN240" s="19"/>
      <c r="AO240" s="109"/>
      <c r="AP240" s="1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9"/>
      <c r="CB240" s="28"/>
      <c r="CC240" s="28"/>
    </row>
    <row r="241" spans="1:81" ht="21.75" customHeight="1">
      <c r="A241" s="7"/>
      <c r="B241" s="7"/>
      <c r="C241" s="8"/>
      <c r="D241" s="8"/>
      <c r="E241" s="8"/>
      <c r="F241" s="19"/>
      <c r="G241" s="109"/>
      <c r="H241" s="19"/>
      <c r="I241" s="109"/>
      <c r="J241" s="19"/>
      <c r="K241" s="109"/>
      <c r="L241" s="9"/>
      <c r="M241" s="114"/>
      <c r="N241" s="19"/>
      <c r="O241" s="109"/>
      <c r="P241" s="19"/>
      <c r="Q241" s="109"/>
      <c r="R241" s="19"/>
      <c r="S241" s="109"/>
      <c r="T241" s="19"/>
      <c r="U241" s="109"/>
      <c r="V241" s="19"/>
      <c r="W241" s="109"/>
      <c r="X241" s="19"/>
      <c r="Y241" s="109"/>
      <c r="Z241" s="19"/>
      <c r="AA241" s="109"/>
      <c r="AB241" s="19"/>
      <c r="AC241" s="109"/>
      <c r="AD241" s="19"/>
      <c r="AE241" s="109"/>
      <c r="AF241" s="19"/>
      <c r="AG241" s="109"/>
      <c r="AH241" s="19"/>
      <c r="AI241" s="109"/>
      <c r="AJ241" s="19"/>
      <c r="AK241" s="109"/>
      <c r="AL241" s="19"/>
      <c r="AM241" s="109"/>
      <c r="AN241" s="19"/>
      <c r="AO241" s="109"/>
      <c r="AP241" s="1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9"/>
      <c r="CB241" s="28"/>
      <c r="CC241" s="28"/>
    </row>
    <row r="242" spans="1:81" ht="21.75" customHeight="1">
      <c r="A242" s="7"/>
      <c r="B242" s="7"/>
      <c r="C242" s="8"/>
      <c r="D242" s="8"/>
      <c r="E242" s="8"/>
      <c r="F242" s="19"/>
      <c r="G242" s="109"/>
      <c r="H242" s="19"/>
      <c r="I242" s="109"/>
      <c r="J242" s="19"/>
      <c r="K242" s="109"/>
      <c r="L242" s="9"/>
      <c r="M242" s="114"/>
      <c r="N242" s="19"/>
      <c r="O242" s="109"/>
      <c r="P242" s="19"/>
      <c r="Q242" s="109"/>
      <c r="R242" s="19"/>
      <c r="S242" s="109"/>
      <c r="T242" s="19"/>
      <c r="U242" s="109"/>
      <c r="V242" s="19"/>
      <c r="W242" s="109"/>
      <c r="X242" s="19"/>
      <c r="Y242" s="109"/>
      <c r="Z242" s="19"/>
      <c r="AA242" s="109"/>
      <c r="AB242" s="19"/>
      <c r="AC242" s="109"/>
      <c r="AD242" s="19"/>
      <c r="AE242" s="109"/>
      <c r="AF242" s="19"/>
      <c r="AG242" s="109"/>
      <c r="AH242" s="19"/>
      <c r="AI242" s="109"/>
      <c r="AJ242" s="19"/>
      <c r="AK242" s="109"/>
      <c r="AL242" s="19"/>
      <c r="AM242" s="109"/>
      <c r="AN242" s="19"/>
      <c r="AO242" s="109"/>
      <c r="AP242" s="1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9"/>
      <c r="CB242" s="28"/>
      <c r="CC242" s="28"/>
    </row>
    <row r="243" spans="1:81" ht="21.75" customHeight="1">
      <c r="A243" s="7"/>
      <c r="B243" s="7"/>
      <c r="C243" s="8"/>
      <c r="D243" s="8"/>
      <c r="E243" s="8"/>
      <c r="F243" s="19"/>
      <c r="G243" s="109"/>
      <c r="H243" s="19"/>
      <c r="I243" s="109"/>
      <c r="J243" s="19"/>
      <c r="K243" s="109"/>
      <c r="L243" s="9"/>
      <c r="M243" s="114"/>
      <c r="N243" s="19"/>
      <c r="O243" s="109"/>
      <c r="P243" s="19"/>
      <c r="Q243" s="109"/>
      <c r="R243" s="19"/>
      <c r="S243" s="109"/>
      <c r="T243" s="19"/>
      <c r="U243" s="109"/>
      <c r="V243" s="19"/>
      <c r="W243" s="109"/>
      <c r="X243" s="19"/>
      <c r="Y243" s="109"/>
      <c r="Z243" s="19"/>
      <c r="AA243" s="109"/>
      <c r="AB243" s="19"/>
      <c r="AC243" s="109"/>
      <c r="AD243" s="19"/>
      <c r="AE243" s="109"/>
      <c r="AF243" s="19"/>
      <c r="AG243" s="109"/>
      <c r="AH243" s="19"/>
      <c r="AI243" s="109"/>
      <c r="AJ243" s="19"/>
      <c r="AK243" s="109"/>
      <c r="AL243" s="19"/>
      <c r="AM243" s="109"/>
      <c r="AN243" s="19"/>
      <c r="AO243" s="109"/>
      <c r="AP243" s="1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9"/>
      <c r="CB243" s="28"/>
      <c r="CC243" s="28"/>
    </row>
    <row r="244" spans="1:81" ht="21.75" customHeight="1">
      <c r="A244" s="7"/>
      <c r="B244" s="7"/>
      <c r="C244" s="8"/>
      <c r="D244" s="8"/>
      <c r="E244" s="8"/>
      <c r="F244" s="19"/>
      <c r="G244" s="109"/>
      <c r="H244" s="19"/>
      <c r="I244" s="109"/>
      <c r="J244" s="19"/>
      <c r="K244" s="109"/>
      <c r="L244" s="9"/>
      <c r="M244" s="114"/>
      <c r="N244" s="19"/>
      <c r="O244" s="109"/>
      <c r="P244" s="19"/>
      <c r="Q244" s="109"/>
      <c r="R244" s="19"/>
      <c r="S244" s="109"/>
      <c r="T244" s="19"/>
      <c r="U244" s="109"/>
      <c r="V244" s="19"/>
      <c r="W244" s="109"/>
      <c r="X244" s="19"/>
      <c r="Y244" s="109"/>
      <c r="Z244" s="19"/>
      <c r="AA244" s="109"/>
      <c r="AB244" s="19"/>
      <c r="AC244" s="109"/>
      <c r="AD244" s="19"/>
      <c r="AE244" s="109"/>
      <c r="AF244" s="19"/>
      <c r="AG244" s="109"/>
      <c r="AH244" s="19"/>
      <c r="AI244" s="109"/>
      <c r="AJ244" s="19"/>
      <c r="AK244" s="109"/>
      <c r="AL244" s="19"/>
      <c r="AM244" s="109"/>
      <c r="AN244" s="19"/>
      <c r="AO244" s="109"/>
      <c r="AP244" s="1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9"/>
      <c r="CB244" s="28"/>
      <c r="CC244" s="28"/>
    </row>
    <row r="245" spans="1:81" ht="21.75" customHeight="1">
      <c r="A245" s="7"/>
      <c r="B245" s="7"/>
      <c r="C245" s="8"/>
      <c r="D245" s="8"/>
      <c r="E245" s="8"/>
      <c r="F245" s="19"/>
      <c r="G245" s="109"/>
      <c r="H245" s="19"/>
      <c r="I245" s="109"/>
      <c r="J245" s="19"/>
      <c r="K245" s="109"/>
      <c r="L245" s="9"/>
      <c r="M245" s="114"/>
      <c r="N245" s="19"/>
      <c r="O245" s="109"/>
      <c r="P245" s="19"/>
      <c r="Q245" s="109"/>
      <c r="R245" s="19"/>
      <c r="S245" s="109"/>
      <c r="T245" s="19"/>
      <c r="U245" s="109"/>
      <c r="V245" s="19"/>
      <c r="W245" s="109"/>
      <c r="X245" s="19"/>
      <c r="Y245" s="109"/>
      <c r="Z245" s="19"/>
      <c r="AA245" s="109"/>
      <c r="AB245" s="19"/>
      <c r="AC245" s="109"/>
      <c r="AD245" s="19"/>
      <c r="AE245" s="109"/>
      <c r="AF245" s="19"/>
      <c r="AG245" s="109"/>
      <c r="AH245" s="19"/>
      <c r="AI245" s="109"/>
      <c r="AJ245" s="19"/>
      <c r="AK245" s="109"/>
      <c r="AL245" s="19"/>
      <c r="AM245" s="109"/>
      <c r="AN245" s="19"/>
      <c r="AO245" s="109"/>
      <c r="AP245" s="1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9"/>
      <c r="CB245" s="28"/>
      <c r="CC245" s="28"/>
    </row>
    <row r="246" spans="1:81" ht="21.75" customHeight="1">
      <c r="A246" s="7"/>
      <c r="B246" s="7"/>
      <c r="C246" s="8"/>
      <c r="D246" s="8"/>
      <c r="E246" s="8"/>
      <c r="F246" s="19"/>
      <c r="G246" s="109"/>
      <c r="H246" s="19"/>
      <c r="I246" s="109"/>
      <c r="J246" s="19"/>
      <c r="K246" s="109"/>
      <c r="L246" s="9"/>
      <c r="M246" s="114"/>
      <c r="N246" s="19"/>
      <c r="O246" s="109"/>
      <c r="P246" s="19"/>
      <c r="Q246" s="109"/>
      <c r="R246" s="19"/>
      <c r="S246" s="109"/>
      <c r="T246" s="19"/>
      <c r="U246" s="109"/>
      <c r="V246" s="19"/>
      <c r="W246" s="109"/>
      <c r="X246" s="19"/>
      <c r="Y246" s="109"/>
      <c r="Z246" s="19"/>
      <c r="AA246" s="109"/>
      <c r="AB246" s="19"/>
      <c r="AC246" s="109"/>
      <c r="AD246" s="19"/>
      <c r="AE246" s="109"/>
      <c r="AF246" s="19"/>
      <c r="AG246" s="109"/>
      <c r="AH246" s="19"/>
      <c r="AI246" s="109"/>
      <c r="AJ246" s="19"/>
      <c r="AK246" s="109"/>
      <c r="AL246" s="19"/>
      <c r="AM246" s="109"/>
      <c r="AN246" s="19"/>
      <c r="AO246" s="109"/>
      <c r="AP246" s="1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9"/>
      <c r="CB246" s="28"/>
      <c r="CC246" s="28"/>
    </row>
    <row r="247" spans="1:81" ht="21.75" customHeight="1">
      <c r="A247" s="7"/>
      <c r="B247" s="7"/>
      <c r="C247" s="8"/>
      <c r="D247" s="8"/>
      <c r="E247" s="8"/>
      <c r="F247" s="19"/>
      <c r="G247" s="109"/>
      <c r="H247" s="19"/>
      <c r="I247" s="109"/>
      <c r="J247" s="19"/>
      <c r="K247" s="109"/>
      <c r="L247" s="9"/>
      <c r="M247" s="114"/>
      <c r="N247" s="19"/>
      <c r="O247" s="109"/>
      <c r="P247" s="19"/>
      <c r="Q247" s="109"/>
      <c r="R247" s="19"/>
      <c r="S247" s="109"/>
      <c r="T247" s="19"/>
      <c r="U247" s="109"/>
      <c r="V247" s="19"/>
      <c r="W247" s="109"/>
      <c r="X247" s="19"/>
      <c r="Y247" s="109"/>
      <c r="Z247" s="19"/>
      <c r="AA247" s="109"/>
      <c r="AB247" s="19"/>
      <c r="AC247" s="109"/>
      <c r="AD247" s="19"/>
      <c r="AE247" s="109"/>
      <c r="AF247" s="19"/>
      <c r="AG247" s="109"/>
      <c r="AH247" s="19"/>
      <c r="AI247" s="109"/>
      <c r="AJ247" s="19"/>
      <c r="AK247" s="109"/>
      <c r="AL247" s="19"/>
      <c r="AM247" s="109"/>
      <c r="AN247" s="19"/>
      <c r="AO247" s="109"/>
      <c r="AP247" s="1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9"/>
      <c r="CB247" s="28"/>
      <c r="CC247" s="28"/>
    </row>
    <row r="248" spans="1:81" ht="21.75" customHeight="1">
      <c r="A248" s="7"/>
      <c r="B248" s="7"/>
      <c r="C248" s="8"/>
      <c r="D248" s="8"/>
      <c r="E248" s="8"/>
      <c r="F248" s="19"/>
      <c r="G248" s="109"/>
      <c r="H248" s="19"/>
      <c r="I248" s="109"/>
      <c r="J248" s="19"/>
      <c r="K248" s="109"/>
      <c r="L248" s="9"/>
      <c r="M248" s="114"/>
      <c r="N248" s="19"/>
      <c r="O248" s="109"/>
      <c r="P248" s="19"/>
      <c r="Q248" s="109"/>
      <c r="R248" s="19"/>
      <c r="S248" s="109"/>
      <c r="T248" s="19"/>
      <c r="U248" s="109"/>
      <c r="V248" s="19"/>
      <c r="W248" s="109"/>
      <c r="X248" s="19"/>
      <c r="Y248" s="109"/>
      <c r="Z248" s="19"/>
      <c r="AA248" s="109"/>
      <c r="AB248" s="19"/>
      <c r="AC248" s="109"/>
      <c r="AD248" s="19"/>
      <c r="AE248" s="109"/>
      <c r="AF248" s="19"/>
      <c r="AG248" s="109"/>
      <c r="AH248" s="19"/>
      <c r="AI248" s="109"/>
      <c r="AJ248" s="19"/>
      <c r="AK248" s="109"/>
      <c r="AL248" s="19"/>
      <c r="AM248" s="109"/>
      <c r="AN248" s="19"/>
      <c r="AO248" s="109"/>
      <c r="AP248" s="1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09"/>
      <c r="BM248" s="109"/>
      <c r="BN248" s="109"/>
      <c r="BO248" s="109"/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  <c r="CA248" s="19"/>
      <c r="CB248" s="28"/>
      <c r="CC248" s="28"/>
    </row>
    <row r="249" spans="1:81" ht="21.75" customHeight="1">
      <c r="A249" s="7"/>
      <c r="B249" s="7"/>
      <c r="C249" s="8"/>
      <c r="D249" s="8"/>
      <c r="E249" s="8"/>
      <c r="F249" s="19"/>
      <c r="G249" s="109"/>
      <c r="H249" s="19"/>
      <c r="I249" s="109"/>
      <c r="J249" s="19"/>
      <c r="K249" s="109"/>
      <c r="L249" s="9"/>
      <c r="M249" s="114"/>
      <c r="N249" s="19"/>
      <c r="O249" s="109"/>
      <c r="P249" s="19"/>
      <c r="Q249" s="109"/>
      <c r="R249" s="19"/>
      <c r="S249" s="109"/>
      <c r="T249" s="19"/>
      <c r="U249" s="109"/>
      <c r="V249" s="19"/>
      <c r="W249" s="109"/>
      <c r="X249" s="19"/>
      <c r="Y249" s="109"/>
      <c r="Z249" s="19"/>
      <c r="AA249" s="109"/>
      <c r="AB249" s="19"/>
      <c r="AC249" s="109"/>
      <c r="AD249" s="19"/>
      <c r="AE249" s="109"/>
      <c r="AF249" s="19"/>
      <c r="AG249" s="109"/>
      <c r="AH249" s="19"/>
      <c r="AI249" s="109"/>
      <c r="AJ249" s="19"/>
      <c r="AK249" s="109"/>
      <c r="AL249" s="19"/>
      <c r="AM249" s="109"/>
      <c r="AN249" s="19"/>
      <c r="AO249" s="109"/>
      <c r="AP249" s="1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9"/>
      <c r="CB249" s="28"/>
      <c r="CC249" s="28"/>
    </row>
    <row r="250" spans="1:81" ht="21.75" customHeight="1">
      <c r="A250" s="7"/>
      <c r="B250" s="7"/>
      <c r="C250" s="8"/>
      <c r="D250" s="8"/>
      <c r="E250" s="8"/>
      <c r="F250" s="19"/>
      <c r="G250" s="109"/>
      <c r="H250" s="19"/>
      <c r="I250" s="109"/>
      <c r="J250" s="19"/>
      <c r="K250" s="109"/>
      <c r="L250" s="9"/>
      <c r="M250" s="114"/>
      <c r="N250" s="19"/>
      <c r="O250" s="109"/>
      <c r="P250" s="19"/>
      <c r="Q250" s="109"/>
      <c r="R250" s="19"/>
      <c r="S250" s="109"/>
      <c r="T250" s="19"/>
      <c r="U250" s="109"/>
      <c r="V250" s="19"/>
      <c r="W250" s="109"/>
      <c r="X250" s="19"/>
      <c r="Y250" s="109"/>
      <c r="Z250" s="19"/>
      <c r="AA250" s="109"/>
      <c r="AB250" s="19"/>
      <c r="AC250" s="109"/>
      <c r="AD250" s="19"/>
      <c r="AE250" s="109"/>
      <c r="AF250" s="19"/>
      <c r="AG250" s="109"/>
      <c r="AH250" s="19"/>
      <c r="AI250" s="109"/>
      <c r="AJ250" s="19"/>
      <c r="AK250" s="109"/>
      <c r="AL250" s="19"/>
      <c r="AM250" s="109"/>
      <c r="AN250" s="19"/>
      <c r="AO250" s="109"/>
      <c r="AP250" s="1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9"/>
      <c r="CB250" s="28"/>
      <c r="CC250" s="28"/>
    </row>
    <row r="251" spans="1:81" ht="21.75" customHeight="1">
      <c r="A251" s="7"/>
      <c r="B251" s="7"/>
      <c r="C251" s="8"/>
      <c r="D251" s="8"/>
      <c r="E251" s="8"/>
      <c r="F251" s="19"/>
      <c r="G251" s="109"/>
      <c r="H251" s="19"/>
      <c r="I251" s="109"/>
      <c r="J251" s="19"/>
      <c r="K251" s="109"/>
      <c r="L251" s="9"/>
      <c r="M251" s="114"/>
      <c r="N251" s="19"/>
      <c r="O251" s="109"/>
      <c r="P251" s="19"/>
      <c r="Q251" s="109"/>
      <c r="R251" s="19"/>
      <c r="S251" s="109"/>
      <c r="T251" s="19"/>
      <c r="U251" s="109"/>
      <c r="V251" s="19"/>
      <c r="W251" s="109"/>
      <c r="X251" s="19"/>
      <c r="Y251" s="109"/>
      <c r="Z251" s="19"/>
      <c r="AA251" s="109"/>
      <c r="AB251" s="19"/>
      <c r="AC251" s="109"/>
      <c r="AD251" s="19"/>
      <c r="AE251" s="109"/>
      <c r="AF251" s="19"/>
      <c r="AG251" s="109"/>
      <c r="AH251" s="19"/>
      <c r="AI251" s="109"/>
      <c r="AJ251" s="19"/>
      <c r="AK251" s="109"/>
      <c r="AL251" s="19"/>
      <c r="AM251" s="109"/>
      <c r="AN251" s="19"/>
      <c r="AO251" s="109"/>
      <c r="AP251" s="1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9"/>
      <c r="CB251" s="28"/>
      <c r="CC251" s="28"/>
    </row>
    <row r="252" spans="1:81" ht="21.75" customHeight="1">
      <c r="A252" s="7"/>
      <c r="B252" s="7"/>
      <c r="C252" s="8"/>
      <c r="D252" s="8"/>
      <c r="E252" s="8"/>
      <c r="F252" s="19"/>
      <c r="G252" s="109"/>
      <c r="H252" s="19"/>
      <c r="I252" s="109"/>
      <c r="J252" s="19"/>
      <c r="K252" s="109"/>
      <c r="L252" s="9"/>
      <c r="M252" s="114"/>
      <c r="N252" s="19"/>
      <c r="O252" s="109"/>
      <c r="P252" s="19"/>
      <c r="Q252" s="109"/>
      <c r="R252" s="19"/>
      <c r="S252" s="109"/>
      <c r="T252" s="19"/>
      <c r="U252" s="109"/>
      <c r="V252" s="19"/>
      <c r="W252" s="109"/>
      <c r="X252" s="19"/>
      <c r="Y252" s="109"/>
      <c r="Z252" s="19"/>
      <c r="AA252" s="109"/>
      <c r="AB252" s="19"/>
      <c r="AC252" s="109"/>
      <c r="AD252" s="19"/>
      <c r="AE252" s="109"/>
      <c r="AF252" s="19"/>
      <c r="AG252" s="109"/>
      <c r="AH252" s="19"/>
      <c r="AI252" s="109"/>
      <c r="AJ252" s="19"/>
      <c r="AK252" s="109"/>
      <c r="AL252" s="19"/>
      <c r="AM252" s="109"/>
      <c r="AN252" s="19"/>
      <c r="AO252" s="109"/>
      <c r="AP252" s="1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09"/>
      <c r="BY252" s="109"/>
      <c r="BZ252" s="109"/>
      <c r="CA252" s="19"/>
      <c r="CB252" s="28"/>
      <c r="CC252" s="28"/>
    </row>
    <row r="253" spans="1:81" ht="21.75" customHeight="1">
      <c r="A253" s="7"/>
      <c r="B253" s="7"/>
      <c r="C253" s="8"/>
      <c r="D253" s="8"/>
      <c r="E253" s="8"/>
      <c r="F253" s="19"/>
      <c r="G253" s="109"/>
      <c r="H253" s="19"/>
      <c r="I253" s="109"/>
      <c r="J253" s="19"/>
      <c r="K253" s="109"/>
      <c r="L253" s="9"/>
      <c r="M253" s="114"/>
      <c r="N253" s="19"/>
      <c r="O253" s="109"/>
      <c r="P253" s="19"/>
      <c r="Q253" s="109"/>
      <c r="R253" s="19"/>
      <c r="S253" s="109"/>
      <c r="T253" s="19"/>
      <c r="U253" s="109"/>
      <c r="V253" s="19"/>
      <c r="W253" s="109"/>
      <c r="X253" s="19"/>
      <c r="Y253" s="109"/>
      <c r="Z253" s="19"/>
      <c r="AA253" s="109"/>
      <c r="AB253" s="19"/>
      <c r="AC253" s="109"/>
      <c r="AD253" s="19"/>
      <c r="AE253" s="109"/>
      <c r="AF253" s="19"/>
      <c r="AG253" s="109"/>
      <c r="AH253" s="19"/>
      <c r="AI253" s="109"/>
      <c r="AJ253" s="19"/>
      <c r="AK253" s="109"/>
      <c r="AL253" s="19"/>
      <c r="AM253" s="109"/>
      <c r="AN253" s="19"/>
      <c r="AO253" s="109"/>
      <c r="AP253" s="1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09"/>
      <c r="BY253" s="109"/>
      <c r="BZ253" s="109"/>
      <c r="CA253" s="19"/>
      <c r="CB253" s="28"/>
      <c r="CC253" s="28"/>
    </row>
    <row r="254" spans="1:81" ht="21.75" customHeight="1">
      <c r="A254" s="7"/>
      <c r="B254" s="7"/>
      <c r="C254" s="8"/>
      <c r="D254" s="8"/>
      <c r="E254" s="8"/>
      <c r="F254" s="19"/>
      <c r="G254" s="109"/>
      <c r="H254" s="19"/>
      <c r="I254" s="109"/>
      <c r="J254" s="19"/>
      <c r="K254" s="109"/>
      <c r="L254" s="9"/>
      <c r="M254" s="114"/>
      <c r="N254" s="19"/>
      <c r="O254" s="109"/>
      <c r="P254" s="19"/>
      <c r="Q254" s="109"/>
      <c r="R254" s="19"/>
      <c r="S254" s="109"/>
      <c r="T254" s="19"/>
      <c r="U254" s="109"/>
      <c r="V254" s="19"/>
      <c r="W254" s="109"/>
      <c r="X254" s="19"/>
      <c r="Y254" s="109"/>
      <c r="Z254" s="19"/>
      <c r="AA254" s="109"/>
      <c r="AB254" s="19"/>
      <c r="AC254" s="109"/>
      <c r="AD254" s="19"/>
      <c r="AE254" s="109"/>
      <c r="AF254" s="19"/>
      <c r="AG254" s="109"/>
      <c r="AH254" s="19"/>
      <c r="AI254" s="109"/>
      <c r="AJ254" s="19"/>
      <c r="AK254" s="109"/>
      <c r="AL254" s="19"/>
      <c r="AM254" s="109"/>
      <c r="AN254" s="19"/>
      <c r="AO254" s="109"/>
      <c r="AP254" s="1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09"/>
      <c r="BY254" s="109"/>
      <c r="BZ254" s="109"/>
      <c r="CA254" s="19"/>
      <c r="CB254" s="28"/>
      <c r="CC254" s="28"/>
    </row>
    <row r="255" spans="1:81" ht="21.75" customHeight="1">
      <c r="A255" s="7"/>
      <c r="B255" s="7"/>
      <c r="C255" s="8"/>
      <c r="D255" s="8"/>
      <c r="E255" s="8"/>
      <c r="F255" s="19"/>
      <c r="G255" s="109"/>
      <c r="H255" s="19"/>
      <c r="I255" s="109"/>
      <c r="J255" s="19"/>
      <c r="K255" s="109"/>
      <c r="L255" s="9"/>
      <c r="M255" s="114"/>
      <c r="N255" s="19"/>
      <c r="O255" s="109"/>
      <c r="P255" s="19"/>
      <c r="Q255" s="109"/>
      <c r="R255" s="19"/>
      <c r="S255" s="109"/>
      <c r="T255" s="19"/>
      <c r="U255" s="109"/>
      <c r="V255" s="19"/>
      <c r="W255" s="109"/>
      <c r="X255" s="19"/>
      <c r="Y255" s="109"/>
      <c r="Z255" s="19"/>
      <c r="AA255" s="109"/>
      <c r="AB255" s="19"/>
      <c r="AC255" s="109"/>
      <c r="AD255" s="19"/>
      <c r="AE255" s="109"/>
      <c r="AF255" s="19"/>
      <c r="AG255" s="109"/>
      <c r="AH255" s="19"/>
      <c r="AI255" s="109"/>
      <c r="AJ255" s="19"/>
      <c r="AK255" s="109"/>
      <c r="AL255" s="19"/>
      <c r="AM255" s="109"/>
      <c r="AN255" s="19"/>
      <c r="AO255" s="109"/>
      <c r="AP255" s="1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  <c r="CA255" s="19"/>
      <c r="CB255" s="28"/>
      <c r="CC255" s="28"/>
    </row>
    <row r="256" spans="1:81" ht="21.75" customHeight="1">
      <c r="A256" s="7"/>
      <c r="B256" s="7"/>
      <c r="C256" s="8"/>
      <c r="D256" s="8"/>
      <c r="E256" s="8"/>
      <c r="F256" s="19"/>
      <c r="G256" s="109"/>
      <c r="H256" s="19"/>
      <c r="I256" s="109"/>
      <c r="J256" s="19"/>
      <c r="K256" s="109"/>
      <c r="L256" s="9"/>
      <c r="M256" s="114"/>
      <c r="N256" s="19"/>
      <c r="O256" s="109"/>
      <c r="P256" s="19"/>
      <c r="Q256" s="109"/>
      <c r="R256" s="19"/>
      <c r="S256" s="109"/>
      <c r="T256" s="19"/>
      <c r="U256" s="109"/>
      <c r="V256" s="19"/>
      <c r="W256" s="109"/>
      <c r="X256" s="19"/>
      <c r="Y256" s="109"/>
      <c r="Z256" s="19"/>
      <c r="AA256" s="109"/>
      <c r="AB256" s="19"/>
      <c r="AC256" s="109"/>
      <c r="AD256" s="19"/>
      <c r="AE256" s="109"/>
      <c r="AF256" s="19"/>
      <c r="AG256" s="109"/>
      <c r="AH256" s="19"/>
      <c r="AI256" s="109"/>
      <c r="AJ256" s="19"/>
      <c r="AK256" s="109"/>
      <c r="AL256" s="19"/>
      <c r="AM256" s="109"/>
      <c r="AN256" s="19"/>
      <c r="AO256" s="109"/>
      <c r="AP256" s="1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09"/>
      <c r="BQ256" s="109"/>
      <c r="BR256" s="109"/>
      <c r="BS256" s="109"/>
      <c r="BT256" s="109"/>
      <c r="BU256" s="109"/>
      <c r="BV256" s="109"/>
      <c r="BW256" s="109"/>
      <c r="BX256" s="109"/>
      <c r="BY256" s="109"/>
      <c r="BZ256" s="109"/>
      <c r="CA256" s="19"/>
      <c r="CB256" s="28"/>
      <c r="CC256" s="28"/>
    </row>
    <row r="257" spans="1:81" ht="21.75" customHeight="1">
      <c r="A257" s="7"/>
      <c r="B257" s="7"/>
      <c r="C257" s="8"/>
      <c r="D257" s="8"/>
      <c r="E257" s="8"/>
      <c r="F257" s="19"/>
      <c r="G257" s="109"/>
      <c r="H257" s="19"/>
      <c r="I257" s="109"/>
      <c r="J257" s="19"/>
      <c r="K257" s="109"/>
      <c r="L257" s="9"/>
      <c r="M257" s="114"/>
      <c r="N257" s="19"/>
      <c r="O257" s="109"/>
      <c r="P257" s="19"/>
      <c r="Q257" s="109"/>
      <c r="R257" s="19"/>
      <c r="S257" s="109"/>
      <c r="T257" s="19"/>
      <c r="U257" s="109"/>
      <c r="V257" s="19"/>
      <c r="W257" s="109"/>
      <c r="X257" s="19"/>
      <c r="Y257" s="109"/>
      <c r="Z257" s="19"/>
      <c r="AA257" s="109"/>
      <c r="AB257" s="19"/>
      <c r="AC257" s="109"/>
      <c r="AD257" s="19"/>
      <c r="AE257" s="109"/>
      <c r="AF257" s="19"/>
      <c r="AG257" s="109"/>
      <c r="AH257" s="19"/>
      <c r="AI257" s="109"/>
      <c r="AJ257" s="19"/>
      <c r="AK257" s="109"/>
      <c r="AL257" s="19"/>
      <c r="AM257" s="109"/>
      <c r="AN257" s="19"/>
      <c r="AO257" s="109"/>
      <c r="AP257" s="1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  <c r="BH257" s="109"/>
      <c r="BI257" s="109"/>
      <c r="BJ257" s="109"/>
      <c r="BK257" s="109"/>
      <c r="BL257" s="109"/>
      <c r="BM257" s="109"/>
      <c r="BN257" s="109"/>
      <c r="BO257" s="109"/>
      <c r="BP257" s="109"/>
      <c r="BQ257" s="109"/>
      <c r="BR257" s="109"/>
      <c r="BS257" s="109"/>
      <c r="BT257" s="109"/>
      <c r="BU257" s="109"/>
      <c r="BV257" s="109"/>
      <c r="BW257" s="109"/>
      <c r="BX257" s="109"/>
      <c r="BY257" s="109"/>
      <c r="BZ257" s="109"/>
      <c r="CA257" s="19"/>
      <c r="CB257" s="28"/>
      <c r="CC257" s="28"/>
    </row>
    <row r="258" spans="1:81" ht="21.75" customHeight="1">
      <c r="A258" s="7"/>
      <c r="B258" s="7"/>
      <c r="C258" s="8"/>
      <c r="D258" s="8"/>
      <c r="E258" s="8"/>
      <c r="F258" s="19"/>
      <c r="G258" s="109"/>
      <c r="H258" s="19"/>
      <c r="I258" s="109"/>
      <c r="J258" s="19"/>
      <c r="K258" s="109"/>
      <c r="L258" s="9"/>
      <c r="M258" s="114"/>
      <c r="N258" s="19"/>
      <c r="O258" s="109"/>
      <c r="P258" s="19"/>
      <c r="Q258" s="109"/>
      <c r="R258" s="19"/>
      <c r="S258" s="109"/>
      <c r="T258" s="19"/>
      <c r="U258" s="109"/>
      <c r="V258" s="19"/>
      <c r="W258" s="109"/>
      <c r="X258" s="19"/>
      <c r="Y258" s="109"/>
      <c r="Z258" s="19"/>
      <c r="AA258" s="109"/>
      <c r="AB258" s="19"/>
      <c r="AC258" s="109"/>
      <c r="AD258" s="19"/>
      <c r="AE258" s="109"/>
      <c r="AF258" s="19"/>
      <c r="AG258" s="109"/>
      <c r="AH258" s="19"/>
      <c r="AI258" s="109"/>
      <c r="AJ258" s="19"/>
      <c r="AK258" s="109"/>
      <c r="AL258" s="19"/>
      <c r="AM258" s="109"/>
      <c r="AN258" s="19"/>
      <c r="AO258" s="109"/>
      <c r="AP258" s="1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E258" s="109"/>
      <c r="BF258" s="109"/>
      <c r="BG258" s="109"/>
      <c r="BH258" s="109"/>
      <c r="BI258" s="109"/>
      <c r="BJ258" s="109"/>
      <c r="BK258" s="109"/>
      <c r="BL258" s="109"/>
      <c r="BM258" s="109"/>
      <c r="BN258" s="109"/>
      <c r="BO258" s="109"/>
      <c r="BP258" s="109"/>
      <c r="BQ258" s="109"/>
      <c r="BR258" s="109"/>
      <c r="BS258" s="109"/>
      <c r="BT258" s="109"/>
      <c r="BU258" s="109"/>
      <c r="BV258" s="109"/>
      <c r="BW258" s="109"/>
      <c r="BX258" s="109"/>
      <c r="BY258" s="109"/>
      <c r="BZ258" s="109"/>
      <c r="CA258" s="19"/>
      <c r="CB258" s="28"/>
      <c r="CC258" s="28"/>
    </row>
    <row r="259" spans="1:81" ht="15.75" customHeight="1">
      <c r="CB259" s="59"/>
      <c r="CC259" s="59"/>
    </row>
    <row r="260" spans="1:81" ht="15.75" customHeight="1">
      <c r="CB260" s="59"/>
      <c r="CC260" s="59"/>
    </row>
    <row r="261" spans="1:81" ht="15.75" customHeight="1">
      <c r="CB261" s="59"/>
      <c r="CC261" s="59"/>
    </row>
    <row r="262" spans="1:81" ht="15.75" customHeight="1">
      <c r="CB262" s="59"/>
      <c r="CC262" s="59"/>
    </row>
    <row r="263" spans="1:81" ht="15.75" customHeight="1">
      <c r="CB263" s="59"/>
      <c r="CC263" s="59"/>
    </row>
    <row r="264" spans="1:81" ht="15.75" customHeight="1">
      <c r="CB264" s="59"/>
      <c r="CC264" s="59"/>
    </row>
    <row r="265" spans="1:81" ht="15.75" customHeight="1">
      <c r="CB265" s="59"/>
      <c r="CC265" s="59"/>
    </row>
    <row r="266" spans="1:81" ht="15.75" customHeight="1">
      <c r="CB266" s="59"/>
      <c r="CC266" s="59"/>
    </row>
    <row r="267" spans="1:81" ht="15.75" customHeight="1">
      <c r="CB267" s="59"/>
      <c r="CC267" s="59"/>
    </row>
    <row r="268" spans="1:81" ht="15.75" customHeight="1">
      <c r="CB268" s="59"/>
      <c r="CC268" s="59"/>
    </row>
    <row r="269" spans="1:81" ht="15.75" customHeight="1">
      <c r="CB269" s="59"/>
      <c r="CC269" s="59"/>
    </row>
    <row r="270" spans="1:81" ht="15.75" customHeight="1">
      <c r="CB270" s="59"/>
      <c r="CC270" s="59"/>
    </row>
    <row r="271" spans="1:81" ht="15.75" customHeight="1">
      <c r="CB271" s="59"/>
      <c r="CC271" s="59"/>
    </row>
    <row r="272" spans="1:81" ht="15.75" customHeight="1">
      <c r="CB272" s="59"/>
      <c r="CC272" s="59"/>
    </row>
    <row r="273" spans="80:81" ht="15.75" customHeight="1">
      <c r="CB273" s="59"/>
      <c r="CC273" s="59"/>
    </row>
    <row r="274" spans="80:81" ht="15.75" customHeight="1">
      <c r="CB274" s="59"/>
      <c r="CC274" s="59"/>
    </row>
    <row r="275" spans="80:81" ht="15.75" customHeight="1">
      <c r="CB275" s="59"/>
      <c r="CC275" s="59"/>
    </row>
    <row r="276" spans="80:81" ht="15.75" customHeight="1">
      <c r="CB276" s="59"/>
      <c r="CC276" s="59"/>
    </row>
    <row r="277" spans="80:81" ht="15.75" customHeight="1">
      <c r="CB277" s="59"/>
      <c r="CC277" s="59"/>
    </row>
    <row r="278" spans="80:81" ht="15.75" customHeight="1">
      <c r="CB278" s="59"/>
      <c r="CC278" s="59"/>
    </row>
    <row r="279" spans="80:81" ht="15.75" customHeight="1">
      <c r="CB279" s="59"/>
      <c r="CC279" s="59"/>
    </row>
    <row r="280" spans="80:81" ht="15.75" customHeight="1">
      <c r="CB280" s="59"/>
      <c r="CC280" s="59"/>
    </row>
    <row r="281" spans="80:81" ht="15.75" customHeight="1">
      <c r="CB281" s="59"/>
      <c r="CC281" s="59"/>
    </row>
    <row r="282" spans="80:81" ht="15.75" customHeight="1">
      <c r="CB282" s="59"/>
      <c r="CC282" s="59"/>
    </row>
    <row r="283" spans="80:81" ht="15.75" customHeight="1">
      <c r="CB283" s="59"/>
      <c r="CC283" s="59"/>
    </row>
    <row r="284" spans="80:81" ht="15.75" customHeight="1">
      <c r="CB284" s="59"/>
      <c r="CC284" s="59"/>
    </row>
    <row r="285" spans="80:81" ht="15.75" customHeight="1">
      <c r="CB285" s="59"/>
      <c r="CC285" s="59"/>
    </row>
    <row r="286" spans="80:81" ht="15.75" customHeight="1">
      <c r="CB286" s="59"/>
      <c r="CC286" s="59"/>
    </row>
    <row r="287" spans="80:81" ht="15.75" customHeight="1">
      <c r="CB287" s="59"/>
      <c r="CC287" s="59"/>
    </row>
    <row r="288" spans="80:81" ht="15.75" customHeight="1">
      <c r="CB288" s="59"/>
      <c r="CC288" s="59"/>
    </row>
    <row r="289" spans="80:81" ht="15.75" customHeight="1">
      <c r="CB289" s="59"/>
      <c r="CC289" s="59"/>
    </row>
    <row r="290" spans="80:81" ht="15.75" customHeight="1">
      <c r="CB290" s="59"/>
      <c r="CC290" s="59"/>
    </row>
    <row r="291" spans="80:81" ht="15.75" customHeight="1">
      <c r="CB291" s="59"/>
      <c r="CC291" s="59"/>
    </row>
    <row r="292" spans="80:81" ht="15.75" customHeight="1">
      <c r="CB292" s="59"/>
      <c r="CC292" s="59"/>
    </row>
    <row r="293" spans="80:81" ht="15.75" customHeight="1">
      <c r="CB293" s="59"/>
      <c r="CC293" s="59"/>
    </row>
    <row r="294" spans="80:81" ht="15.75" customHeight="1">
      <c r="CB294" s="59"/>
      <c r="CC294" s="59"/>
    </row>
    <row r="295" spans="80:81" ht="15.75" customHeight="1">
      <c r="CB295" s="59"/>
      <c r="CC295" s="59"/>
    </row>
    <row r="296" spans="80:81" ht="15.75" customHeight="1">
      <c r="CB296" s="59"/>
      <c r="CC296" s="59"/>
    </row>
    <row r="297" spans="80:81" ht="15.75" customHeight="1">
      <c r="CB297" s="59"/>
      <c r="CC297" s="59"/>
    </row>
    <row r="298" spans="80:81" ht="15.75" customHeight="1">
      <c r="CB298" s="59"/>
      <c r="CC298" s="59"/>
    </row>
    <row r="299" spans="80:81" ht="15.75" customHeight="1">
      <c r="CB299" s="59"/>
      <c r="CC299" s="59"/>
    </row>
    <row r="300" spans="80:81" ht="15.75" customHeight="1">
      <c r="CB300" s="59"/>
      <c r="CC300" s="59"/>
    </row>
    <row r="301" spans="80:81" ht="15.75" customHeight="1">
      <c r="CB301" s="59"/>
      <c r="CC301" s="59"/>
    </row>
    <row r="302" spans="80:81" ht="15.75" customHeight="1">
      <c r="CB302" s="59"/>
      <c r="CC302" s="59"/>
    </row>
    <row r="303" spans="80:81" ht="15.75" customHeight="1">
      <c r="CB303" s="59"/>
      <c r="CC303" s="59"/>
    </row>
    <row r="304" spans="80:81" ht="15.75" customHeight="1">
      <c r="CB304" s="59"/>
      <c r="CC304" s="59"/>
    </row>
    <row r="305" spans="80:81" ht="15.75" customHeight="1">
      <c r="CB305" s="59"/>
      <c r="CC305" s="59"/>
    </row>
    <row r="306" spans="80:81" ht="15.75" customHeight="1">
      <c r="CB306" s="59"/>
      <c r="CC306" s="59"/>
    </row>
    <row r="307" spans="80:81" ht="15.75" customHeight="1">
      <c r="CB307" s="59"/>
      <c r="CC307" s="59"/>
    </row>
    <row r="308" spans="80:81" ht="15.75" customHeight="1">
      <c r="CB308" s="59"/>
      <c r="CC308" s="59"/>
    </row>
    <row r="309" spans="80:81" ht="15.75" customHeight="1">
      <c r="CB309" s="59"/>
      <c r="CC309" s="59"/>
    </row>
    <row r="310" spans="80:81" ht="15.75" customHeight="1">
      <c r="CB310" s="59"/>
      <c r="CC310" s="59"/>
    </row>
    <row r="311" spans="80:81" ht="15.75" customHeight="1">
      <c r="CB311" s="59"/>
      <c r="CC311" s="59"/>
    </row>
    <row r="312" spans="80:81" ht="15.75" customHeight="1">
      <c r="CB312" s="59"/>
      <c r="CC312" s="59"/>
    </row>
    <row r="313" spans="80:81" ht="15.75" customHeight="1">
      <c r="CB313" s="59"/>
      <c r="CC313" s="59"/>
    </row>
    <row r="314" spans="80:81" ht="15.75" customHeight="1">
      <c r="CB314" s="59"/>
      <c r="CC314" s="59"/>
    </row>
    <row r="315" spans="80:81" ht="15.75" customHeight="1">
      <c r="CB315" s="59"/>
      <c r="CC315" s="59"/>
    </row>
    <row r="316" spans="80:81" ht="15.75" customHeight="1">
      <c r="CB316" s="59"/>
      <c r="CC316" s="59"/>
    </row>
    <row r="317" spans="80:81" ht="15.75" customHeight="1">
      <c r="CB317" s="59"/>
      <c r="CC317" s="59"/>
    </row>
    <row r="318" spans="80:81" ht="15.75" customHeight="1">
      <c r="CB318" s="59"/>
      <c r="CC318" s="59"/>
    </row>
    <row r="319" spans="80:81" ht="15.75" customHeight="1">
      <c r="CB319" s="59"/>
      <c r="CC319" s="59"/>
    </row>
    <row r="320" spans="80:81" ht="15.75" customHeight="1">
      <c r="CB320" s="59"/>
      <c r="CC320" s="59"/>
    </row>
    <row r="321" spans="80:81" ht="15.75" customHeight="1">
      <c r="CB321" s="59"/>
      <c r="CC321" s="59"/>
    </row>
    <row r="322" spans="80:81" ht="15.75" customHeight="1">
      <c r="CB322" s="59"/>
      <c r="CC322" s="59"/>
    </row>
    <row r="323" spans="80:81" ht="15.75" customHeight="1">
      <c r="CB323" s="59"/>
      <c r="CC323" s="59"/>
    </row>
    <row r="324" spans="80:81" ht="15.75" customHeight="1">
      <c r="CB324" s="59"/>
      <c r="CC324" s="59"/>
    </row>
    <row r="325" spans="80:81" ht="15.75" customHeight="1">
      <c r="CB325" s="59"/>
      <c r="CC325" s="59"/>
    </row>
    <row r="326" spans="80:81" ht="15.75" customHeight="1">
      <c r="CB326" s="59"/>
      <c r="CC326" s="59"/>
    </row>
    <row r="327" spans="80:81" ht="15.75" customHeight="1">
      <c r="CB327" s="59"/>
      <c r="CC327" s="59"/>
    </row>
    <row r="328" spans="80:81" ht="15.75" customHeight="1">
      <c r="CB328" s="59"/>
      <c r="CC328" s="59"/>
    </row>
    <row r="329" spans="80:81" ht="15.75" customHeight="1">
      <c r="CB329" s="59"/>
      <c r="CC329" s="59"/>
    </row>
    <row r="330" spans="80:81" ht="15.75" customHeight="1">
      <c r="CB330" s="59"/>
      <c r="CC330" s="59"/>
    </row>
    <row r="331" spans="80:81" ht="15.75" customHeight="1">
      <c r="CB331" s="59"/>
      <c r="CC331" s="59"/>
    </row>
    <row r="332" spans="80:81" ht="15.75" customHeight="1">
      <c r="CB332" s="59"/>
      <c r="CC332" s="59"/>
    </row>
    <row r="333" spans="80:81" ht="15.75" customHeight="1">
      <c r="CB333" s="59"/>
      <c r="CC333" s="59"/>
    </row>
    <row r="334" spans="80:81" ht="15.75" customHeight="1">
      <c r="CB334" s="59"/>
      <c r="CC334" s="59"/>
    </row>
    <row r="335" spans="80:81" ht="15.75" customHeight="1">
      <c r="CB335" s="59"/>
      <c r="CC335" s="59"/>
    </row>
    <row r="336" spans="80:81" ht="15.75" customHeight="1">
      <c r="CB336" s="59"/>
      <c r="CC336" s="59"/>
    </row>
    <row r="337" spans="80:81" ht="15.75" customHeight="1">
      <c r="CB337" s="59"/>
      <c r="CC337" s="59"/>
    </row>
    <row r="338" spans="80:81" ht="15.75" customHeight="1">
      <c r="CB338" s="59"/>
      <c r="CC338" s="59"/>
    </row>
    <row r="339" spans="80:81" ht="15.75" customHeight="1">
      <c r="CB339" s="59"/>
      <c r="CC339" s="59"/>
    </row>
    <row r="340" spans="80:81" ht="15.75" customHeight="1">
      <c r="CB340" s="59"/>
      <c r="CC340" s="59"/>
    </row>
    <row r="341" spans="80:81" ht="15.75" customHeight="1">
      <c r="CB341" s="59"/>
      <c r="CC341" s="59"/>
    </row>
    <row r="342" spans="80:81" ht="15.75" customHeight="1">
      <c r="CB342" s="59"/>
      <c r="CC342" s="59"/>
    </row>
    <row r="343" spans="80:81" ht="15.75" customHeight="1">
      <c r="CB343" s="59"/>
      <c r="CC343" s="59"/>
    </row>
    <row r="344" spans="80:81" ht="15.75" customHeight="1">
      <c r="CB344" s="59"/>
      <c r="CC344" s="59"/>
    </row>
    <row r="345" spans="80:81" ht="15.75" customHeight="1">
      <c r="CB345" s="59"/>
      <c r="CC345" s="59"/>
    </row>
    <row r="346" spans="80:81" ht="15.75" customHeight="1">
      <c r="CB346" s="59"/>
      <c r="CC346" s="59"/>
    </row>
    <row r="347" spans="80:81" ht="15.75" customHeight="1">
      <c r="CB347" s="59"/>
      <c r="CC347" s="59"/>
    </row>
    <row r="348" spans="80:81" ht="15.75" customHeight="1">
      <c r="CB348" s="59"/>
      <c r="CC348" s="59"/>
    </row>
    <row r="349" spans="80:81" ht="15.75" customHeight="1">
      <c r="CB349" s="59"/>
      <c r="CC349" s="59"/>
    </row>
    <row r="350" spans="80:81" ht="15.75" customHeight="1">
      <c r="CB350" s="59"/>
      <c r="CC350" s="59"/>
    </row>
    <row r="351" spans="80:81" ht="15.75" customHeight="1">
      <c r="CB351" s="59"/>
      <c r="CC351" s="59"/>
    </row>
    <row r="352" spans="80:81" ht="15.75" customHeight="1">
      <c r="CB352" s="59"/>
      <c r="CC352" s="59"/>
    </row>
    <row r="353" spans="80:81" ht="15.75" customHeight="1">
      <c r="CB353" s="59"/>
      <c r="CC353" s="59"/>
    </row>
    <row r="354" spans="80:81" ht="15.75" customHeight="1">
      <c r="CB354" s="59"/>
      <c r="CC354" s="59"/>
    </row>
    <row r="355" spans="80:81" ht="15.75" customHeight="1">
      <c r="CB355" s="59"/>
      <c r="CC355" s="59"/>
    </row>
    <row r="356" spans="80:81" ht="15.75" customHeight="1">
      <c r="CB356" s="59"/>
      <c r="CC356" s="59"/>
    </row>
    <row r="357" spans="80:81" ht="15.75" customHeight="1">
      <c r="CB357" s="59"/>
      <c r="CC357" s="59"/>
    </row>
    <row r="358" spans="80:81" ht="15.75" customHeight="1">
      <c r="CB358" s="59"/>
      <c r="CC358" s="59"/>
    </row>
    <row r="359" spans="80:81" ht="15.75" customHeight="1">
      <c r="CB359" s="59"/>
      <c r="CC359" s="59"/>
    </row>
    <row r="360" spans="80:81" ht="15.75" customHeight="1">
      <c r="CB360" s="59"/>
      <c r="CC360" s="59"/>
    </row>
    <row r="361" spans="80:81" ht="15.75" customHeight="1">
      <c r="CB361" s="59"/>
      <c r="CC361" s="59"/>
    </row>
    <row r="362" spans="80:81" ht="15.75" customHeight="1">
      <c r="CB362" s="59"/>
      <c r="CC362" s="59"/>
    </row>
    <row r="363" spans="80:81" ht="15.75" customHeight="1">
      <c r="CB363" s="59"/>
      <c r="CC363" s="59"/>
    </row>
    <row r="364" spans="80:81" ht="15.75" customHeight="1">
      <c r="CB364" s="59"/>
      <c r="CC364" s="59"/>
    </row>
    <row r="365" spans="80:81" ht="15.75" customHeight="1">
      <c r="CB365" s="59"/>
      <c r="CC365" s="59"/>
    </row>
    <row r="366" spans="80:81" ht="15.75" customHeight="1">
      <c r="CB366" s="59"/>
      <c r="CC366" s="59"/>
    </row>
    <row r="367" spans="80:81" ht="15.75" customHeight="1">
      <c r="CB367" s="59"/>
      <c r="CC367" s="59"/>
    </row>
    <row r="368" spans="80:81" ht="15.75" customHeight="1">
      <c r="CB368" s="59"/>
      <c r="CC368" s="59"/>
    </row>
    <row r="369" spans="80:81" ht="15.75" customHeight="1">
      <c r="CB369" s="59"/>
      <c r="CC369" s="59"/>
    </row>
    <row r="370" spans="80:81" ht="15.75" customHeight="1">
      <c r="CB370" s="59"/>
      <c r="CC370" s="59"/>
    </row>
    <row r="371" spans="80:81" ht="15.75" customHeight="1">
      <c r="CB371" s="59"/>
      <c r="CC371" s="59"/>
    </row>
    <row r="372" spans="80:81" ht="15.75" customHeight="1">
      <c r="CB372" s="59"/>
      <c r="CC372" s="59"/>
    </row>
    <row r="373" spans="80:81" ht="15.75" customHeight="1">
      <c r="CB373" s="59"/>
      <c r="CC373" s="59"/>
    </row>
    <row r="374" spans="80:81" ht="15.75" customHeight="1">
      <c r="CB374" s="59"/>
      <c r="CC374" s="59"/>
    </row>
    <row r="375" spans="80:81" ht="15.75" customHeight="1">
      <c r="CB375" s="59"/>
      <c r="CC375" s="59"/>
    </row>
    <row r="376" spans="80:81" ht="15.75" customHeight="1">
      <c r="CB376" s="59"/>
      <c r="CC376" s="59"/>
    </row>
    <row r="377" spans="80:81" ht="15.75" customHeight="1">
      <c r="CB377" s="59"/>
      <c r="CC377" s="59"/>
    </row>
    <row r="378" spans="80:81" ht="15.75" customHeight="1">
      <c r="CB378" s="59"/>
      <c r="CC378" s="59"/>
    </row>
    <row r="379" spans="80:81" ht="15.75" customHeight="1">
      <c r="CB379" s="59"/>
      <c r="CC379" s="59"/>
    </row>
    <row r="380" spans="80:81" ht="15.75" customHeight="1">
      <c r="CB380" s="59"/>
      <c r="CC380" s="59"/>
    </row>
    <row r="381" spans="80:81" ht="15.75" customHeight="1">
      <c r="CB381" s="59"/>
      <c r="CC381" s="59"/>
    </row>
    <row r="382" spans="80:81" ht="15.75" customHeight="1">
      <c r="CB382" s="59"/>
      <c r="CC382" s="59"/>
    </row>
    <row r="383" spans="80:81" ht="15.75" customHeight="1">
      <c r="CB383" s="59"/>
      <c r="CC383" s="59"/>
    </row>
    <row r="384" spans="80:81" ht="15.75" customHeight="1">
      <c r="CB384" s="59"/>
      <c r="CC384" s="59"/>
    </row>
    <row r="385" spans="80:81" ht="15.75" customHeight="1">
      <c r="CB385" s="59"/>
      <c r="CC385" s="59"/>
    </row>
    <row r="386" spans="80:81" ht="15.75" customHeight="1">
      <c r="CB386" s="59"/>
      <c r="CC386" s="59"/>
    </row>
    <row r="387" spans="80:81" ht="15.75" customHeight="1">
      <c r="CB387" s="59"/>
      <c r="CC387" s="59"/>
    </row>
    <row r="388" spans="80:81" ht="15.75" customHeight="1">
      <c r="CB388" s="59"/>
      <c r="CC388" s="59"/>
    </row>
    <row r="389" spans="80:81" ht="15.75" customHeight="1">
      <c r="CB389" s="59"/>
      <c r="CC389" s="59"/>
    </row>
    <row r="390" spans="80:81" ht="15.75" customHeight="1">
      <c r="CB390" s="59"/>
      <c r="CC390" s="59"/>
    </row>
    <row r="391" spans="80:81" ht="15.75" customHeight="1">
      <c r="CB391" s="59"/>
      <c r="CC391" s="59"/>
    </row>
    <row r="392" spans="80:81" ht="15.75" customHeight="1">
      <c r="CB392" s="59"/>
      <c r="CC392" s="59"/>
    </row>
    <row r="393" spans="80:81" ht="15.75" customHeight="1">
      <c r="CB393" s="59"/>
      <c r="CC393" s="59"/>
    </row>
    <row r="394" spans="80:81" ht="15.75" customHeight="1">
      <c r="CB394" s="59"/>
      <c r="CC394" s="59"/>
    </row>
    <row r="395" spans="80:81" ht="15.75" customHeight="1">
      <c r="CB395" s="59"/>
      <c r="CC395" s="59"/>
    </row>
    <row r="396" spans="80:81" ht="15.75" customHeight="1">
      <c r="CB396" s="59"/>
      <c r="CC396" s="59"/>
    </row>
    <row r="397" spans="80:81" ht="15.75" customHeight="1">
      <c r="CB397" s="59"/>
      <c r="CC397" s="59"/>
    </row>
    <row r="398" spans="80:81" ht="15.75" customHeight="1">
      <c r="CB398" s="59"/>
      <c r="CC398" s="59"/>
    </row>
    <row r="399" spans="80:81" ht="15.75" customHeight="1">
      <c r="CB399" s="59"/>
      <c r="CC399" s="59"/>
    </row>
    <row r="400" spans="80:81" ht="15.75" customHeight="1">
      <c r="CB400" s="59"/>
      <c r="CC400" s="59"/>
    </row>
    <row r="401" spans="80:81" ht="15.75" customHeight="1">
      <c r="CB401" s="59"/>
      <c r="CC401" s="59"/>
    </row>
    <row r="402" spans="80:81" ht="15.75" customHeight="1">
      <c r="CB402" s="59"/>
      <c r="CC402" s="59"/>
    </row>
    <row r="403" spans="80:81" ht="15.75" customHeight="1">
      <c r="CB403" s="59"/>
      <c r="CC403" s="59"/>
    </row>
    <row r="404" spans="80:81" ht="15.75" customHeight="1">
      <c r="CB404" s="59"/>
      <c r="CC404" s="59"/>
    </row>
    <row r="405" spans="80:81" ht="15.75" customHeight="1">
      <c r="CB405" s="59"/>
      <c r="CC405" s="59"/>
    </row>
    <row r="406" spans="80:81" ht="15.75" customHeight="1">
      <c r="CB406" s="59"/>
      <c r="CC406" s="59"/>
    </row>
    <row r="407" spans="80:81" ht="15.75" customHeight="1">
      <c r="CB407" s="59"/>
      <c r="CC407" s="59"/>
    </row>
    <row r="408" spans="80:81" ht="15.75" customHeight="1">
      <c r="CB408" s="59"/>
      <c r="CC408" s="59"/>
    </row>
    <row r="409" spans="80:81" ht="15.75" customHeight="1">
      <c r="CB409" s="59"/>
      <c r="CC409" s="59"/>
    </row>
    <row r="410" spans="80:81" ht="15.75" customHeight="1">
      <c r="CB410" s="59"/>
      <c r="CC410" s="59"/>
    </row>
    <row r="411" spans="80:81" ht="15.75" customHeight="1">
      <c r="CB411" s="59"/>
      <c r="CC411" s="59"/>
    </row>
    <row r="412" spans="80:81" ht="15.75" customHeight="1">
      <c r="CB412" s="59"/>
      <c r="CC412" s="59"/>
    </row>
    <row r="413" spans="80:81" ht="15.75" customHeight="1">
      <c r="CB413" s="59"/>
      <c r="CC413" s="59"/>
    </row>
    <row r="414" spans="80:81" ht="15.75" customHeight="1">
      <c r="CB414" s="59"/>
      <c r="CC414" s="59"/>
    </row>
    <row r="415" spans="80:81" ht="15.75" customHeight="1">
      <c r="CB415" s="59"/>
      <c r="CC415" s="59"/>
    </row>
    <row r="416" spans="80:81" ht="15.75" customHeight="1">
      <c r="CB416" s="59"/>
      <c r="CC416" s="59"/>
    </row>
    <row r="417" spans="80:81" ht="15.75" customHeight="1">
      <c r="CB417" s="59"/>
      <c r="CC417" s="59"/>
    </row>
    <row r="418" spans="80:81" ht="15.75" customHeight="1">
      <c r="CB418" s="59"/>
      <c r="CC418" s="59"/>
    </row>
    <row r="419" spans="80:81" ht="15.75" customHeight="1">
      <c r="CB419" s="59"/>
      <c r="CC419" s="59"/>
    </row>
    <row r="420" spans="80:81" ht="15.75" customHeight="1">
      <c r="CB420" s="59"/>
      <c r="CC420" s="59"/>
    </row>
    <row r="421" spans="80:81" ht="15.75" customHeight="1">
      <c r="CB421" s="59"/>
      <c r="CC421" s="59"/>
    </row>
    <row r="422" spans="80:81" ht="15.75" customHeight="1">
      <c r="CB422" s="59"/>
      <c r="CC422" s="59"/>
    </row>
    <row r="423" spans="80:81" ht="15.75" customHeight="1">
      <c r="CB423" s="59"/>
      <c r="CC423" s="59"/>
    </row>
    <row r="424" spans="80:81" ht="15.75" customHeight="1">
      <c r="CB424" s="59"/>
      <c r="CC424" s="59"/>
    </row>
    <row r="425" spans="80:81" ht="15.75" customHeight="1">
      <c r="CB425" s="59"/>
      <c r="CC425" s="59"/>
    </row>
    <row r="426" spans="80:81" ht="15.75" customHeight="1">
      <c r="CB426" s="59"/>
      <c r="CC426" s="59"/>
    </row>
    <row r="427" spans="80:81" ht="15.75" customHeight="1">
      <c r="CB427" s="59"/>
      <c r="CC427" s="59"/>
    </row>
    <row r="428" spans="80:81" ht="15.75" customHeight="1">
      <c r="CB428" s="59"/>
      <c r="CC428" s="59"/>
    </row>
    <row r="429" spans="80:81" ht="15.75" customHeight="1">
      <c r="CB429" s="59"/>
      <c r="CC429" s="59"/>
    </row>
    <row r="430" spans="80:81" ht="15.75" customHeight="1">
      <c r="CB430" s="59"/>
      <c r="CC430" s="59"/>
    </row>
    <row r="431" spans="80:81" ht="15.75" customHeight="1">
      <c r="CB431" s="59"/>
      <c r="CC431" s="59"/>
    </row>
    <row r="432" spans="80:81" ht="15.75" customHeight="1">
      <c r="CB432" s="59"/>
      <c r="CC432" s="59"/>
    </row>
    <row r="433" spans="80:81" ht="15.75" customHeight="1">
      <c r="CB433" s="59"/>
      <c r="CC433" s="59"/>
    </row>
    <row r="434" spans="80:81" ht="15.75" customHeight="1">
      <c r="CB434" s="59"/>
      <c r="CC434" s="59"/>
    </row>
    <row r="435" spans="80:81" ht="15.75" customHeight="1">
      <c r="CB435" s="59"/>
      <c r="CC435" s="59"/>
    </row>
    <row r="436" spans="80:81" ht="15.75" customHeight="1">
      <c r="CB436" s="59"/>
      <c r="CC436" s="59"/>
    </row>
    <row r="437" spans="80:81" ht="15.75" customHeight="1">
      <c r="CB437" s="59"/>
      <c r="CC437" s="59"/>
    </row>
    <row r="438" spans="80:81" ht="15.75" customHeight="1">
      <c r="CB438" s="59"/>
      <c r="CC438" s="59"/>
    </row>
    <row r="439" spans="80:81" ht="15.75" customHeight="1">
      <c r="CB439" s="59"/>
      <c r="CC439" s="59"/>
    </row>
    <row r="440" spans="80:81" ht="15.75" customHeight="1">
      <c r="CB440" s="59"/>
      <c r="CC440" s="59"/>
    </row>
    <row r="441" spans="80:81" ht="15.75" customHeight="1">
      <c r="CB441" s="59"/>
      <c r="CC441" s="59"/>
    </row>
    <row r="442" spans="80:81" ht="15.75" customHeight="1">
      <c r="CB442" s="59"/>
      <c r="CC442" s="59"/>
    </row>
    <row r="443" spans="80:81" ht="15.75" customHeight="1">
      <c r="CB443" s="59"/>
      <c r="CC443" s="59"/>
    </row>
    <row r="444" spans="80:81" ht="15.75" customHeight="1">
      <c r="CB444" s="59"/>
      <c r="CC444" s="59"/>
    </row>
    <row r="445" spans="80:81" ht="15.75" customHeight="1">
      <c r="CB445" s="59"/>
      <c r="CC445" s="59"/>
    </row>
    <row r="446" spans="80:81" ht="15.75" customHeight="1">
      <c r="CB446" s="59"/>
      <c r="CC446" s="59"/>
    </row>
    <row r="447" spans="80:81" ht="15.75" customHeight="1">
      <c r="CB447" s="59"/>
      <c r="CC447" s="59"/>
    </row>
    <row r="448" spans="80:81" ht="15.75" customHeight="1">
      <c r="CB448" s="59"/>
      <c r="CC448" s="59"/>
    </row>
    <row r="449" spans="80:81" ht="15.75" customHeight="1">
      <c r="CB449" s="59"/>
      <c r="CC449" s="59"/>
    </row>
    <row r="450" spans="80:81" ht="15.75" customHeight="1">
      <c r="CB450" s="59"/>
      <c r="CC450" s="59"/>
    </row>
    <row r="451" spans="80:81" ht="15.75" customHeight="1">
      <c r="CB451" s="59"/>
      <c r="CC451" s="59"/>
    </row>
    <row r="452" spans="80:81" ht="15.75" customHeight="1">
      <c r="CB452" s="59"/>
      <c r="CC452" s="59"/>
    </row>
    <row r="453" spans="80:81" ht="15.75" customHeight="1">
      <c r="CB453" s="59"/>
      <c r="CC453" s="59"/>
    </row>
    <row r="454" spans="80:81" ht="15.75" customHeight="1">
      <c r="CB454" s="59"/>
      <c r="CC454" s="59"/>
    </row>
    <row r="455" spans="80:81" ht="15.75" customHeight="1">
      <c r="CB455" s="59"/>
      <c r="CC455" s="59"/>
    </row>
    <row r="456" spans="80:81" ht="15.75" customHeight="1">
      <c r="CB456" s="59"/>
      <c r="CC456" s="59"/>
    </row>
    <row r="457" spans="80:81" ht="15.75" customHeight="1">
      <c r="CB457" s="59"/>
      <c r="CC457" s="59"/>
    </row>
    <row r="458" spans="80:81" ht="15.75" customHeight="1">
      <c r="CB458" s="59"/>
      <c r="CC458" s="59"/>
    </row>
    <row r="459" spans="80:81" ht="15.75" customHeight="1">
      <c r="CB459" s="59"/>
      <c r="CC459" s="59"/>
    </row>
    <row r="460" spans="80:81" ht="15.75" customHeight="1">
      <c r="CB460" s="59"/>
      <c r="CC460" s="59"/>
    </row>
    <row r="461" spans="80:81" ht="15.75" customHeight="1">
      <c r="CB461" s="59"/>
      <c r="CC461" s="59"/>
    </row>
    <row r="462" spans="80:81" ht="15.75" customHeight="1">
      <c r="CB462" s="59"/>
      <c r="CC462" s="59"/>
    </row>
    <row r="463" spans="80:81" ht="15.75" customHeight="1">
      <c r="CB463" s="59"/>
      <c r="CC463" s="59"/>
    </row>
    <row r="464" spans="80:81" ht="15.75" customHeight="1">
      <c r="CB464" s="59"/>
      <c r="CC464" s="59"/>
    </row>
    <row r="465" spans="80:81" ht="15.75" customHeight="1">
      <c r="CB465" s="59"/>
      <c r="CC465" s="59"/>
    </row>
    <row r="466" spans="80:81" ht="15.75" customHeight="1">
      <c r="CB466" s="59"/>
      <c r="CC466" s="59"/>
    </row>
    <row r="467" spans="80:81" ht="15.75" customHeight="1">
      <c r="CB467" s="59"/>
      <c r="CC467" s="59"/>
    </row>
    <row r="468" spans="80:81" ht="15.75" customHeight="1">
      <c r="CB468" s="59"/>
      <c r="CC468" s="59"/>
    </row>
    <row r="469" spans="80:81" ht="15.75" customHeight="1">
      <c r="CB469" s="59"/>
      <c r="CC469" s="59"/>
    </row>
    <row r="470" spans="80:81" ht="15.75" customHeight="1">
      <c r="CB470" s="59"/>
      <c r="CC470" s="59"/>
    </row>
    <row r="471" spans="80:81" ht="15.75" customHeight="1">
      <c r="CB471" s="59"/>
      <c r="CC471" s="59"/>
    </row>
    <row r="472" spans="80:81" ht="15.75" customHeight="1">
      <c r="CB472" s="59"/>
      <c r="CC472" s="59"/>
    </row>
    <row r="473" spans="80:81" ht="15.75" customHeight="1">
      <c r="CB473" s="59"/>
      <c r="CC473" s="59"/>
    </row>
    <row r="474" spans="80:81" ht="15.75" customHeight="1">
      <c r="CB474" s="59"/>
      <c r="CC474" s="59"/>
    </row>
    <row r="475" spans="80:81" ht="15.75" customHeight="1">
      <c r="CB475" s="59"/>
      <c r="CC475" s="59"/>
    </row>
    <row r="476" spans="80:81" ht="15.75" customHeight="1">
      <c r="CB476" s="59"/>
      <c r="CC476" s="59"/>
    </row>
    <row r="477" spans="80:81" ht="15.75" customHeight="1">
      <c r="CB477" s="59"/>
      <c r="CC477" s="59"/>
    </row>
    <row r="478" spans="80:81" ht="15.75" customHeight="1">
      <c r="CB478" s="59"/>
      <c r="CC478" s="59"/>
    </row>
    <row r="479" spans="80:81" ht="15.75" customHeight="1">
      <c r="CB479" s="59"/>
      <c r="CC479" s="59"/>
    </row>
    <row r="480" spans="80:81" ht="15.75" customHeight="1">
      <c r="CB480" s="59"/>
      <c r="CC480" s="59"/>
    </row>
    <row r="481" spans="80:81" ht="15.75" customHeight="1">
      <c r="CB481" s="59"/>
      <c r="CC481" s="59"/>
    </row>
    <row r="482" spans="80:81" ht="15.75" customHeight="1">
      <c r="CB482" s="59"/>
      <c r="CC482" s="59"/>
    </row>
    <row r="483" spans="80:81" ht="15.75" customHeight="1">
      <c r="CB483" s="59"/>
      <c r="CC483" s="59"/>
    </row>
    <row r="484" spans="80:81" ht="15.75" customHeight="1">
      <c r="CB484" s="59"/>
      <c r="CC484" s="59"/>
    </row>
    <row r="485" spans="80:81" ht="15.75" customHeight="1">
      <c r="CB485" s="59"/>
      <c r="CC485" s="59"/>
    </row>
    <row r="486" spans="80:81" ht="15.75" customHeight="1">
      <c r="CB486" s="59"/>
      <c r="CC486" s="59"/>
    </row>
    <row r="487" spans="80:81" ht="15.75" customHeight="1">
      <c r="CB487" s="59"/>
      <c r="CC487" s="59"/>
    </row>
    <row r="488" spans="80:81" ht="15.75" customHeight="1">
      <c r="CB488" s="59"/>
      <c r="CC488" s="59"/>
    </row>
    <row r="489" spans="80:81" ht="15.75" customHeight="1">
      <c r="CB489" s="59"/>
      <c r="CC489" s="59"/>
    </row>
    <row r="490" spans="80:81" ht="15.75" customHeight="1">
      <c r="CB490" s="59"/>
      <c r="CC490" s="59"/>
    </row>
    <row r="491" spans="80:81" ht="15.75" customHeight="1">
      <c r="CB491" s="59"/>
      <c r="CC491" s="59"/>
    </row>
    <row r="492" spans="80:81" ht="15.75" customHeight="1">
      <c r="CB492" s="59"/>
      <c r="CC492" s="59"/>
    </row>
    <row r="493" spans="80:81" ht="15.75" customHeight="1">
      <c r="CB493" s="59"/>
      <c r="CC493" s="59"/>
    </row>
    <row r="494" spans="80:81" ht="15.75" customHeight="1">
      <c r="CB494" s="59"/>
      <c r="CC494" s="59"/>
    </row>
    <row r="495" spans="80:81" ht="15.75" customHeight="1">
      <c r="CB495" s="59"/>
      <c r="CC495" s="59"/>
    </row>
    <row r="496" spans="80:81" ht="15.75" customHeight="1">
      <c r="CB496" s="59"/>
      <c r="CC496" s="59"/>
    </row>
    <row r="497" spans="80:81" ht="15.75" customHeight="1">
      <c r="CB497" s="59"/>
      <c r="CC497" s="59"/>
    </row>
    <row r="498" spans="80:81" ht="15.75" customHeight="1">
      <c r="CB498" s="59"/>
      <c r="CC498" s="59"/>
    </row>
    <row r="499" spans="80:81" ht="15.75" customHeight="1">
      <c r="CB499" s="59"/>
      <c r="CC499" s="59"/>
    </row>
    <row r="500" spans="80:81" ht="15.75" customHeight="1">
      <c r="CB500" s="59"/>
      <c r="CC500" s="59"/>
    </row>
    <row r="501" spans="80:81" ht="15.75" customHeight="1">
      <c r="CB501" s="59"/>
      <c r="CC501" s="59"/>
    </row>
    <row r="502" spans="80:81" ht="15.75" customHeight="1">
      <c r="CB502" s="59"/>
      <c r="CC502" s="59"/>
    </row>
    <row r="503" spans="80:81" ht="15.75" customHeight="1">
      <c r="CB503" s="59"/>
      <c r="CC503" s="59"/>
    </row>
    <row r="504" spans="80:81" ht="15.75" customHeight="1">
      <c r="CB504" s="59"/>
      <c r="CC504" s="59"/>
    </row>
    <row r="505" spans="80:81" ht="15.75" customHeight="1">
      <c r="CB505" s="59"/>
      <c r="CC505" s="59"/>
    </row>
    <row r="506" spans="80:81" ht="15.75" customHeight="1">
      <c r="CB506" s="59"/>
      <c r="CC506" s="59"/>
    </row>
    <row r="507" spans="80:81" ht="15.75" customHeight="1">
      <c r="CB507" s="59"/>
      <c r="CC507" s="59"/>
    </row>
    <row r="508" spans="80:81" ht="15.75" customHeight="1">
      <c r="CB508" s="59"/>
      <c r="CC508" s="59"/>
    </row>
    <row r="509" spans="80:81" ht="15.75" customHeight="1">
      <c r="CB509" s="59"/>
      <c r="CC509" s="59"/>
    </row>
    <row r="510" spans="80:81" ht="15.75" customHeight="1">
      <c r="CB510" s="59"/>
      <c r="CC510" s="59"/>
    </row>
    <row r="511" spans="80:81" ht="15.75" customHeight="1">
      <c r="CB511" s="59"/>
      <c r="CC511" s="59"/>
    </row>
    <row r="512" spans="80:81" ht="15.75" customHeight="1">
      <c r="CB512" s="59"/>
      <c r="CC512" s="59"/>
    </row>
    <row r="513" spans="80:81" ht="15.75" customHeight="1">
      <c r="CB513" s="59"/>
      <c r="CC513" s="59"/>
    </row>
    <row r="514" spans="80:81" ht="15.75" customHeight="1">
      <c r="CB514" s="59"/>
      <c r="CC514" s="59"/>
    </row>
    <row r="515" spans="80:81" ht="15.75" customHeight="1">
      <c r="CB515" s="59"/>
      <c r="CC515" s="59"/>
    </row>
    <row r="516" spans="80:81" ht="15.75" customHeight="1">
      <c r="CB516" s="59"/>
      <c r="CC516" s="59"/>
    </row>
    <row r="517" spans="80:81" ht="15.75" customHeight="1">
      <c r="CB517" s="59"/>
      <c r="CC517" s="59"/>
    </row>
    <row r="518" spans="80:81" ht="15.75" customHeight="1">
      <c r="CB518" s="59"/>
      <c r="CC518" s="59"/>
    </row>
    <row r="519" spans="80:81" ht="15.75" customHeight="1">
      <c r="CB519" s="59"/>
      <c r="CC519" s="59"/>
    </row>
    <row r="520" spans="80:81" ht="15.75" customHeight="1">
      <c r="CB520" s="59"/>
      <c r="CC520" s="59"/>
    </row>
    <row r="521" spans="80:81" ht="15.75" customHeight="1">
      <c r="CB521" s="59"/>
      <c r="CC521" s="59"/>
    </row>
    <row r="522" spans="80:81" ht="15.75" customHeight="1">
      <c r="CB522" s="59"/>
      <c r="CC522" s="59"/>
    </row>
    <row r="523" spans="80:81" ht="15.75" customHeight="1">
      <c r="CB523" s="59"/>
      <c r="CC523" s="59"/>
    </row>
    <row r="524" spans="80:81" ht="15.75" customHeight="1">
      <c r="CB524" s="59"/>
      <c r="CC524" s="59"/>
    </row>
    <row r="525" spans="80:81" ht="15.75" customHeight="1">
      <c r="CB525" s="59"/>
      <c r="CC525" s="59"/>
    </row>
    <row r="526" spans="80:81" ht="15.75" customHeight="1">
      <c r="CB526" s="59"/>
      <c r="CC526" s="59"/>
    </row>
    <row r="527" spans="80:81" ht="15.75" customHeight="1">
      <c r="CB527" s="59"/>
      <c r="CC527" s="59"/>
    </row>
    <row r="528" spans="80:81" ht="15.75" customHeight="1">
      <c r="CB528" s="59"/>
      <c r="CC528" s="59"/>
    </row>
    <row r="529" spans="80:81" ht="15.75" customHeight="1">
      <c r="CB529" s="59"/>
      <c r="CC529" s="59"/>
    </row>
    <row r="530" spans="80:81" ht="15.75" customHeight="1">
      <c r="CB530" s="59"/>
      <c r="CC530" s="59"/>
    </row>
    <row r="531" spans="80:81" ht="15.75" customHeight="1">
      <c r="CB531" s="59"/>
      <c r="CC531" s="59"/>
    </row>
    <row r="532" spans="80:81" ht="15.75" customHeight="1">
      <c r="CB532" s="59"/>
      <c r="CC532" s="59"/>
    </row>
    <row r="533" spans="80:81" ht="15.75" customHeight="1">
      <c r="CB533" s="59"/>
      <c r="CC533" s="59"/>
    </row>
    <row r="534" spans="80:81" ht="15.75" customHeight="1">
      <c r="CB534" s="59"/>
      <c r="CC534" s="59"/>
    </row>
    <row r="535" spans="80:81" ht="15.75" customHeight="1">
      <c r="CB535" s="59"/>
      <c r="CC535" s="59"/>
    </row>
    <row r="536" spans="80:81" ht="15.75" customHeight="1">
      <c r="CB536" s="59"/>
      <c r="CC536" s="59"/>
    </row>
    <row r="537" spans="80:81" ht="15.75" customHeight="1">
      <c r="CB537" s="59"/>
      <c r="CC537" s="59"/>
    </row>
    <row r="538" spans="80:81" ht="15.75" customHeight="1">
      <c r="CB538" s="59"/>
      <c r="CC538" s="59"/>
    </row>
    <row r="539" spans="80:81" ht="15.75" customHeight="1">
      <c r="CB539" s="59"/>
      <c r="CC539" s="59"/>
    </row>
    <row r="540" spans="80:81" ht="15.75" customHeight="1">
      <c r="CB540" s="59"/>
      <c r="CC540" s="59"/>
    </row>
    <row r="541" spans="80:81" ht="15.75" customHeight="1">
      <c r="CB541" s="59"/>
      <c r="CC541" s="59"/>
    </row>
    <row r="542" spans="80:81" ht="15.75" customHeight="1">
      <c r="CB542" s="59"/>
      <c r="CC542" s="59"/>
    </row>
    <row r="543" spans="80:81" ht="15.75" customHeight="1">
      <c r="CB543" s="59"/>
      <c r="CC543" s="59"/>
    </row>
    <row r="544" spans="80:81" ht="15.75" customHeight="1">
      <c r="CB544" s="59"/>
      <c r="CC544" s="59"/>
    </row>
    <row r="545" spans="80:81" ht="15.75" customHeight="1">
      <c r="CB545" s="59"/>
      <c r="CC545" s="59"/>
    </row>
    <row r="546" spans="80:81" ht="15.75" customHeight="1">
      <c r="CB546" s="59"/>
      <c r="CC546" s="59"/>
    </row>
    <row r="547" spans="80:81" ht="15.75" customHeight="1">
      <c r="CB547" s="59"/>
      <c r="CC547" s="59"/>
    </row>
    <row r="548" spans="80:81" ht="15.75" customHeight="1">
      <c r="CB548" s="59"/>
      <c r="CC548" s="59"/>
    </row>
    <row r="549" spans="80:81" ht="15.75" customHeight="1">
      <c r="CB549" s="59"/>
      <c r="CC549" s="59"/>
    </row>
    <row r="550" spans="80:81" ht="15.75" customHeight="1">
      <c r="CB550" s="59"/>
      <c r="CC550" s="59"/>
    </row>
    <row r="551" spans="80:81" ht="15.75" customHeight="1">
      <c r="CB551" s="59"/>
      <c r="CC551" s="59"/>
    </row>
    <row r="552" spans="80:81" ht="15.75" customHeight="1">
      <c r="CB552" s="59"/>
      <c r="CC552" s="59"/>
    </row>
    <row r="553" spans="80:81" ht="15.75" customHeight="1">
      <c r="CB553" s="59"/>
      <c r="CC553" s="59"/>
    </row>
    <row r="554" spans="80:81" ht="15.75" customHeight="1">
      <c r="CB554" s="59"/>
      <c r="CC554" s="59"/>
    </row>
    <row r="555" spans="80:81" ht="15.75" customHeight="1">
      <c r="CB555" s="59"/>
      <c r="CC555" s="59"/>
    </row>
    <row r="556" spans="80:81" ht="15.75" customHeight="1">
      <c r="CB556" s="59"/>
      <c r="CC556" s="59"/>
    </row>
    <row r="557" spans="80:81" ht="15.75" customHeight="1">
      <c r="CB557" s="59"/>
      <c r="CC557" s="59"/>
    </row>
    <row r="558" spans="80:81" ht="15.75" customHeight="1">
      <c r="CB558" s="59"/>
      <c r="CC558" s="59"/>
    </row>
    <row r="559" spans="80:81" ht="15.75" customHeight="1">
      <c r="CB559" s="59"/>
      <c r="CC559" s="59"/>
    </row>
    <row r="560" spans="80:81" ht="15.75" customHeight="1">
      <c r="CB560" s="59"/>
      <c r="CC560" s="59"/>
    </row>
    <row r="561" spans="80:81" ht="15.75" customHeight="1">
      <c r="CB561" s="59"/>
      <c r="CC561" s="59"/>
    </row>
    <row r="562" spans="80:81" ht="15.75" customHeight="1">
      <c r="CB562" s="59"/>
      <c r="CC562" s="59"/>
    </row>
    <row r="563" spans="80:81" ht="15.75" customHeight="1">
      <c r="CB563" s="59"/>
      <c r="CC563" s="59"/>
    </row>
    <row r="564" spans="80:81" ht="15.75" customHeight="1">
      <c r="CB564" s="59"/>
      <c r="CC564" s="59"/>
    </row>
    <row r="565" spans="80:81" ht="15.75" customHeight="1">
      <c r="CB565" s="59"/>
      <c r="CC565" s="59"/>
    </row>
    <row r="566" spans="80:81" ht="15.75" customHeight="1">
      <c r="CB566" s="59"/>
      <c r="CC566" s="59"/>
    </row>
    <row r="567" spans="80:81" ht="15.75" customHeight="1">
      <c r="CB567" s="59"/>
      <c r="CC567" s="59"/>
    </row>
    <row r="568" spans="80:81" ht="15.75" customHeight="1">
      <c r="CB568" s="59"/>
      <c r="CC568" s="59"/>
    </row>
    <row r="569" spans="80:81" ht="15.75" customHeight="1">
      <c r="CB569" s="59"/>
      <c r="CC569" s="59"/>
    </row>
    <row r="570" spans="80:81" ht="15.75" customHeight="1">
      <c r="CB570" s="59"/>
      <c r="CC570" s="59"/>
    </row>
    <row r="571" spans="80:81" ht="15.75" customHeight="1">
      <c r="CB571" s="59"/>
      <c r="CC571" s="59"/>
    </row>
    <row r="572" spans="80:81" ht="15.75" customHeight="1">
      <c r="CB572" s="59"/>
      <c r="CC572" s="59"/>
    </row>
    <row r="573" spans="80:81" ht="15.75" customHeight="1">
      <c r="CB573" s="59"/>
      <c r="CC573" s="59"/>
    </row>
    <row r="574" spans="80:81" ht="15.75" customHeight="1">
      <c r="CB574" s="59"/>
      <c r="CC574" s="59"/>
    </row>
    <row r="575" spans="80:81" ht="15.75" customHeight="1">
      <c r="CB575" s="59"/>
      <c r="CC575" s="59"/>
    </row>
    <row r="576" spans="80:81" ht="15.75" customHeight="1">
      <c r="CB576" s="59"/>
      <c r="CC576" s="59"/>
    </row>
    <row r="577" spans="80:81" ht="15.75" customHeight="1">
      <c r="CB577" s="59"/>
      <c r="CC577" s="59"/>
    </row>
    <row r="578" spans="80:81" ht="15.75" customHeight="1">
      <c r="CB578" s="59"/>
      <c r="CC578" s="59"/>
    </row>
    <row r="579" spans="80:81" ht="15.75" customHeight="1">
      <c r="CB579" s="59"/>
      <c r="CC579" s="59"/>
    </row>
    <row r="580" spans="80:81" ht="15.75" customHeight="1">
      <c r="CB580" s="59"/>
      <c r="CC580" s="59"/>
    </row>
    <row r="581" spans="80:81" ht="15.75" customHeight="1">
      <c r="CB581" s="59"/>
      <c r="CC581" s="59"/>
    </row>
    <row r="582" spans="80:81" ht="15.75" customHeight="1">
      <c r="CB582" s="59"/>
      <c r="CC582" s="59"/>
    </row>
    <row r="583" spans="80:81" ht="15.75" customHeight="1">
      <c r="CB583" s="59"/>
      <c r="CC583" s="59"/>
    </row>
    <row r="584" spans="80:81" ht="15.75" customHeight="1">
      <c r="CB584" s="59"/>
      <c r="CC584" s="59"/>
    </row>
    <row r="585" spans="80:81" ht="15.75" customHeight="1">
      <c r="CB585" s="59"/>
      <c r="CC585" s="59"/>
    </row>
    <row r="586" spans="80:81" ht="15.75" customHeight="1">
      <c r="CB586" s="59"/>
      <c r="CC586" s="59"/>
    </row>
    <row r="587" spans="80:81" ht="15.75" customHeight="1">
      <c r="CB587" s="59"/>
      <c r="CC587" s="59"/>
    </row>
    <row r="588" spans="80:81" ht="15.75" customHeight="1">
      <c r="CB588" s="59"/>
      <c r="CC588" s="59"/>
    </row>
    <row r="589" spans="80:81" ht="15.75" customHeight="1">
      <c r="CB589" s="59"/>
      <c r="CC589" s="59"/>
    </row>
    <row r="590" spans="80:81" ht="15.75" customHeight="1">
      <c r="CB590" s="59"/>
      <c r="CC590" s="59"/>
    </row>
    <row r="591" spans="80:81" ht="15.75" customHeight="1">
      <c r="CB591" s="59"/>
      <c r="CC591" s="59"/>
    </row>
    <row r="592" spans="80:81" ht="15.75" customHeight="1">
      <c r="CB592" s="59"/>
      <c r="CC592" s="59"/>
    </row>
    <row r="593" spans="80:81" ht="15.75" customHeight="1">
      <c r="CB593" s="59"/>
      <c r="CC593" s="59"/>
    </row>
    <row r="594" spans="80:81" ht="15.75" customHeight="1">
      <c r="CB594" s="59"/>
      <c r="CC594" s="59"/>
    </row>
    <row r="595" spans="80:81" ht="15.75" customHeight="1">
      <c r="CB595" s="59"/>
      <c r="CC595" s="59"/>
    </row>
    <row r="596" spans="80:81" ht="15.75" customHeight="1">
      <c r="CB596" s="59"/>
      <c r="CC596" s="59"/>
    </row>
    <row r="597" spans="80:81" ht="15.75" customHeight="1">
      <c r="CB597" s="59"/>
      <c r="CC597" s="59"/>
    </row>
    <row r="598" spans="80:81" ht="15.75" customHeight="1">
      <c r="CB598" s="59"/>
      <c r="CC598" s="59"/>
    </row>
    <row r="599" spans="80:81" ht="15.75" customHeight="1">
      <c r="CB599" s="59"/>
      <c r="CC599" s="59"/>
    </row>
    <row r="600" spans="80:81" ht="15.75" customHeight="1">
      <c r="CB600" s="59"/>
      <c r="CC600" s="59"/>
    </row>
    <row r="601" spans="80:81" ht="15.75" customHeight="1">
      <c r="CB601" s="59"/>
      <c r="CC601" s="59"/>
    </row>
    <row r="602" spans="80:81" ht="15.75" customHeight="1">
      <c r="CB602" s="59"/>
      <c r="CC602" s="59"/>
    </row>
    <row r="603" spans="80:81" ht="15.75" customHeight="1">
      <c r="CB603" s="59"/>
      <c r="CC603" s="59"/>
    </row>
    <row r="604" spans="80:81" ht="15.75" customHeight="1">
      <c r="CB604" s="59"/>
      <c r="CC604" s="59"/>
    </row>
    <row r="605" spans="80:81" ht="15.75" customHeight="1">
      <c r="CB605" s="59"/>
      <c r="CC605" s="59"/>
    </row>
    <row r="606" spans="80:81" ht="15.75" customHeight="1">
      <c r="CB606" s="59"/>
      <c r="CC606" s="59"/>
    </row>
    <row r="607" spans="80:81" ht="15.75" customHeight="1">
      <c r="CB607" s="59"/>
      <c r="CC607" s="59"/>
    </row>
    <row r="608" spans="80:81" ht="15.75" customHeight="1">
      <c r="CB608" s="59"/>
      <c r="CC608" s="59"/>
    </row>
    <row r="609" spans="80:81" ht="15.75" customHeight="1">
      <c r="CB609" s="59"/>
      <c r="CC609" s="59"/>
    </row>
    <row r="610" spans="80:81" ht="15.75" customHeight="1">
      <c r="CB610" s="59"/>
      <c r="CC610" s="59"/>
    </row>
    <row r="611" spans="80:81" ht="15.75" customHeight="1">
      <c r="CB611" s="59"/>
      <c r="CC611" s="59"/>
    </row>
    <row r="612" spans="80:81" ht="15.75" customHeight="1">
      <c r="CB612" s="59"/>
      <c r="CC612" s="59"/>
    </row>
    <row r="613" spans="80:81" ht="15.75" customHeight="1">
      <c r="CB613" s="59"/>
      <c r="CC613" s="59"/>
    </row>
    <row r="614" spans="80:81" ht="15.75" customHeight="1">
      <c r="CB614" s="59"/>
      <c r="CC614" s="59"/>
    </row>
    <row r="615" spans="80:81" ht="15.75" customHeight="1">
      <c r="CB615" s="59"/>
      <c r="CC615" s="59"/>
    </row>
    <row r="616" spans="80:81" ht="15.75" customHeight="1">
      <c r="CB616" s="59"/>
      <c r="CC616" s="59"/>
    </row>
    <row r="617" spans="80:81" ht="15.75" customHeight="1">
      <c r="CB617" s="59"/>
      <c r="CC617" s="59"/>
    </row>
    <row r="618" spans="80:81" ht="15.75" customHeight="1">
      <c r="CB618" s="59"/>
      <c r="CC618" s="59"/>
    </row>
    <row r="619" spans="80:81" ht="15.75" customHeight="1">
      <c r="CB619" s="59"/>
      <c r="CC619" s="59"/>
    </row>
    <row r="620" spans="80:81" ht="15.75" customHeight="1">
      <c r="CB620" s="59"/>
      <c r="CC620" s="59"/>
    </row>
    <row r="621" spans="80:81" ht="15.75" customHeight="1">
      <c r="CB621" s="59"/>
      <c r="CC621" s="59"/>
    </row>
    <row r="622" spans="80:81" ht="15.75" customHeight="1">
      <c r="CB622" s="59"/>
      <c r="CC622" s="59"/>
    </row>
    <row r="623" spans="80:81" ht="15.75" customHeight="1">
      <c r="CB623" s="59"/>
      <c r="CC623" s="59"/>
    </row>
    <row r="624" spans="80:81" ht="15.75" customHeight="1">
      <c r="CB624" s="59"/>
      <c r="CC624" s="59"/>
    </row>
    <row r="625" spans="80:81" ht="15.75" customHeight="1">
      <c r="CB625" s="59"/>
      <c r="CC625" s="59"/>
    </row>
    <row r="626" spans="80:81" ht="15.75" customHeight="1">
      <c r="CB626" s="59"/>
      <c r="CC626" s="59"/>
    </row>
    <row r="627" spans="80:81" ht="15.75" customHeight="1">
      <c r="CB627" s="59"/>
      <c r="CC627" s="59"/>
    </row>
    <row r="628" spans="80:81" ht="15.75" customHeight="1">
      <c r="CB628" s="59"/>
      <c r="CC628" s="59"/>
    </row>
    <row r="629" spans="80:81" ht="15.75" customHeight="1">
      <c r="CB629" s="59"/>
      <c r="CC629" s="59"/>
    </row>
    <row r="630" spans="80:81" ht="15.75" customHeight="1">
      <c r="CB630" s="59"/>
      <c r="CC630" s="59"/>
    </row>
    <row r="631" spans="80:81" ht="15.75" customHeight="1">
      <c r="CB631" s="59"/>
      <c r="CC631" s="59"/>
    </row>
    <row r="632" spans="80:81" ht="15.75" customHeight="1">
      <c r="CB632" s="59"/>
      <c r="CC632" s="59"/>
    </row>
    <row r="633" spans="80:81" ht="15.75" customHeight="1">
      <c r="CB633" s="59"/>
      <c r="CC633" s="59"/>
    </row>
    <row r="634" spans="80:81" ht="15.75" customHeight="1">
      <c r="CB634" s="59"/>
      <c r="CC634" s="59"/>
    </row>
    <row r="635" spans="80:81" ht="15.75" customHeight="1">
      <c r="CB635" s="59"/>
      <c r="CC635" s="59"/>
    </row>
    <row r="636" spans="80:81" ht="15.75" customHeight="1">
      <c r="CB636" s="59"/>
      <c r="CC636" s="59"/>
    </row>
    <row r="637" spans="80:81" ht="15.75" customHeight="1">
      <c r="CB637" s="59"/>
      <c r="CC637" s="59"/>
    </row>
    <row r="638" spans="80:81" ht="15.75" customHeight="1">
      <c r="CB638" s="59"/>
      <c r="CC638" s="59"/>
    </row>
    <row r="639" spans="80:81" ht="15.75" customHeight="1">
      <c r="CB639" s="59"/>
      <c r="CC639" s="59"/>
    </row>
    <row r="640" spans="80:81" ht="15.75" customHeight="1">
      <c r="CB640" s="59"/>
      <c r="CC640" s="59"/>
    </row>
    <row r="641" spans="80:81" ht="15.75" customHeight="1">
      <c r="CB641" s="59"/>
      <c r="CC641" s="59"/>
    </row>
    <row r="642" spans="80:81" ht="15.75" customHeight="1">
      <c r="CB642" s="59"/>
      <c r="CC642" s="59"/>
    </row>
    <row r="643" spans="80:81" ht="15.75" customHeight="1">
      <c r="CB643" s="59"/>
      <c r="CC643" s="59"/>
    </row>
    <row r="644" spans="80:81" ht="15.75" customHeight="1">
      <c r="CB644" s="59"/>
      <c r="CC644" s="59"/>
    </row>
    <row r="645" spans="80:81" ht="15.75" customHeight="1">
      <c r="CB645" s="59"/>
      <c r="CC645" s="59"/>
    </row>
    <row r="646" spans="80:81" ht="15.75" customHeight="1">
      <c r="CB646" s="59"/>
      <c r="CC646" s="59"/>
    </row>
    <row r="647" spans="80:81" ht="15.75" customHeight="1">
      <c r="CB647" s="59"/>
      <c r="CC647" s="59"/>
    </row>
    <row r="648" spans="80:81" ht="15.75" customHeight="1">
      <c r="CB648" s="59"/>
      <c r="CC648" s="59"/>
    </row>
    <row r="649" spans="80:81" ht="15.75" customHeight="1">
      <c r="CB649" s="59"/>
      <c r="CC649" s="59"/>
    </row>
    <row r="650" spans="80:81" ht="15.75" customHeight="1">
      <c r="CB650" s="59"/>
      <c r="CC650" s="59"/>
    </row>
    <row r="651" spans="80:81" ht="15.75" customHeight="1">
      <c r="CB651" s="59"/>
      <c r="CC651" s="59"/>
    </row>
    <row r="652" spans="80:81" ht="15.75" customHeight="1">
      <c r="CB652" s="59"/>
      <c r="CC652" s="59"/>
    </row>
    <row r="653" spans="80:81" ht="15.75" customHeight="1">
      <c r="CB653" s="59"/>
      <c r="CC653" s="59"/>
    </row>
    <row r="654" spans="80:81" ht="15.75" customHeight="1">
      <c r="CB654" s="59"/>
      <c r="CC654" s="59"/>
    </row>
    <row r="655" spans="80:81" ht="15.75" customHeight="1">
      <c r="CB655" s="59"/>
      <c r="CC655" s="59"/>
    </row>
    <row r="656" spans="80:81" ht="15.75" customHeight="1">
      <c r="CB656" s="59"/>
      <c r="CC656" s="59"/>
    </row>
    <row r="657" spans="80:81" ht="15.75" customHeight="1">
      <c r="CB657" s="59"/>
      <c r="CC657" s="59"/>
    </row>
    <row r="658" spans="80:81" ht="15.75" customHeight="1">
      <c r="CB658" s="59"/>
      <c r="CC658" s="59"/>
    </row>
    <row r="659" spans="80:81" ht="15.75" customHeight="1">
      <c r="CB659" s="59"/>
      <c r="CC659" s="59"/>
    </row>
    <row r="660" spans="80:81" ht="15.75" customHeight="1">
      <c r="CB660" s="59"/>
      <c r="CC660" s="59"/>
    </row>
    <row r="661" spans="80:81" ht="15.75" customHeight="1">
      <c r="CB661" s="59"/>
      <c r="CC661" s="59"/>
    </row>
    <row r="662" spans="80:81" ht="15.75" customHeight="1">
      <c r="CB662" s="59"/>
      <c r="CC662" s="59"/>
    </row>
    <row r="663" spans="80:81" ht="15.75" customHeight="1">
      <c r="CB663" s="59"/>
      <c r="CC663" s="59"/>
    </row>
    <row r="664" spans="80:81" ht="15.75" customHeight="1">
      <c r="CB664" s="59"/>
      <c r="CC664" s="59"/>
    </row>
    <row r="665" spans="80:81" ht="15.75" customHeight="1">
      <c r="CB665" s="59"/>
      <c r="CC665" s="59"/>
    </row>
    <row r="666" spans="80:81" ht="15.75" customHeight="1">
      <c r="CB666" s="59"/>
      <c r="CC666" s="59"/>
    </row>
    <row r="667" spans="80:81" ht="15.75" customHeight="1">
      <c r="CB667" s="59"/>
      <c r="CC667" s="59"/>
    </row>
    <row r="668" spans="80:81" ht="15.75" customHeight="1">
      <c r="CB668" s="59"/>
      <c r="CC668" s="59"/>
    </row>
    <row r="669" spans="80:81" ht="15.75" customHeight="1">
      <c r="CB669" s="59"/>
      <c r="CC669" s="59"/>
    </row>
    <row r="670" spans="80:81" ht="15.75" customHeight="1">
      <c r="CB670" s="59"/>
      <c r="CC670" s="59"/>
    </row>
    <row r="671" spans="80:81" ht="15.75" customHeight="1">
      <c r="CB671" s="59"/>
      <c r="CC671" s="59"/>
    </row>
    <row r="672" spans="80:81" ht="15.75" customHeight="1">
      <c r="CB672" s="59"/>
      <c r="CC672" s="59"/>
    </row>
    <row r="673" spans="80:81" ht="15.75" customHeight="1">
      <c r="CB673" s="59"/>
      <c r="CC673" s="59"/>
    </row>
    <row r="674" spans="80:81" ht="15.75" customHeight="1">
      <c r="CB674" s="59"/>
      <c r="CC674" s="59"/>
    </row>
    <row r="675" spans="80:81" ht="15.75" customHeight="1">
      <c r="CB675" s="59"/>
      <c r="CC675" s="59"/>
    </row>
    <row r="676" spans="80:81" ht="15.75" customHeight="1">
      <c r="CB676" s="59"/>
      <c r="CC676" s="59"/>
    </row>
    <row r="677" spans="80:81" ht="15.75" customHeight="1">
      <c r="CB677" s="59"/>
      <c r="CC677" s="59"/>
    </row>
    <row r="678" spans="80:81" ht="15.75" customHeight="1">
      <c r="CB678" s="59"/>
      <c r="CC678" s="59"/>
    </row>
    <row r="679" spans="80:81" ht="15.75" customHeight="1">
      <c r="CB679" s="59"/>
      <c r="CC679" s="59"/>
    </row>
    <row r="680" spans="80:81" ht="15.75" customHeight="1">
      <c r="CB680" s="59"/>
      <c r="CC680" s="59"/>
    </row>
    <row r="681" spans="80:81" ht="15.75" customHeight="1">
      <c r="CB681" s="59"/>
      <c r="CC681" s="59"/>
    </row>
    <row r="682" spans="80:81" ht="15.75" customHeight="1">
      <c r="CB682" s="59"/>
      <c r="CC682" s="59"/>
    </row>
    <row r="683" spans="80:81" ht="15.75" customHeight="1">
      <c r="CB683" s="59"/>
      <c r="CC683" s="59"/>
    </row>
    <row r="684" spans="80:81" ht="15.75" customHeight="1">
      <c r="CB684" s="59"/>
      <c r="CC684" s="59"/>
    </row>
    <row r="685" spans="80:81" ht="15.75" customHeight="1">
      <c r="CB685" s="59"/>
      <c r="CC685" s="59"/>
    </row>
    <row r="686" spans="80:81" ht="15.75" customHeight="1">
      <c r="CB686" s="59"/>
      <c r="CC686" s="59"/>
    </row>
    <row r="687" spans="80:81" ht="15.75" customHeight="1">
      <c r="CB687" s="59"/>
      <c r="CC687" s="59"/>
    </row>
    <row r="688" spans="80:81" ht="15.75" customHeight="1">
      <c r="CB688" s="59"/>
      <c r="CC688" s="59"/>
    </row>
    <row r="689" spans="80:81" ht="15.75" customHeight="1">
      <c r="CB689" s="59"/>
      <c r="CC689" s="59"/>
    </row>
    <row r="690" spans="80:81" ht="15.75" customHeight="1">
      <c r="CB690" s="59"/>
      <c r="CC690" s="59"/>
    </row>
    <row r="691" spans="80:81" ht="15.75" customHeight="1">
      <c r="CB691" s="59"/>
      <c r="CC691" s="59"/>
    </row>
    <row r="692" spans="80:81" ht="15.75" customHeight="1">
      <c r="CB692" s="59"/>
      <c r="CC692" s="59"/>
    </row>
    <row r="693" spans="80:81" ht="15.75" customHeight="1">
      <c r="CB693" s="59"/>
      <c r="CC693" s="59"/>
    </row>
    <row r="694" spans="80:81" ht="15.75" customHeight="1">
      <c r="CB694" s="59"/>
      <c r="CC694" s="59"/>
    </row>
    <row r="695" spans="80:81" ht="15.75" customHeight="1">
      <c r="CB695" s="59"/>
      <c r="CC695" s="59"/>
    </row>
    <row r="696" spans="80:81" ht="15.75" customHeight="1">
      <c r="CB696" s="59"/>
      <c r="CC696" s="59"/>
    </row>
    <row r="697" spans="80:81" ht="15.75" customHeight="1">
      <c r="CB697" s="59"/>
      <c r="CC697" s="59"/>
    </row>
    <row r="698" spans="80:81" ht="15.75" customHeight="1">
      <c r="CB698" s="59"/>
      <c r="CC698" s="59"/>
    </row>
    <row r="699" spans="80:81" ht="15.75" customHeight="1">
      <c r="CB699" s="59"/>
      <c r="CC699" s="59"/>
    </row>
    <row r="700" spans="80:81" ht="15.75" customHeight="1">
      <c r="CB700" s="59"/>
      <c r="CC700" s="59"/>
    </row>
    <row r="701" spans="80:81" ht="15.75" customHeight="1">
      <c r="CB701" s="59"/>
      <c r="CC701" s="59"/>
    </row>
    <row r="702" spans="80:81" ht="15.75" customHeight="1">
      <c r="CB702" s="59"/>
      <c r="CC702" s="59"/>
    </row>
    <row r="703" spans="80:81" ht="15.75" customHeight="1">
      <c r="CB703" s="59"/>
      <c r="CC703" s="59"/>
    </row>
    <row r="704" spans="80:81" ht="15.75" customHeight="1">
      <c r="CB704" s="59"/>
      <c r="CC704" s="59"/>
    </row>
    <row r="705" spans="80:81" ht="15.75" customHeight="1">
      <c r="CB705" s="59"/>
      <c r="CC705" s="59"/>
    </row>
    <row r="706" spans="80:81" ht="15.75" customHeight="1">
      <c r="CB706" s="59"/>
      <c r="CC706" s="59"/>
    </row>
    <row r="707" spans="80:81" ht="15.75" customHeight="1">
      <c r="CB707" s="59"/>
      <c r="CC707" s="59"/>
    </row>
    <row r="708" spans="80:81" ht="15.75" customHeight="1">
      <c r="CB708" s="59"/>
      <c r="CC708" s="59"/>
    </row>
    <row r="709" spans="80:81" ht="15.75" customHeight="1">
      <c r="CB709" s="59"/>
      <c r="CC709" s="59"/>
    </row>
    <row r="710" spans="80:81" ht="15.75" customHeight="1">
      <c r="CB710" s="59"/>
      <c r="CC710" s="59"/>
    </row>
    <row r="711" spans="80:81" ht="15.75" customHeight="1">
      <c r="CB711" s="59"/>
      <c r="CC711" s="59"/>
    </row>
    <row r="712" spans="80:81" ht="15.75" customHeight="1">
      <c r="CB712" s="59"/>
      <c r="CC712" s="59"/>
    </row>
    <row r="713" spans="80:81" ht="15.75" customHeight="1">
      <c r="CB713" s="59"/>
      <c r="CC713" s="59"/>
    </row>
    <row r="714" spans="80:81" ht="15.75" customHeight="1">
      <c r="CB714" s="59"/>
      <c r="CC714" s="59"/>
    </row>
    <row r="715" spans="80:81" ht="15.75" customHeight="1">
      <c r="CB715" s="59"/>
      <c r="CC715" s="59"/>
    </row>
    <row r="716" spans="80:81" ht="15.75" customHeight="1">
      <c r="CB716" s="59"/>
      <c r="CC716" s="59"/>
    </row>
    <row r="717" spans="80:81" ht="15.75" customHeight="1">
      <c r="CB717" s="59"/>
      <c r="CC717" s="59"/>
    </row>
    <row r="718" spans="80:81" ht="15.75" customHeight="1">
      <c r="CB718" s="59"/>
      <c r="CC718" s="59"/>
    </row>
    <row r="719" spans="80:81" ht="15.75" customHeight="1">
      <c r="CB719" s="59"/>
      <c r="CC719" s="59"/>
    </row>
    <row r="720" spans="80:81" ht="15.75" customHeight="1">
      <c r="CB720" s="59"/>
      <c r="CC720" s="59"/>
    </row>
    <row r="721" spans="80:81" ht="15.75" customHeight="1">
      <c r="CB721" s="59"/>
      <c r="CC721" s="59"/>
    </row>
    <row r="722" spans="80:81" ht="15.75" customHeight="1">
      <c r="CB722" s="59"/>
      <c r="CC722" s="59"/>
    </row>
    <row r="723" spans="80:81" ht="15.75" customHeight="1">
      <c r="CB723" s="59"/>
      <c r="CC723" s="59"/>
    </row>
    <row r="724" spans="80:81" ht="15.75" customHeight="1">
      <c r="CB724" s="59"/>
      <c r="CC724" s="59"/>
    </row>
    <row r="725" spans="80:81" ht="15.75" customHeight="1">
      <c r="CB725" s="59"/>
      <c r="CC725" s="59"/>
    </row>
    <row r="726" spans="80:81" ht="15.75" customHeight="1">
      <c r="CB726" s="59"/>
      <c r="CC726" s="59"/>
    </row>
    <row r="727" spans="80:81" ht="15.75" customHeight="1">
      <c r="CB727" s="59"/>
      <c r="CC727" s="59"/>
    </row>
    <row r="728" spans="80:81" ht="15.75" customHeight="1">
      <c r="CB728" s="59"/>
      <c r="CC728" s="59"/>
    </row>
    <row r="729" spans="80:81" ht="15.75" customHeight="1">
      <c r="CB729" s="59"/>
      <c r="CC729" s="59"/>
    </row>
    <row r="730" spans="80:81" ht="15.75" customHeight="1">
      <c r="CB730" s="59"/>
      <c r="CC730" s="59"/>
    </row>
    <row r="731" spans="80:81" ht="15.75" customHeight="1">
      <c r="CB731" s="59"/>
      <c r="CC731" s="59"/>
    </row>
    <row r="732" spans="80:81" ht="15.75" customHeight="1">
      <c r="CB732" s="59"/>
      <c r="CC732" s="59"/>
    </row>
    <row r="733" spans="80:81" ht="15.75" customHeight="1">
      <c r="CB733" s="59"/>
      <c r="CC733" s="59"/>
    </row>
    <row r="734" spans="80:81" ht="15.75" customHeight="1">
      <c r="CB734" s="59"/>
      <c r="CC734" s="59"/>
    </row>
    <row r="735" spans="80:81" ht="15.75" customHeight="1">
      <c r="CB735" s="59"/>
      <c r="CC735" s="59"/>
    </row>
    <row r="736" spans="80:81" ht="15.75" customHeight="1">
      <c r="CB736" s="59"/>
      <c r="CC736" s="59"/>
    </row>
    <row r="737" spans="80:81" ht="15.75" customHeight="1">
      <c r="CB737" s="59"/>
      <c r="CC737" s="59"/>
    </row>
    <row r="738" spans="80:81" ht="15.75" customHeight="1">
      <c r="CB738" s="59"/>
      <c r="CC738" s="59"/>
    </row>
    <row r="739" spans="80:81" ht="15.75" customHeight="1">
      <c r="CB739" s="59"/>
      <c r="CC739" s="59"/>
    </row>
    <row r="740" spans="80:81" ht="15.75" customHeight="1">
      <c r="CB740" s="59"/>
      <c r="CC740" s="59"/>
    </row>
    <row r="741" spans="80:81" ht="15.75" customHeight="1">
      <c r="CB741" s="59"/>
      <c r="CC741" s="59"/>
    </row>
    <row r="742" spans="80:81" ht="15.75" customHeight="1">
      <c r="CB742" s="59"/>
      <c r="CC742" s="59"/>
    </row>
    <row r="743" spans="80:81" ht="15.75" customHeight="1">
      <c r="CB743" s="59"/>
      <c r="CC743" s="59"/>
    </row>
    <row r="744" spans="80:81" ht="15.75" customHeight="1">
      <c r="CB744" s="59"/>
      <c r="CC744" s="59"/>
    </row>
    <row r="745" spans="80:81" ht="15.75" customHeight="1">
      <c r="CB745" s="59"/>
      <c r="CC745" s="59"/>
    </row>
    <row r="746" spans="80:81" ht="15.75" customHeight="1">
      <c r="CB746" s="59"/>
      <c r="CC746" s="59"/>
    </row>
    <row r="747" spans="80:81" ht="15.75" customHeight="1">
      <c r="CB747" s="59"/>
      <c r="CC747" s="59"/>
    </row>
    <row r="748" spans="80:81" ht="15.75" customHeight="1">
      <c r="CB748" s="59"/>
      <c r="CC748" s="59"/>
    </row>
    <row r="749" spans="80:81" ht="15.75" customHeight="1">
      <c r="CB749" s="59"/>
      <c r="CC749" s="59"/>
    </row>
    <row r="750" spans="80:81" ht="15.75" customHeight="1">
      <c r="CB750" s="59"/>
      <c r="CC750" s="59"/>
    </row>
    <row r="751" spans="80:81" ht="15.75" customHeight="1">
      <c r="CB751" s="59"/>
      <c r="CC751" s="59"/>
    </row>
    <row r="752" spans="80:81" ht="15.75" customHeight="1">
      <c r="CB752" s="59"/>
      <c r="CC752" s="59"/>
    </row>
    <row r="753" spans="80:81" ht="15.75" customHeight="1">
      <c r="CB753" s="59"/>
      <c r="CC753" s="59"/>
    </row>
    <row r="754" spans="80:81" ht="15.75" customHeight="1">
      <c r="CB754" s="59"/>
      <c r="CC754" s="59"/>
    </row>
    <row r="755" spans="80:81" ht="15.75" customHeight="1">
      <c r="CB755" s="59"/>
      <c r="CC755" s="59"/>
    </row>
    <row r="756" spans="80:81" ht="15.75" customHeight="1">
      <c r="CB756" s="59"/>
      <c r="CC756" s="59"/>
    </row>
    <row r="757" spans="80:81" ht="15.75" customHeight="1">
      <c r="CB757" s="59"/>
      <c r="CC757" s="59"/>
    </row>
    <row r="758" spans="80:81" ht="15.75" customHeight="1">
      <c r="CB758" s="59"/>
      <c r="CC758" s="59"/>
    </row>
    <row r="759" spans="80:81" ht="15.75" customHeight="1">
      <c r="CB759" s="59"/>
      <c r="CC759" s="59"/>
    </row>
    <row r="760" spans="80:81" ht="15.75" customHeight="1">
      <c r="CB760" s="59"/>
      <c r="CC760" s="59"/>
    </row>
    <row r="761" spans="80:81" ht="15.75" customHeight="1">
      <c r="CB761" s="59"/>
      <c r="CC761" s="59"/>
    </row>
    <row r="762" spans="80:81" ht="15.75" customHeight="1">
      <c r="CB762" s="59"/>
      <c r="CC762" s="59"/>
    </row>
    <row r="763" spans="80:81" ht="15.75" customHeight="1">
      <c r="CB763" s="59"/>
      <c r="CC763" s="59"/>
    </row>
    <row r="764" spans="80:81" ht="15.75" customHeight="1">
      <c r="CB764" s="59"/>
      <c r="CC764" s="59"/>
    </row>
    <row r="765" spans="80:81" ht="15.75" customHeight="1">
      <c r="CB765" s="59"/>
      <c r="CC765" s="59"/>
    </row>
    <row r="766" spans="80:81" ht="15.75" customHeight="1">
      <c r="CB766" s="59"/>
      <c r="CC766" s="59"/>
    </row>
    <row r="767" spans="80:81" ht="15.75" customHeight="1">
      <c r="CB767" s="59"/>
      <c r="CC767" s="59"/>
    </row>
    <row r="768" spans="80:81" ht="15.75" customHeight="1">
      <c r="CB768" s="59"/>
      <c r="CC768" s="59"/>
    </row>
    <row r="769" spans="80:81" ht="15.75" customHeight="1">
      <c r="CB769" s="59"/>
      <c r="CC769" s="59"/>
    </row>
    <row r="770" spans="80:81" ht="15.75" customHeight="1">
      <c r="CB770" s="59"/>
      <c r="CC770" s="59"/>
    </row>
    <row r="771" spans="80:81" ht="15.75" customHeight="1">
      <c r="CB771" s="59"/>
      <c r="CC771" s="59"/>
    </row>
    <row r="772" spans="80:81" ht="15.75" customHeight="1">
      <c r="CB772" s="59"/>
      <c r="CC772" s="59"/>
    </row>
    <row r="773" spans="80:81" ht="15.75" customHeight="1">
      <c r="CB773" s="59"/>
      <c r="CC773" s="59"/>
    </row>
    <row r="774" spans="80:81" ht="15.75" customHeight="1">
      <c r="CB774" s="59"/>
      <c r="CC774" s="59"/>
    </row>
    <row r="775" spans="80:81" ht="15.75" customHeight="1">
      <c r="CB775" s="59"/>
      <c r="CC775" s="59"/>
    </row>
    <row r="776" spans="80:81" ht="15.75" customHeight="1">
      <c r="CB776" s="59"/>
      <c r="CC776" s="59"/>
    </row>
    <row r="777" spans="80:81" ht="15.75" customHeight="1">
      <c r="CB777" s="59"/>
      <c r="CC777" s="59"/>
    </row>
    <row r="778" spans="80:81" ht="15.75" customHeight="1">
      <c r="CB778" s="59"/>
      <c r="CC778" s="59"/>
    </row>
    <row r="779" spans="80:81" ht="15.75" customHeight="1">
      <c r="CB779" s="59"/>
      <c r="CC779" s="59"/>
    </row>
    <row r="780" spans="80:81" ht="15.75" customHeight="1">
      <c r="CB780" s="59"/>
      <c r="CC780" s="59"/>
    </row>
    <row r="781" spans="80:81" ht="15.75" customHeight="1">
      <c r="CB781" s="59"/>
      <c r="CC781" s="59"/>
    </row>
    <row r="782" spans="80:81" ht="15.75" customHeight="1">
      <c r="CB782" s="59"/>
      <c r="CC782" s="59"/>
    </row>
    <row r="783" spans="80:81" ht="15.75" customHeight="1">
      <c r="CB783" s="59"/>
      <c r="CC783" s="59"/>
    </row>
    <row r="784" spans="80:81" ht="15.75" customHeight="1">
      <c r="CB784" s="59"/>
      <c r="CC784" s="59"/>
    </row>
    <row r="785" spans="80:81" ht="15.75" customHeight="1">
      <c r="CB785" s="59"/>
      <c r="CC785" s="59"/>
    </row>
    <row r="786" spans="80:81" ht="15.75" customHeight="1">
      <c r="CB786" s="59"/>
      <c r="CC786" s="59"/>
    </row>
    <row r="787" spans="80:81" ht="15.75" customHeight="1">
      <c r="CB787" s="59"/>
      <c r="CC787" s="59"/>
    </row>
    <row r="788" spans="80:81" ht="15.75" customHeight="1">
      <c r="CB788" s="59"/>
      <c r="CC788" s="59"/>
    </row>
    <row r="789" spans="80:81" ht="15.75" customHeight="1">
      <c r="CB789" s="59"/>
      <c r="CC789" s="59"/>
    </row>
    <row r="790" spans="80:81" ht="15.75" customHeight="1">
      <c r="CB790" s="59"/>
      <c r="CC790" s="59"/>
    </row>
    <row r="791" spans="80:81" ht="15.75" customHeight="1">
      <c r="CB791" s="59"/>
      <c r="CC791" s="59"/>
    </row>
    <row r="792" spans="80:81" ht="15.75" customHeight="1">
      <c r="CB792" s="59"/>
      <c r="CC792" s="59"/>
    </row>
    <row r="793" spans="80:81" ht="15.75" customHeight="1">
      <c r="CB793" s="59"/>
      <c r="CC793" s="59"/>
    </row>
    <row r="794" spans="80:81" ht="15.75" customHeight="1">
      <c r="CB794" s="59"/>
      <c r="CC794" s="59"/>
    </row>
    <row r="795" spans="80:81" ht="15.75" customHeight="1">
      <c r="CB795" s="59"/>
      <c r="CC795" s="59"/>
    </row>
    <row r="796" spans="80:81" ht="15.75" customHeight="1">
      <c r="CB796" s="59"/>
      <c r="CC796" s="59"/>
    </row>
    <row r="797" spans="80:81" ht="15.75" customHeight="1">
      <c r="CB797" s="59"/>
      <c r="CC797" s="59"/>
    </row>
    <row r="798" spans="80:81" ht="15.75" customHeight="1">
      <c r="CB798" s="59"/>
      <c r="CC798" s="59"/>
    </row>
    <row r="799" spans="80:81" ht="15.75" customHeight="1">
      <c r="CB799" s="59"/>
      <c r="CC799" s="59"/>
    </row>
    <row r="800" spans="80:81" ht="15.75" customHeight="1">
      <c r="CB800" s="59"/>
      <c r="CC800" s="59"/>
    </row>
    <row r="801" spans="80:81" ht="15.75" customHeight="1">
      <c r="CB801" s="59"/>
      <c r="CC801" s="59"/>
    </row>
    <row r="802" spans="80:81" ht="15.75" customHeight="1">
      <c r="CB802" s="59"/>
      <c r="CC802" s="59"/>
    </row>
    <row r="803" spans="80:81" ht="15.75" customHeight="1">
      <c r="CB803" s="59"/>
      <c r="CC803" s="59"/>
    </row>
    <row r="804" spans="80:81" ht="15.75" customHeight="1">
      <c r="CB804" s="59"/>
      <c r="CC804" s="59"/>
    </row>
    <row r="805" spans="80:81" ht="15.75" customHeight="1">
      <c r="CB805" s="59"/>
      <c r="CC805" s="59"/>
    </row>
    <row r="806" spans="80:81" ht="15.75" customHeight="1">
      <c r="CB806" s="59"/>
      <c r="CC806" s="59"/>
    </row>
    <row r="807" spans="80:81" ht="15.75" customHeight="1">
      <c r="CB807" s="59"/>
      <c r="CC807" s="59"/>
    </row>
    <row r="808" spans="80:81" ht="15.75" customHeight="1">
      <c r="CB808" s="59"/>
      <c r="CC808" s="59"/>
    </row>
    <row r="809" spans="80:81" ht="15.75" customHeight="1">
      <c r="CB809" s="59"/>
      <c r="CC809" s="59"/>
    </row>
    <row r="810" spans="80:81" ht="15.75" customHeight="1">
      <c r="CB810" s="59"/>
      <c r="CC810" s="59"/>
    </row>
    <row r="811" spans="80:81" ht="15.75" customHeight="1">
      <c r="CB811" s="59"/>
      <c r="CC811" s="59"/>
    </row>
    <row r="812" spans="80:81" ht="15.75" customHeight="1">
      <c r="CB812" s="59"/>
      <c r="CC812" s="59"/>
    </row>
    <row r="813" spans="80:81" ht="15.75" customHeight="1">
      <c r="CB813" s="59"/>
      <c r="CC813" s="59"/>
    </row>
    <row r="814" spans="80:81" ht="15.75" customHeight="1">
      <c r="CB814" s="59"/>
      <c r="CC814" s="59"/>
    </row>
    <row r="815" spans="80:81" ht="15.75" customHeight="1">
      <c r="CB815" s="59"/>
      <c r="CC815" s="59"/>
    </row>
    <row r="816" spans="80:81" ht="15.75" customHeight="1">
      <c r="CB816" s="59"/>
      <c r="CC816" s="59"/>
    </row>
    <row r="817" spans="80:81" ht="15.75" customHeight="1">
      <c r="CB817" s="59"/>
      <c r="CC817" s="59"/>
    </row>
    <row r="818" spans="80:81" ht="15.75" customHeight="1">
      <c r="CB818" s="59"/>
      <c r="CC818" s="59"/>
    </row>
    <row r="819" spans="80:81" ht="15.75" customHeight="1">
      <c r="CB819" s="59"/>
      <c r="CC819" s="59"/>
    </row>
    <row r="820" spans="80:81" ht="15.75" customHeight="1">
      <c r="CB820" s="59"/>
      <c r="CC820" s="59"/>
    </row>
    <row r="821" spans="80:81" ht="15.75" customHeight="1">
      <c r="CB821" s="59"/>
      <c r="CC821" s="59"/>
    </row>
    <row r="822" spans="80:81" ht="15.75" customHeight="1">
      <c r="CB822" s="59"/>
      <c r="CC822" s="59"/>
    </row>
    <row r="823" spans="80:81" ht="15.75" customHeight="1">
      <c r="CB823" s="59"/>
      <c r="CC823" s="59"/>
    </row>
    <row r="824" spans="80:81" ht="15.75" customHeight="1">
      <c r="CB824" s="59"/>
      <c r="CC824" s="59"/>
    </row>
    <row r="825" spans="80:81" ht="15.75" customHeight="1">
      <c r="CB825" s="59"/>
      <c r="CC825" s="59"/>
    </row>
    <row r="826" spans="80:81" ht="15.75" customHeight="1">
      <c r="CB826" s="59"/>
      <c r="CC826" s="59"/>
    </row>
    <row r="827" spans="80:81" ht="15.75" customHeight="1">
      <c r="CB827" s="59"/>
      <c r="CC827" s="59"/>
    </row>
    <row r="828" spans="80:81" ht="15.75" customHeight="1">
      <c r="CB828" s="59"/>
      <c r="CC828" s="59"/>
    </row>
    <row r="829" spans="80:81" ht="15.75" customHeight="1">
      <c r="CB829" s="59"/>
      <c r="CC829" s="59"/>
    </row>
    <row r="830" spans="80:81" ht="15.75" customHeight="1">
      <c r="CB830" s="59"/>
      <c r="CC830" s="59"/>
    </row>
    <row r="831" spans="80:81" ht="15.75" customHeight="1">
      <c r="CB831" s="59"/>
      <c r="CC831" s="59"/>
    </row>
    <row r="832" spans="80:81" ht="15.75" customHeight="1">
      <c r="CB832" s="59"/>
      <c r="CC832" s="59"/>
    </row>
    <row r="833" spans="80:81" ht="15.75" customHeight="1">
      <c r="CB833" s="59"/>
      <c r="CC833" s="59"/>
    </row>
    <row r="834" spans="80:81" ht="15.75" customHeight="1">
      <c r="CB834" s="59"/>
      <c r="CC834" s="59"/>
    </row>
    <row r="835" spans="80:81" ht="15.75" customHeight="1">
      <c r="CB835" s="59"/>
      <c r="CC835" s="59"/>
    </row>
    <row r="836" spans="80:81" ht="15.75" customHeight="1">
      <c r="CB836" s="59"/>
      <c r="CC836" s="59"/>
    </row>
    <row r="837" spans="80:81" ht="15.75" customHeight="1">
      <c r="CB837" s="59"/>
      <c r="CC837" s="59"/>
    </row>
    <row r="838" spans="80:81" ht="15.75" customHeight="1">
      <c r="CB838" s="59"/>
      <c r="CC838" s="59"/>
    </row>
    <row r="839" spans="80:81" ht="15.75" customHeight="1">
      <c r="CB839" s="59"/>
      <c r="CC839" s="59"/>
    </row>
    <row r="840" spans="80:81" ht="15.75" customHeight="1">
      <c r="CB840" s="59"/>
      <c r="CC840" s="59"/>
    </row>
    <row r="841" spans="80:81" ht="15.75" customHeight="1">
      <c r="CB841" s="59"/>
      <c r="CC841" s="59"/>
    </row>
    <row r="842" spans="80:81" ht="15.75" customHeight="1">
      <c r="CB842" s="59"/>
      <c r="CC842" s="59"/>
    </row>
    <row r="843" spans="80:81" ht="15.75" customHeight="1">
      <c r="CB843" s="59"/>
      <c r="CC843" s="59"/>
    </row>
    <row r="844" spans="80:81" ht="15.75" customHeight="1">
      <c r="CB844" s="59"/>
      <c r="CC844" s="59"/>
    </row>
    <row r="845" spans="80:81" ht="15.75" customHeight="1">
      <c r="CB845" s="59"/>
      <c r="CC845" s="59"/>
    </row>
    <row r="846" spans="80:81" ht="15.75" customHeight="1">
      <c r="CB846" s="59"/>
      <c r="CC846" s="59"/>
    </row>
    <row r="847" spans="80:81" ht="15.75" customHeight="1">
      <c r="CB847" s="59"/>
      <c r="CC847" s="59"/>
    </row>
    <row r="848" spans="80:81" ht="15.75" customHeight="1">
      <c r="CB848" s="59"/>
      <c r="CC848" s="59"/>
    </row>
    <row r="849" spans="80:81" ht="15.75" customHeight="1">
      <c r="CB849" s="59"/>
      <c r="CC849" s="59"/>
    </row>
    <row r="850" spans="80:81" ht="15.75" customHeight="1">
      <c r="CB850" s="59"/>
      <c r="CC850" s="59"/>
    </row>
    <row r="851" spans="80:81" ht="15.75" customHeight="1">
      <c r="CB851" s="59"/>
      <c r="CC851" s="59"/>
    </row>
    <row r="852" spans="80:81" ht="15.75" customHeight="1">
      <c r="CB852" s="59"/>
      <c r="CC852" s="59"/>
    </row>
    <row r="853" spans="80:81" ht="15.75" customHeight="1">
      <c r="CB853" s="59"/>
      <c r="CC853" s="59"/>
    </row>
    <row r="854" spans="80:81" ht="15.75" customHeight="1">
      <c r="CB854" s="59"/>
      <c r="CC854" s="59"/>
    </row>
    <row r="855" spans="80:81" ht="15.75" customHeight="1">
      <c r="CB855" s="59"/>
      <c r="CC855" s="59"/>
    </row>
    <row r="856" spans="80:81" ht="15.75" customHeight="1">
      <c r="CB856" s="59"/>
      <c r="CC856" s="59"/>
    </row>
    <row r="857" spans="80:81" ht="15.75" customHeight="1">
      <c r="CB857" s="59"/>
      <c r="CC857" s="59"/>
    </row>
    <row r="858" spans="80:81" ht="15.75" customHeight="1">
      <c r="CB858" s="59"/>
      <c r="CC858" s="59"/>
    </row>
    <row r="859" spans="80:81" ht="15.75" customHeight="1">
      <c r="CB859" s="59"/>
      <c r="CC859" s="59"/>
    </row>
    <row r="860" spans="80:81" ht="15.75" customHeight="1">
      <c r="CB860" s="59"/>
      <c r="CC860" s="59"/>
    </row>
    <row r="861" spans="80:81" ht="15.75" customHeight="1">
      <c r="CB861" s="59"/>
      <c r="CC861" s="59"/>
    </row>
    <row r="862" spans="80:81" ht="15.75" customHeight="1">
      <c r="CB862" s="59"/>
      <c r="CC862" s="59"/>
    </row>
    <row r="863" spans="80:81" ht="15.75" customHeight="1">
      <c r="CB863" s="59"/>
      <c r="CC863" s="59"/>
    </row>
    <row r="864" spans="80:81" ht="15.75" customHeight="1">
      <c r="CB864" s="59"/>
      <c r="CC864" s="59"/>
    </row>
    <row r="865" spans="80:81" ht="15.75" customHeight="1">
      <c r="CB865" s="59"/>
      <c r="CC865" s="59"/>
    </row>
    <row r="866" spans="80:81" ht="15.75" customHeight="1">
      <c r="CB866" s="59"/>
      <c r="CC866" s="59"/>
    </row>
    <row r="867" spans="80:81" ht="15.75" customHeight="1">
      <c r="CB867" s="59"/>
      <c r="CC867" s="59"/>
    </row>
    <row r="868" spans="80:81" ht="15.75" customHeight="1">
      <c r="CB868" s="59"/>
      <c r="CC868" s="59"/>
    </row>
    <row r="869" spans="80:81" ht="15.75" customHeight="1">
      <c r="CB869" s="59"/>
      <c r="CC869" s="59"/>
    </row>
    <row r="870" spans="80:81" ht="15.75" customHeight="1">
      <c r="CB870" s="59"/>
      <c r="CC870" s="59"/>
    </row>
    <row r="871" spans="80:81" ht="15.75" customHeight="1">
      <c r="CB871" s="59"/>
      <c r="CC871" s="59"/>
    </row>
    <row r="872" spans="80:81" ht="15.75" customHeight="1">
      <c r="CB872" s="59"/>
      <c r="CC872" s="59"/>
    </row>
    <row r="873" spans="80:81" ht="15.75" customHeight="1">
      <c r="CB873" s="59"/>
      <c r="CC873" s="59"/>
    </row>
    <row r="874" spans="80:81" ht="15.75" customHeight="1">
      <c r="CB874" s="59"/>
      <c r="CC874" s="59"/>
    </row>
    <row r="875" spans="80:81" ht="15.75" customHeight="1">
      <c r="CB875" s="59"/>
      <c r="CC875" s="59"/>
    </row>
    <row r="876" spans="80:81" ht="15.75" customHeight="1">
      <c r="CB876" s="59"/>
      <c r="CC876" s="59"/>
    </row>
    <row r="877" spans="80:81" ht="15.75" customHeight="1">
      <c r="CB877" s="59"/>
      <c r="CC877" s="59"/>
    </row>
    <row r="878" spans="80:81" ht="15.75" customHeight="1">
      <c r="CB878" s="59"/>
      <c r="CC878" s="59"/>
    </row>
    <row r="879" spans="80:81" ht="15.75" customHeight="1">
      <c r="CB879" s="59"/>
      <c r="CC879" s="59"/>
    </row>
    <row r="880" spans="80:81" ht="15.75" customHeight="1">
      <c r="CB880" s="59"/>
      <c r="CC880" s="59"/>
    </row>
    <row r="881" spans="80:81" ht="15.75" customHeight="1">
      <c r="CB881" s="59"/>
      <c r="CC881" s="59"/>
    </row>
    <row r="882" spans="80:81" ht="15.75" customHeight="1">
      <c r="CB882" s="59"/>
      <c r="CC882" s="59"/>
    </row>
    <row r="883" spans="80:81" ht="15.75" customHeight="1">
      <c r="CB883" s="59"/>
      <c r="CC883" s="59"/>
    </row>
    <row r="884" spans="80:81" ht="15.75" customHeight="1">
      <c r="CB884" s="59"/>
      <c r="CC884" s="59"/>
    </row>
    <row r="885" spans="80:81" ht="15.75" customHeight="1">
      <c r="CB885" s="59"/>
      <c r="CC885" s="59"/>
    </row>
    <row r="886" spans="80:81" ht="15.75" customHeight="1">
      <c r="CB886" s="59"/>
      <c r="CC886" s="59"/>
    </row>
    <row r="887" spans="80:81" ht="15.75" customHeight="1">
      <c r="CB887" s="59"/>
      <c r="CC887" s="59"/>
    </row>
    <row r="888" spans="80:81" ht="15.75" customHeight="1">
      <c r="CB888" s="59"/>
      <c r="CC888" s="59"/>
    </row>
    <row r="889" spans="80:81" ht="15.75" customHeight="1">
      <c r="CB889" s="59"/>
      <c r="CC889" s="59"/>
    </row>
    <row r="890" spans="80:81" ht="15.75" customHeight="1">
      <c r="CB890" s="59"/>
      <c r="CC890" s="59"/>
    </row>
    <row r="891" spans="80:81" ht="15.75" customHeight="1">
      <c r="CB891" s="59"/>
      <c r="CC891" s="59"/>
    </row>
    <row r="892" spans="80:81" ht="15.75" customHeight="1">
      <c r="CB892" s="59"/>
      <c r="CC892" s="59"/>
    </row>
    <row r="893" spans="80:81" ht="15.75" customHeight="1">
      <c r="CB893" s="59"/>
      <c r="CC893" s="59"/>
    </row>
    <row r="894" spans="80:81" ht="15.75" customHeight="1">
      <c r="CB894" s="59"/>
      <c r="CC894" s="59"/>
    </row>
    <row r="895" spans="80:81" ht="15.75" customHeight="1">
      <c r="CB895" s="59"/>
      <c r="CC895" s="59"/>
    </row>
    <row r="896" spans="80:81" ht="15.75" customHeight="1">
      <c r="CB896" s="59"/>
      <c r="CC896" s="59"/>
    </row>
    <row r="897" spans="80:81" ht="15.75" customHeight="1">
      <c r="CB897" s="59"/>
      <c r="CC897" s="59"/>
    </row>
    <row r="898" spans="80:81" ht="15.75" customHeight="1">
      <c r="CB898" s="59"/>
      <c r="CC898" s="59"/>
    </row>
    <row r="899" spans="80:81" ht="15.75" customHeight="1">
      <c r="CB899" s="59"/>
      <c r="CC899" s="59"/>
    </row>
    <row r="900" spans="80:81" ht="15.75" customHeight="1">
      <c r="CB900" s="59"/>
      <c r="CC900" s="59"/>
    </row>
    <row r="901" spans="80:81" ht="15.75" customHeight="1">
      <c r="CB901" s="59"/>
      <c r="CC901" s="59"/>
    </row>
    <row r="902" spans="80:81" ht="15.75" customHeight="1">
      <c r="CB902" s="59"/>
      <c r="CC902" s="59"/>
    </row>
    <row r="903" spans="80:81" ht="15.75" customHeight="1">
      <c r="CB903" s="59"/>
      <c r="CC903" s="59"/>
    </row>
    <row r="904" spans="80:81" ht="15.75" customHeight="1">
      <c r="CB904" s="59"/>
      <c r="CC904" s="59"/>
    </row>
    <row r="905" spans="80:81" ht="15.75" customHeight="1">
      <c r="CB905" s="59"/>
      <c r="CC905" s="59"/>
    </row>
    <row r="906" spans="80:81" ht="15.75" customHeight="1">
      <c r="CB906" s="59"/>
      <c r="CC906" s="59"/>
    </row>
    <row r="907" spans="80:81" ht="15.75" customHeight="1">
      <c r="CB907" s="59"/>
      <c r="CC907" s="59"/>
    </row>
    <row r="908" spans="80:81" ht="15.75" customHeight="1">
      <c r="CB908" s="59"/>
      <c r="CC908" s="59"/>
    </row>
    <row r="909" spans="80:81" ht="15.75" customHeight="1">
      <c r="CB909" s="59"/>
      <c r="CC909" s="59"/>
    </row>
    <row r="910" spans="80:81" ht="15.75" customHeight="1">
      <c r="CB910" s="59"/>
      <c r="CC910" s="59"/>
    </row>
    <row r="911" spans="80:81" ht="15.75" customHeight="1">
      <c r="CB911" s="59"/>
      <c r="CC911" s="59"/>
    </row>
    <row r="912" spans="80:81" ht="15.75" customHeight="1">
      <c r="CB912" s="59"/>
      <c r="CC912" s="59"/>
    </row>
    <row r="913" spans="80:81" ht="15.75" customHeight="1">
      <c r="CB913" s="59"/>
      <c r="CC913" s="59"/>
    </row>
    <row r="914" spans="80:81" ht="15.75" customHeight="1">
      <c r="CB914" s="59"/>
      <c r="CC914" s="59"/>
    </row>
    <row r="915" spans="80:81" ht="15.75" customHeight="1">
      <c r="CB915" s="59"/>
      <c r="CC915" s="59"/>
    </row>
    <row r="916" spans="80:81" ht="15.75" customHeight="1">
      <c r="CB916" s="59"/>
      <c r="CC916" s="59"/>
    </row>
    <row r="917" spans="80:81" ht="15.75" customHeight="1">
      <c r="CB917" s="59"/>
      <c r="CC917" s="59"/>
    </row>
    <row r="918" spans="80:81" ht="15.75" customHeight="1">
      <c r="CB918" s="59"/>
      <c r="CC918" s="59"/>
    </row>
    <row r="919" spans="80:81" ht="15.75" customHeight="1">
      <c r="CB919" s="59"/>
      <c r="CC919" s="59"/>
    </row>
    <row r="920" spans="80:81" ht="15.75" customHeight="1">
      <c r="CB920" s="59"/>
      <c r="CC920" s="59"/>
    </row>
    <row r="921" spans="80:81" ht="15.75" customHeight="1">
      <c r="CB921" s="59"/>
      <c r="CC921" s="59"/>
    </row>
    <row r="922" spans="80:81" ht="15.75" customHeight="1">
      <c r="CB922" s="59"/>
      <c r="CC922" s="59"/>
    </row>
    <row r="923" spans="80:81" ht="15.75" customHeight="1">
      <c r="CB923" s="59"/>
      <c r="CC923" s="59"/>
    </row>
    <row r="924" spans="80:81" ht="15.75" customHeight="1">
      <c r="CB924" s="59"/>
      <c r="CC924" s="59"/>
    </row>
    <row r="925" spans="80:81" ht="15.75" customHeight="1">
      <c r="CB925" s="59"/>
      <c r="CC925" s="59"/>
    </row>
    <row r="926" spans="80:81" ht="15.75" customHeight="1">
      <c r="CB926" s="59"/>
      <c r="CC926" s="59"/>
    </row>
    <row r="927" spans="80:81" ht="15.75" customHeight="1">
      <c r="CB927" s="59"/>
      <c r="CC927" s="59"/>
    </row>
    <row r="928" spans="80:81" ht="15.75" customHeight="1">
      <c r="CB928" s="59"/>
      <c r="CC928" s="59"/>
    </row>
    <row r="929" spans="80:81" ht="15.75" customHeight="1">
      <c r="CB929" s="59"/>
      <c r="CC929" s="59"/>
    </row>
    <row r="930" spans="80:81" ht="15.75" customHeight="1">
      <c r="CB930" s="59"/>
      <c r="CC930" s="59"/>
    </row>
    <row r="931" spans="80:81" ht="15.75" customHeight="1">
      <c r="CB931" s="59"/>
      <c r="CC931" s="59"/>
    </row>
    <row r="932" spans="80:81" ht="15.75" customHeight="1">
      <c r="CB932" s="59"/>
      <c r="CC932" s="59"/>
    </row>
    <row r="933" spans="80:81" ht="15.75" customHeight="1">
      <c r="CB933" s="59"/>
      <c r="CC933" s="59"/>
    </row>
    <row r="934" spans="80:81" ht="15.75" customHeight="1">
      <c r="CB934" s="59"/>
      <c r="CC934" s="59"/>
    </row>
    <row r="935" spans="80:81" ht="15.75" customHeight="1">
      <c r="CB935" s="59"/>
      <c r="CC935" s="59"/>
    </row>
    <row r="936" spans="80:81" ht="15.75" customHeight="1">
      <c r="CB936" s="59"/>
      <c r="CC936" s="59"/>
    </row>
    <row r="937" spans="80:81" ht="15.75" customHeight="1">
      <c r="CB937" s="59"/>
      <c r="CC937" s="59"/>
    </row>
    <row r="938" spans="80:81" ht="15.75" customHeight="1">
      <c r="CB938" s="59"/>
      <c r="CC938" s="59"/>
    </row>
    <row r="939" spans="80:81" ht="15.75" customHeight="1">
      <c r="CB939" s="59"/>
      <c r="CC939" s="59"/>
    </row>
    <row r="940" spans="80:81" ht="15.75" customHeight="1">
      <c r="CB940" s="59"/>
      <c r="CC940" s="59"/>
    </row>
    <row r="941" spans="80:81" ht="15.75" customHeight="1">
      <c r="CB941" s="59"/>
      <c r="CC941" s="59"/>
    </row>
    <row r="942" spans="80:81" ht="15.75" customHeight="1">
      <c r="CB942" s="59"/>
      <c r="CC942" s="59"/>
    </row>
    <row r="943" spans="80:81" ht="15.75" customHeight="1">
      <c r="CB943" s="59"/>
      <c r="CC943" s="59"/>
    </row>
    <row r="944" spans="80:81" ht="15.75" customHeight="1">
      <c r="CB944" s="59"/>
      <c r="CC944" s="59"/>
    </row>
    <row r="945" spans="80:81" ht="15.75" customHeight="1">
      <c r="CB945" s="59"/>
      <c r="CC945" s="59"/>
    </row>
    <row r="946" spans="80:81" ht="15.75" customHeight="1">
      <c r="CB946" s="59"/>
      <c r="CC946" s="59"/>
    </row>
    <row r="947" spans="80:81" ht="15.75" customHeight="1">
      <c r="CB947" s="59"/>
      <c r="CC947" s="59"/>
    </row>
    <row r="948" spans="80:81" ht="15.75" customHeight="1">
      <c r="CB948" s="59"/>
      <c r="CC948" s="59"/>
    </row>
    <row r="949" spans="80:81" ht="15.75" customHeight="1">
      <c r="CB949" s="59"/>
      <c r="CC949" s="59"/>
    </row>
    <row r="950" spans="80:81" ht="15.75" customHeight="1">
      <c r="CB950" s="59"/>
      <c r="CC950" s="59"/>
    </row>
    <row r="951" spans="80:81" ht="15.75" customHeight="1">
      <c r="CB951" s="59"/>
      <c r="CC951" s="59"/>
    </row>
    <row r="952" spans="80:81" ht="15.75" customHeight="1">
      <c r="CB952" s="59"/>
      <c r="CC952" s="59"/>
    </row>
    <row r="953" spans="80:81" ht="15.75" customHeight="1">
      <c r="CB953" s="59"/>
      <c r="CC953" s="59"/>
    </row>
    <row r="954" spans="80:81" ht="15.75" customHeight="1">
      <c r="CB954" s="59"/>
      <c r="CC954" s="59"/>
    </row>
    <row r="955" spans="80:81" ht="15.75" customHeight="1">
      <c r="CB955" s="59"/>
      <c r="CC955" s="59"/>
    </row>
    <row r="956" spans="80:81" ht="15.75" customHeight="1">
      <c r="CB956" s="59"/>
      <c r="CC956" s="59"/>
    </row>
    <row r="957" spans="80:81" ht="15.75" customHeight="1">
      <c r="CB957" s="59"/>
      <c r="CC957" s="59"/>
    </row>
    <row r="958" spans="80:81" ht="15.75" customHeight="1">
      <c r="CB958" s="59"/>
      <c r="CC958" s="59"/>
    </row>
    <row r="959" spans="80:81" ht="15.75" customHeight="1">
      <c r="CB959" s="59"/>
      <c r="CC959" s="59"/>
    </row>
    <row r="960" spans="80:81" ht="15.75" customHeight="1">
      <c r="CB960" s="59"/>
      <c r="CC960" s="59"/>
    </row>
    <row r="961" spans="80:81" ht="15.75" customHeight="1">
      <c r="CB961" s="59"/>
      <c r="CC961" s="59"/>
    </row>
    <row r="962" spans="80:81" ht="15.75" customHeight="1">
      <c r="CB962" s="59"/>
      <c r="CC962" s="59"/>
    </row>
    <row r="963" spans="80:81" ht="15.75" customHeight="1">
      <c r="CB963" s="59"/>
      <c r="CC963" s="59"/>
    </row>
    <row r="964" spans="80:81" ht="15.75" customHeight="1">
      <c r="CB964" s="59"/>
      <c r="CC964" s="59"/>
    </row>
    <row r="965" spans="80:81" ht="15.75" customHeight="1">
      <c r="CB965" s="59"/>
      <c r="CC965" s="59"/>
    </row>
    <row r="966" spans="80:81" ht="15.75" customHeight="1">
      <c r="CB966" s="59"/>
      <c r="CC966" s="59"/>
    </row>
    <row r="967" spans="80:81" ht="15.75" customHeight="1">
      <c r="CB967" s="59"/>
      <c r="CC967" s="59"/>
    </row>
    <row r="968" spans="80:81" ht="15.75" customHeight="1">
      <c r="CB968" s="59"/>
      <c r="CC968" s="59"/>
    </row>
    <row r="969" spans="80:81" ht="15.75" customHeight="1">
      <c r="CB969" s="59"/>
      <c r="CC969" s="59"/>
    </row>
    <row r="970" spans="80:81" ht="15.75" customHeight="1">
      <c r="CB970" s="59"/>
      <c r="CC970" s="59"/>
    </row>
    <row r="971" spans="80:81" ht="15.75" customHeight="1">
      <c r="CB971" s="59"/>
      <c r="CC971" s="59"/>
    </row>
    <row r="972" spans="80:81" ht="15.75" customHeight="1">
      <c r="CB972" s="59"/>
      <c r="CC972" s="59"/>
    </row>
    <row r="973" spans="80:81" ht="15.75" customHeight="1">
      <c r="CB973" s="59"/>
      <c r="CC973" s="59"/>
    </row>
    <row r="974" spans="80:81" ht="15.75" customHeight="1">
      <c r="CB974" s="59"/>
      <c r="CC974" s="59"/>
    </row>
    <row r="975" spans="80:81" ht="15.75" customHeight="1">
      <c r="CB975" s="59"/>
      <c r="CC975" s="59"/>
    </row>
    <row r="976" spans="80:81" ht="15.75" customHeight="1">
      <c r="CB976" s="59"/>
      <c r="CC976" s="59"/>
    </row>
    <row r="977" spans="80:81" ht="15.75" customHeight="1">
      <c r="CB977" s="59"/>
      <c r="CC977" s="59"/>
    </row>
    <row r="978" spans="80:81" ht="15.75" customHeight="1">
      <c r="CB978" s="59"/>
      <c r="CC978" s="59"/>
    </row>
    <row r="979" spans="80:81" ht="15.75" customHeight="1">
      <c r="CB979" s="59"/>
      <c r="CC979" s="59"/>
    </row>
    <row r="980" spans="80:81" ht="15.75" customHeight="1">
      <c r="CB980" s="59"/>
      <c r="CC980" s="59"/>
    </row>
    <row r="981" spans="80:81" ht="15.75" customHeight="1">
      <c r="CB981" s="59"/>
      <c r="CC981" s="59"/>
    </row>
    <row r="982" spans="80:81" ht="15.75" customHeight="1">
      <c r="CB982" s="59"/>
      <c r="CC982" s="59"/>
    </row>
    <row r="983" spans="80:81" ht="15.75" customHeight="1">
      <c r="CB983" s="59"/>
      <c r="CC983" s="59"/>
    </row>
    <row r="984" spans="80:81" ht="15.75" customHeight="1">
      <c r="CB984" s="59"/>
      <c r="CC984" s="59"/>
    </row>
    <row r="985" spans="80:81" ht="15.75" customHeight="1">
      <c r="CB985" s="59"/>
      <c r="CC985" s="59"/>
    </row>
    <row r="986" spans="80:81" ht="15.75" customHeight="1">
      <c r="CB986" s="59"/>
      <c r="CC986" s="59"/>
    </row>
    <row r="987" spans="80:81" ht="15.75" customHeight="1">
      <c r="CB987" s="59"/>
      <c r="CC987" s="59"/>
    </row>
    <row r="988" spans="80:81" ht="15.75" customHeight="1">
      <c r="CB988" s="59"/>
      <c r="CC988" s="59"/>
    </row>
    <row r="989" spans="80:81" ht="15.75" customHeight="1">
      <c r="CB989" s="59"/>
      <c r="CC989" s="59"/>
    </row>
    <row r="990" spans="80:81" ht="15.75" customHeight="1">
      <c r="CB990" s="59"/>
      <c r="CC990" s="59"/>
    </row>
    <row r="991" spans="80:81" ht="15.75" customHeight="1">
      <c r="CB991" s="59"/>
      <c r="CC991" s="59"/>
    </row>
    <row r="992" spans="80:81" ht="15.75" customHeight="1">
      <c r="CB992" s="59"/>
      <c r="CC992" s="59"/>
    </row>
    <row r="993" spans="80:81" ht="15.75" customHeight="1">
      <c r="CB993" s="59"/>
      <c r="CC993" s="59"/>
    </row>
    <row r="994" spans="80:81" ht="15.75" customHeight="1">
      <c r="CB994" s="59"/>
      <c r="CC994" s="59"/>
    </row>
    <row r="995" spans="80:81" ht="15.75" customHeight="1">
      <c r="CB995" s="59"/>
      <c r="CC995" s="59"/>
    </row>
    <row r="996" spans="80:81" ht="15.75" customHeight="1">
      <c r="CB996" s="59"/>
      <c r="CC996" s="59"/>
    </row>
    <row r="997" spans="80:81" ht="15.75" customHeight="1">
      <c r="CB997" s="59"/>
      <c r="CC997" s="59"/>
    </row>
    <row r="998" spans="80:81" ht="15.75" customHeight="1">
      <c r="CB998" s="59"/>
      <c r="CC998" s="59"/>
    </row>
    <row r="999" spans="80:81" ht="15.75" customHeight="1">
      <c r="CB999" s="59"/>
      <c r="CC999" s="59"/>
    </row>
    <row r="1000" spans="80:81" ht="15.75" customHeight="1">
      <c r="CB1000" s="59"/>
      <c r="CC1000" s="59"/>
    </row>
    <row r="1001" spans="80:81" ht="15.75" customHeight="1">
      <c r="CB1001" s="59"/>
      <c r="CC1001" s="59"/>
    </row>
  </sheetData>
  <mergeCells count="27">
    <mergeCell ref="P58:AL58"/>
    <mergeCell ref="A4:AP4"/>
    <mergeCell ref="AJ5:AL5"/>
    <mergeCell ref="AP8:AP10"/>
    <mergeCell ref="CC8:CD8"/>
    <mergeCell ref="CC9:CE9"/>
    <mergeCell ref="CD10:CE10"/>
    <mergeCell ref="C11:D11"/>
    <mergeCell ref="AJ6:AL6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J11:AK11"/>
    <mergeCell ref="AL11:AM11"/>
    <mergeCell ref="AN11:AO11"/>
    <mergeCell ref="Z11:AA11"/>
    <mergeCell ref="AB11:AC11"/>
    <mergeCell ref="AD11:AE11"/>
    <mergeCell ref="AF11:AG11"/>
    <mergeCell ref="AH11:AI11"/>
  </mergeCells>
  <conditionalFormatting sqref="F8:G10">
    <cfRule type="expression" dxfId="20" priority="2">
      <formula>F$7="-"</formula>
    </cfRule>
  </conditionalFormatting>
  <conditionalFormatting sqref="F8:AO10">
    <cfRule type="expression" dxfId="19" priority="3">
      <formula>F$7="-"</formula>
    </cfRule>
  </conditionalFormatting>
  <conditionalFormatting sqref="AP12:BZ56">
    <cfRule type="cellIs" dxfId="18" priority="4" operator="lessThan">
      <formula>$AJ$6</formula>
    </cfRule>
  </conditionalFormatting>
  <conditionalFormatting sqref="F14:AO49 H11 L11 N11 P11 R11 T11 V11 X11 Z11 AB11 AD11 AF11 AH11 AJ11 AL11 AN11 F12:AO12">
    <cfRule type="expression" dxfId="17" priority="5">
      <formula>F$7="-"</formula>
    </cfRule>
  </conditionalFormatting>
  <conditionalFormatting sqref="H13:AO13 F12:AO12">
    <cfRule type="cellIs" dxfId="16" priority="6" operator="equal">
      <formula>"/"</formula>
    </cfRule>
  </conditionalFormatting>
  <conditionalFormatting sqref="H13:AO13">
    <cfRule type="expression" dxfId="15" priority="7">
      <formula>H$7="-"</formula>
    </cfRule>
  </conditionalFormatting>
  <conditionalFormatting sqref="AL49:AO49">
    <cfRule type="cellIs" dxfId="14" priority="8" operator="equal">
      <formula>"/"</formula>
    </cfRule>
  </conditionalFormatting>
  <conditionalFormatting sqref="AL49:AO49">
    <cfRule type="expression" dxfId="13" priority="9">
      <formula>AL$7="-"</formula>
    </cfRule>
  </conditionalFormatting>
  <conditionalFormatting sqref="F13:G13 F14:AO48">
    <cfRule type="cellIs" dxfId="12" priority="10" operator="equal">
      <formula>"/"</formula>
    </cfRule>
  </conditionalFormatting>
  <conditionalFormatting sqref="F13:G13">
    <cfRule type="expression" dxfId="11" priority="11">
      <formula>F$7="-"</formula>
    </cfRule>
  </conditionalFormatting>
  <conditionalFormatting sqref="F11">
    <cfRule type="expression" dxfId="10" priority="13">
      <formula>F$7="-"</formula>
    </cfRule>
  </conditionalFormatting>
  <conditionalFormatting sqref="F50:AO54">
    <cfRule type="expression" dxfId="9" priority="15">
      <formula>F$7="-"</formula>
    </cfRule>
  </conditionalFormatting>
  <conditionalFormatting sqref="AL50:AO54">
    <cfRule type="cellIs" dxfId="8" priority="16" operator="equal">
      <formula>"/"</formula>
    </cfRule>
  </conditionalFormatting>
  <conditionalFormatting sqref="AL50:AO54">
    <cfRule type="expression" dxfId="7" priority="17">
      <formula>AL$7="-"</formula>
    </cfRule>
  </conditionalFormatting>
  <conditionalFormatting sqref="F55:AO56">
    <cfRule type="expression" dxfId="6" priority="20">
      <formula>F$7="-"</formula>
    </cfRule>
  </conditionalFormatting>
  <conditionalFormatting sqref="AL55:AO56">
    <cfRule type="cellIs" dxfId="5" priority="21" operator="equal">
      <formula>"/"</formula>
    </cfRule>
  </conditionalFormatting>
  <conditionalFormatting sqref="AL55:AO56">
    <cfRule type="expression" dxfId="4" priority="22">
      <formula>AL$7="-"</formula>
    </cfRule>
  </conditionalFormatting>
  <conditionalFormatting sqref="J11">
    <cfRule type="expression" dxfId="3" priority="1">
      <formula>J$7="-"</formula>
    </cfRule>
  </conditionalFormatting>
  <printOptions horizontalCentered="1"/>
  <pageMargins left="0.31496062992125984" right="0.31496062992125984" top="0.15748031496062992" bottom="0.15748031496062992" header="0" footer="0"/>
  <pageSetup paperSize="9" scale="8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'วัน-เกณฑ์'!$A$2:$A$8</xm:f>
          </x14:formula1>
          <xm:sqref>CD1:CD2</xm:sqref>
        </x14:dataValidation>
        <x14:dataValidation type="list" allowBlank="1" showErrorMessage="1">
          <x14:formula1>
            <xm:f>Groups!$B$2:$B$167</xm:f>
          </x14:formula1>
          <xm:sqref>CC10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I1007"/>
  <sheetViews>
    <sheetView workbookViewId="0">
      <pane xSplit="4" ySplit="1" topLeftCell="E32" activePane="bottomRight" state="frozen"/>
      <selection pane="topRight" activeCell="E1" sqref="E1"/>
      <selection pane="bottomLeft" activeCell="A2" sqref="A2"/>
      <selection pane="bottomRight" activeCell="AA59" sqref="AA59"/>
    </sheetView>
  </sheetViews>
  <sheetFormatPr defaultColWidth="14.42578125" defaultRowHeight="15" customHeight="1"/>
  <cols>
    <col min="1" max="1" width="8.7109375" customWidth="1"/>
    <col min="2" max="2" width="15.42578125" style="292" customWidth="1"/>
    <col min="3" max="3" width="24.7109375" style="292" customWidth="1"/>
    <col min="4" max="4" width="32.28515625" style="292" customWidth="1"/>
    <col min="5" max="5" width="5.28515625" customWidth="1"/>
    <col min="6" max="50" width="13.7109375" customWidth="1"/>
  </cols>
  <sheetData>
    <row r="1" spans="1:61" ht="12.75" customHeight="1">
      <c r="B1" s="288" t="s">
        <v>389</v>
      </c>
      <c r="C1" s="289" t="s">
        <v>393</v>
      </c>
      <c r="D1" s="289" t="s">
        <v>44</v>
      </c>
      <c r="E1" s="3"/>
      <c r="F1" s="5">
        <v>1</v>
      </c>
      <c r="G1" s="5">
        <v>2</v>
      </c>
      <c r="H1" s="5">
        <v>3</v>
      </c>
      <c r="I1" s="5">
        <v>4</v>
      </c>
      <c r="J1" s="5">
        <v>5</v>
      </c>
      <c r="K1" s="5">
        <v>6</v>
      </c>
      <c r="L1" s="5">
        <v>7</v>
      </c>
      <c r="M1" s="5">
        <v>8</v>
      </c>
      <c r="N1" s="5">
        <v>9</v>
      </c>
      <c r="O1" s="5">
        <v>10</v>
      </c>
      <c r="P1" s="5">
        <v>11</v>
      </c>
      <c r="Q1" s="5">
        <v>12</v>
      </c>
      <c r="R1" s="5">
        <v>13</v>
      </c>
      <c r="S1" s="5">
        <v>14</v>
      </c>
      <c r="T1" s="5">
        <v>15</v>
      </c>
      <c r="U1" s="5">
        <v>16</v>
      </c>
      <c r="V1" s="5">
        <v>17</v>
      </c>
      <c r="W1" s="5">
        <v>18</v>
      </c>
      <c r="X1" s="5">
        <v>19</v>
      </c>
      <c r="Y1" s="5">
        <v>20</v>
      </c>
      <c r="Z1" s="5">
        <v>21</v>
      </c>
      <c r="AA1" s="5">
        <v>22</v>
      </c>
      <c r="AB1" s="5">
        <v>23</v>
      </c>
      <c r="AC1" s="5">
        <v>24</v>
      </c>
      <c r="AD1" s="5">
        <v>25</v>
      </c>
      <c r="AE1" s="5">
        <v>26</v>
      </c>
      <c r="AF1" s="5">
        <v>27</v>
      </c>
      <c r="AG1" s="5">
        <v>28</v>
      </c>
      <c r="AH1" s="5">
        <v>29</v>
      </c>
      <c r="AI1" s="5">
        <v>30</v>
      </c>
      <c r="AJ1" s="5">
        <v>31</v>
      </c>
      <c r="AK1" s="5">
        <v>32</v>
      </c>
      <c r="AL1" s="5">
        <v>33</v>
      </c>
      <c r="AM1" s="5">
        <v>34</v>
      </c>
      <c r="AN1" s="5">
        <v>35</v>
      </c>
      <c r="AO1" s="5">
        <v>36</v>
      </c>
      <c r="AP1" s="5">
        <v>37</v>
      </c>
      <c r="AQ1" s="5">
        <v>38</v>
      </c>
      <c r="AR1" s="5">
        <v>39</v>
      </c>
      <c r="AS1" s="5">
        <v>40</v>
      </c>
      <c r="AT1" s="5">
        <v>41</v>
      </c>
      <c r="AU1" s="5">
        <v>42</v>
      </c>
      <c r="AV1" s="5">
        <v>43</v>
      </c>
      <c r="AW1" s="5">
        <v>44</v>
      </c>
      <c r="AX1" s="5">
        <v>45</v>
      </c>
    </row>
    <row r="2" spans="1:61" ht="12" customHeight="1">
      <c r="A2" s="271"/>
      <c r="B2" s="288" t="s">
        <v>2068</v>
      </c>
      <c r="C2" s="290" t="s">
        <v>659</v>
      </c>
      <c r="D2" s="290" t="s">
        <v>659</v>
      </c>
      <c r="E2" s="3">
        <v>1</v>
      </c>
      <c r="F2" s="267" t="s">
        <v>6876</v>
      </c>
      <c r="G2" s="267" t="s">
        <v>6879</v>
      </c>
      <c r="H2" s="267" t="s">
        <v>6881</v>
      </c>
      <c r="I2" s="267" t="s">
        <v>6883</v>
      </c>
      <c r="J2" s="267" t="s">
        <v>6886</v>
      </c>
      <c r="K2" s="267" t="s">
        <v>6888</v>
      </c>
      <c r="L2" s="267" t="s">
        <v>6890</v>
      </c>
      <c r="M2" s="267" t="s">
        <v>6891</v>
      </c>
      <c r="N2" s="267" t="s">
        <v>6892</v>
      </c>
      <c r="O2" s="267" t="s">
        <v>6894</v>
      </c>
      <c r="P2" s="267" t="s">
        <v>6895</v>
      </c>
      <c r="Q2" s="267" t="s">
        <v>6897</v>
      </c>
      <c r="R2" s="267" t="s">
        <v>6899</v>
      </c>
      <c r="S2" s="267" t="s">
        <v>6901</v>
      </c>
      <c r="T2" s="267" t="s">
        <v>6903</v>
      </c>
      <c r="U2" s="267" t="s">
        <v>6904</v>
      </c>
      <c r="V2" s="267" t="s">
        <v>6905</v>
      </c>
      <c r="W2" s="267" t="s">
        <v>6907</v>
      </c>
      <c r="X2" s="267" t="s">
        <v>6910</v>
      </c>
      <c r="Y2" s="267" t="s">
        <v>6912</v>
      </c>
      <c r="Z2" s="267" t="s">
        <v>6914</v>
      </c>
      <c r="AA2" s="267" t="s">
        <v>6917</v>
      </c>
      <c r="AB2" s="267" t="s">
        <v>6920</v>
      </c>
      <c r="AC2" s="267" t="s">
        <v>6978</v>
      </c>
      <c r="AD2" s="5"/>
      <c r="AE2" s="5"/>
      <c r="AF2" s="5"/>
      <c r="AG2" s="5"/>
      <c r="AH2" s="5"/>
      <c r="AI2" s="5"/>
      <c r="AJ2" s="5"/>
      <c r="AK2" s="5"/>
      <c r="AL2" s="5"/>
      <c r="AM2" s="6"/>
      <c r="AN2" s="6"/>
      <c r="AO2" s="6"/>
      <c r="AP2" s="6"/>
      <c r="AQ2" s="6"/>
    </row>
    <row r="3" spans="1:61" ht="12" customHeight="1">
      <c r="A3" s="271"/>
      <c r="B3" s="288" t="s">
        <v>6923</v>
      </c>
      <c r="C3" s="290" t="s">
        <v>659</v>
      </c>
      <c r="D3" s="290" t="s">
        <v>659</v>
      </c>
      <c r="E3" s="3">
        <v>2</v>
      </c>
      <c r="F3" s="267" t="s">
        <v>6922</v>
      </c>
      <c r="G3" s="267" t="s">
        <v>6924</v>
      </c>
      <c r="H3" s="267" t="s">
        <v>6925</v>
      </c>
      <c r="I3" s="267" t="s">
        <v>6927</v>
      </c>
      <c r="J3" s="267" t="s">
        <v>6928</v>
      </c>
      <c r="K3" s="267" t="s">
        <v>6931</v>
      </c>
      <c r="L3" s="267" t="s">
        <v>6933</v>
      </c>
      <c r="M3" s="267" t="s">
        <v>6935</v>
      </c>
      <c r="N3" s="267" t="s">
        <v>6938</v>
      </c>
      <c r="O3" s="267" t="s">
        <v>6940</v>
      </c>
      <c r="P3" s="267" t="s">
        <v>6941</v>
      </c>
      <c r="Q3" s="267" t="s">
        <v>6944</v>
      </c>
      <c r="R3" s="267" t="s">
        <v>6945</v>
      </c>
      <c r="S3" s="267" t="s">
        <v>6947</v>
      </c>
      <c r="T3" s="267" t="s">
        <v>6950</v>
      </c>
      <c r="U3" s="267" t="s">
        <v>6951</v>
      </c>
      <c r="V3" s="267" t="s">
        <v>6954</v>
      </c>
      <c r="W3" s="267" t="s">
        <v>6956</v>
      </c>
      <c r="X3" s="267" t="s">
        <v>6957</v>
      </c>
      <c r="Y3" s="267" t="s">
        <v>6959</v>
      </c>
      <c r="Z3" s="267" t="s">
        <v>6962</v>
      </c>
      <c r="AA3" s="267" t="s">
        <v>6965</v>
      </c>
      <c r="AB3" s="267" t="s">
        <v>6967</v>
      </c>
      <c r="AC3" s="267" t="s">
        <v>6969</v>
      </c>
      <c r="AD3" s="267" t="s">
        <v>6972</v>
      </c>
      <c r="AE3" s="267" t="s">
        <v>6975</v>
      </c>
      <c r="AF3" s="5"/>
      <c r="AG3" s="5"/>
      <c r="AH3" s="5"/>
      <c r="AI3" s="5"/>
      <c r="AJ3" s="5"/>
      <c r="AK3" s="5"/>
      <c r="AL3" s="5"/>
      <c r="AM3" s="6"/>
      <c r="AN3" s="6"/>
      <c r="AO3" s="6"/>
      <c r="AP3" s="6"/>
      <c r="AQ3" s="6"/>
    </row>
    <row r="4" spans="1:61" ht="12" customHeight="1">
      <c r="A4" s="271"/>
      <c r="B4" s="288" t="s">
        <v>8049</v>
      </c>
      <c r="C4" s="291" t="s">
        <v>1516</v>
      </c>
      <c r="D4" s="291" t="s">
        <v>1516</v>
      </c>
      <c r="E4" s="3">
        <v>3</v>
      </c>
      <c r="F4" s="267" t="s">
        <v>7227</v>
      </c>
      <c r="G4" s="267" t="s">
        <v>7229</v>
      </c>
      <c r="H4" s="267" t="s">
        <v>7230</v>
      </c>
      <c r="I4" s="267" t="s">
        <v>7232</v>
      </c>
      <c r="J4" s="267" t="s">
        <v>7235</v>
      </c>
      <c r="K4" s="267" t="s">
        <v>7237</v>
      </c>
      <c r="L4" s="267" t="s">
        <v>7240</v>
      </c>
      <c r="M4" s="267" t="s">
        <v>7241</v>
      </c>
      <c r="N4" s="267" t="s">
        <v>7242</v>
      </c>
      <c r="O4" s="267" t="s">
        <v>7243</v>
      </c>
      <c r="P4" s="267" t="s">
        <v>7246</v>
      </c>
      <c r="Q4" s="267" t="s">
        <v>7249</v>
      </c>
      <c r="R4" s="267" t="s">
        <v>7251</v>
      </c>
      <c r="S4" s="267"/>
      <c r="T4" s="267"/>
      <c r="U4" s="267"/>
      <c r="V4" s="267"/>
      <c r="W4" s="267"/>
      <c r="X4" s="267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6"/>
      <c r="AO4" s="6"/>
      <c r="AP4" s="6"/>
      <c r="AQ4" s="6"/>
      <c r="AR4" s="6"/>
    </row>
    <row r="5" spans="1:61" ht="12" customHeight="1">
      <c r="A5" s="271"/>
      <c r="B5" s="288" t="s">
        <v>2259</v>
      </c>
      <c r="C5" s="290" t="s">
        <v>731</v>
      </c>
      <c r="D5" s="290" t="s">
        <v>732</v>
      </c>
      <c r="E5" s="3">
        <v>4</v>
      </c>
      <c r="F5" s="267" t="s">
        <v>7341</v>
      </c>
      <c r="G5" s="267" t="s">
        <v>7342</v>
      </c>
      <c r="H5" s="267" t="s">
        <v>7344</v>
      </c>
      <c r="I5" s="267" t="s">
        <v>7345</v>
      </c>
      <c r="J5" s="267" t="s">
        <v>7346</v>
      </c>
      <c r="K5" s="267" t="s">
        <v>7347</v>
      </c>
      <c r="L5" s="267" t="s">
        <v>7348</v>
      </c>
      <c r="M5" s="267" t="s">
        <v>7351</v>
      </c>
      <c r="N5" s="267" t="s">
        <v>7353</v>
      </c>
      <c r="O5" s="267" t="s">
        <v>7355</v>
      </c>
      <c r="P5" s="267" t="s">
        <v>7357</v>
      </c>
      <c r="Q5" s="267" t="s">
        <v>7358</v>
      </c>
      <c r="R5" s="267" t="s">
        <v>7359</v>
      </c>
      <c r="S5" s="267" t="s">
        <v>7360</v>
      </c>
      <c r="T5" s="267" t="s">
        <v>7361</v>
      </c>
      <c r="U5" s="267" t="s">
        <v>7362</v>
      </c>
      <c r="V5" s="267" t="s">
        <v>7364</v>
      </c>
      <c r="W5" s="267" t="s">
        <v>7365</v>
      </c>
      <c r="X5" s="267" t="s">
        <v>7368</v>
      </c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5"/>
      <c r="AR5" s="6"/>
      <c r="AS5" s="6"/>
      <c r="AT5" s="6"/>
      <c r="AU5" s="6"/>
      <c r="AV5" s="6"/>
    </row>
    <row r="6" spans="1:61" ht="12" customHeight="1">
      <c r="A6" s="271"/>
      <c r="B6" s="288" t="s">
        <v>24</v>
      </c>
      <c r="C6" s="290" t="s">
        <v>676</v>
      </c>
      <c r="D6" s="290" t="s">
        <v>676</v>
      </c>
      <c r="E6" s="3">
        <v>5</v>
      </c>
      <c r="F6" s="267" t="s">
        <v>6981</v>
      </c>
      <c r="G6" s="267" t="s">
        <v>6982</v>
      </c>
      <c r="H6" s="267" t="s">
        <v>6984</v>
      </c>
      <c r="I6" s="267" t="s">
        <v>6985</v>
      </c>
      <c r="J6" s="267" t="s">
        <v>6987</v>
      </c>
      <c r="K6" s="267" t="s">
        <v>6990</v>
      </c>
      <c r="L6" s="267" t="s">
        <v>6992</v>
      </c>
      <c r="M6" s="267" t="s">
        <v>6994</v>
      </c>
      <c r="N6" s="267" t="s">
        <v>6997</v>
      </c>
      <c r="O6" s="267" t="s">
        <v>6998</v>
      </c>
      <c r="P6" s="267" t="s">
        <v>7000</v>
      </c>
      <c r="Q6" s="267" t="s">
        <v>7002</v>
      </c>
      <c r="R6" s="267" t="s">
        <v>7003</v>
      </c>
      <c r="S6" s="267" t="s">
        <v>7004</v>
      </c>
      <c r="T6" s="267" t="s">
        <v>7005</v>
      </c>
      <c r="U6" s="267" t="s">
        <v>7007</v>
      </c>
      <c r="V6" s="267" t="s">
        <v>7008</v>
      </c>
      <c r="W6" s="267" t="s">
        <v>7010</v>
      </c>
      <c r="X6" s="267" t="s">
        <v>7011</v>
      </c>
      <c r="Y6" s="267" t="s">
        <v>7013</v>
      </c>
      <c r="Z6" s="267" t="s">
        <v>7016</v>
      </c>
      <c r="AA6" s="267" t="s">
        <v>7018</v>
      </c>
      <c r="AB6" s="267" t="s">
        <v>7021</v>
      </c>
      <c r="AC6" s="267" t="s">
        <v>7023</v>
      </c>
      <c r="AD6" s="267" t="s">
        <v>7024</v>
      </c>
      <c r="AE6" s="267" t="s">
        <v>7026</v>
      </c>
      <c r="AF6" s="267" t="s">
        <v>7027</v>
      </c>
      <c r="AG6" s="267" t="s">
        <v>7030</v>
      </c>
      <c r="AH6" s="267" t="s">
        <v>7032</v>
      </c>
      <c r="AI6" s="267" t="s">
        <v>7035</v>
      </c>
      <c r="AJ6" s="267" t="s">
        <v>7038</v>
      </c>
      <c r="AK6" s="267" t="s">
        <v>7040</v>
      </c>
      <c r="AL6" s="267" t="s">
        <v>7042</v>
      </c>
      <c r="AM6" s="267" t="s">
        <v>7044</v>
      </c>
      <c r="AN6" s="267" t="s">
        <v>7046</v>
      </c>
      <c r="AO6" s="267" t="s">
        <v>7048</v>
      </c>
      <c r="AP6" s="267" t="s">
        <v>7050</v>
      </c>
      <c r="AQ6" s="6"/>
      <c r="AR6" s="6"/>
      <c r="AS6" s="6"/>
    </row>
    <row r="7" spans="1:61" ht="12" customHeight="1">
      <c r="A7" s="271"/>
      <c r="B7" s="288" t="s">
        <v>2152</v>
      </c>
      <c r="C7" s="290" t="s">
        <v>676</v>
      </c>
      <c r="D7" s="290" t="s">
        <v>676</v>
      </c>
      <c r="E7" s="3">
        <v>6</v>
      </c>
      <c r="F7" s="267" t="s">
        <v>7052</v>
      </c>
      <c r="G7" s="267" t="s">
        <v>7055</v>
      </c>
      <c r="H7" s="267" t="s">
        <v>7057</v>
      </c>
      <c r="I7" s="267" t="s">
        <v>7058</v>
      </c>
      <c r="J7" s="267" t="s">
        <v>7060</v>
      </c>
      <c r="K7" s="267" t="s">
        <v>7062</v>
      </c>
      <c r="L7" s="267" t="s">
        <v>7064</v>
      </c>
      <c r="M7" s="267" t="s">
        <v>7067</v>
      </c>
      <c r="N7" s="267" t="s">
        <v>7070</v>
      </c>
      <c r="O7" s="267" t="s">
        <v>7073</v>
      </c>
      <c r="P7" s="267" t="s">
        <v>7074</v>
      </c>
      <c r="Q7" s="267" t="s">
        <v>7077</v>
      </c>
      <c r="R7" s="267" t="s">
        <v>7080</v>
      </c>
      <c r="S7" s="267" t="s">
        <v>7083</v>
      </c>
      <c r="T7" s="267" t="s">
        <v>7084</v>
      </c>
      <c r="U7" s="267" t="s">
        <v>7086</v>
      </c>
      <c r="V7" s="267" t="s">
        <v>7089</v>
      </c>
      <c r="W7" s="267" t="s">
        <v>7091</v>
      </c>
      <c r="X7" s="267" t="s">
        <v>7093</v>
      </c>
      <c r="Y7" s="267" t="s">
        <v>7094</v>
      </c>
      <c r="Z7" s="267" t="s">
        <v>7096</v>
      </c>
      <c r="AA7" s="267" t="s">
        <v>7098</v>
      </c>
      <c r="AB7" s="267" t="s">
        <v>7100</v>
      </c>
      <c r="AC7" s="267" t="s">
        <v>7102</v>
      </c>
      <c r="AD7" s="267" t="s">
        <v>7105</v>
      </c>
      <c r="AE7" s="267" t="s">
        <v>7106</v>
      </c>
      <c r="AF7" s="267" t="s">
        <v>7109</v>
      </c>
      <c r="AG7" s="267" t="s">
        <v>7111</v>
      </c>
      <c r="AH7" s="267" t="s">
        <v>7112</v>
      </c>
      <c r="AI7" s="267" t="s">
        <v>7115</v>
      </c>
      <c r="AJ7" s="267" t="s">
        <v>7117</v>
      </c>
      <c r="AK7" s="267" t="s">
        <v>7119</v>
      </c>
      <c r="AL7" s="267" t="s">
        <v>7121</v>
      </c>
      <c r="AM7" s="267" t="s">
        <v>7123</v>
      </c>
      <c r="AN7" s="267" t="s">
        <v>7125</v>
      </c>
      <c r="AO7" s="6"/>
      <c r="AP7" s="6"/>
      <c r="AQ7" s="6"/>
      <c r="AR7" s="6"/>
      <c r="AS7" s="6"/>
    </row>
    <row r="8" spans="1:61" ht="12" customHeight="1">
      <c r="A8" s="271"/>
      <c r="B8" s="288" t="s">
        <v>2179</v>
      </c>
      <c r="C8" s="290" t="s">
        <v>676</v>
      </c>
      <c r="D8" s="290" t="s">
        <v>676</v>
      </c>
      <c r="E8" s="3">
        <v>7</v>
      </c>
      <c r="F8" s="267" t="s">
        <v>7126</v>
      </c>
      <c r="G8" s="267" t="s">
        <v>7128</v>
      </c>
      <c r="H8" s="267" t="s">
        <v>7129</v>
      </c>
      <c r="I8" s="267" t="s">
        <v>7131</v>
      </c>
      <c r="J8" s="267" t="s">
        <v>7132</v>
      </c>
      <c r="K8" s="267" t="s">
        <v>7135</v>
      </c>
      <c r="L8" s="267" t="s">
        <v>7137</v>
      </c>
      <c r="M8" s="267" t="s">
        <v>7139</v>
      </c>
      <c r="N8" s="267" t="s">
        <v>7141</v>
      </c>
      <c r="O8" s="267" t="s">
        <v>7144</v>
      </c>
      <c r="P8" s="267" t="s">
        <v>7146</v>
      </c>
      <c r="Q8" s="267" t="s">
        <v>7147</v>
      </c>
      <c r="R8" s="267" t="s">
        <v>7149</v>
      </c>
      <c r="S8" s="267" t="s">
        <v>7152</v>
      </c>
      <c r="T8" s="267" t="s">
        <v>7155</v>
      </c>
      <c r="U8" s="267" t="s">
        <v>7157</v>
      </c>
      <c r="V8" s="267" t="s">
        <v>7160</v>
      </c>
      <c r="W8" s="267" t="s">
        <v>7163</v>
      </c>
      <c r="X8" s="267" t="s">
        <v>7166</v>
      </c>
      <c r="Y8" s="267" t="s">
        <v>7168</v>
      </c>
      <c r="Z8" s="267" t="s">
        <v>7169</v>
      </c>
      <c r="AA8" s="267" t="s">
        <v>7171</v>
      </c>
      <c r="AB8" s="267" t="s">
        <v>7173</v>
      </c>
      <c r="AC8" s="267" t="s">
        <v>7174</v>
      </c>
      <c r="AD8" s="267" t="s">
        <v>7176</v>
      </c>
      <c r="AE8" s="267" t="s">
        <v>7177</v>
      </c>
      <c r="AF8" s="267" t="s">
        <v>7180</v>
      </c>
      <c r="AG8" s="267" t="s">
        <v>7183</v>
      </c>
      <c r="AH8" s="267" t="s">
        <v>7186</v>
      </c>
      <c r="AI8" s="267" t="s">
        <v>7188</v>
      </c>
      <c r="AJ8" s="267" t="s">
        <v>7189</v>
      </c>
      <c r="AK8" s="267" t="s">
        <v>7190</v>
      </c>
      <c r="AL8" s="267" t="s">
        <v>7191</v>
      </c>
      <c r="AM8" s="5"/>
      <c r="AN8" s="5"/>
      <c r="AO8" s="6"/>
      <c r="AP8" s="6"/>
      <c r="AQ8" s="6"/>
      <c r="AR8" s="6"/>
      <c r="AS8" s="6"/>
    </row>
    <row r="9" spans="1:61" ht="12" customHeight="1">
      <c r="A9" s="271"/>
      <c r="B9" s="288" t="s">
        <v>2207</v>
      </c>
      <c r="C9" s="290" t="s">
        <v>1510</v>
      </c>
      <c r="D9" s="290" t="s">
        <v>2290</v>
      </c>
      <c r="E9" s="3">
        <v>8</v>
      </c>
      <c r="F9" s="267" t="s">
        <v>7192</v>
      </c>
      <c r="G9" s="267" t="s">
        <v>7194</v>
      </c>
      <c r="H9" s="267" t="s">
        <v>7195</v>
      </c>
      <c r="I9" s="267" t="s">
        <v>7197</v>
      </c>
      <c r="J9" s="267" t="s">
        <v>7198</v>
      </c>
      <c r="K9" s="267" t="s">
        <v>7199</v>
      </c>
      <c r="L9" s="267" t="s">
        <v>7202</v>
      </c>
      <c r="M9" s="267" t="s">
        <v>7204</v>
      </c>
      <c r="N9" s="267" t="s">
        <v>7207</v>
      </c>
      <c r="O9" s="267" t="s">
        <v>7210</v>
      </c>
      <c r="P9" s="267" t="s">
        <v>7211</v>
      </c>
      <c r="Q9" s="267" t="s">
        <v>7213</v>
      </c>
      <c r="R9" s="267" t="s">
        <v>7214</v>
      </c>
      <c r="S9" s="267" t="s">
        <v>7216</v>
      </c>
      <c r="T9" s="267" t="s">
        <v>7218</v>
      </c>
      <c r="U9" s="267" t="s">
        <v>7219</v>
      </c>
      <c r="V9" s="267" t="s">
        <v>7221</v>
      </c>
      <c r="W9" s="267" t="s">
        <v>7224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  <c r="AM9" s="6"/>
      <c r="AN9" s="6"/>
      <c r="AO9" s="6"/>
      <c r="AP9" s="6"/>
    </row>
    <row r="10" spans="1:61" ht="12" customHeight="1">
      <c r="A10" s="271"/>
      <c r="B10" s="288" t="s">
        <v>8052</v>
      </c>
      <c r="C10" s="290" t="s">
        <v>490</v>
      </c>
      <c r="D10" s="290" t="s">
        <v>491</v>
      </c>
      <c r="E10" s="3">
        <v>9</v>
      </c>
      <c r="F10" s="267" t="s">
        <v>6202</v>
      </c>
      <c r="G10" s="267" t="s">
        <v>6204</v>
      </c>
      <c r="H10" s="267" t="s">
        <v>6205</v>
      </c>
      <c r="I10" s="267" t="s">
        <v>6207</v>
      </c>
      <c r="J10" s="267" t="s">
        <v>6208</v>
      </c>
      <c r="K10" s="267" t="s">
        <v>6210</v>
      </c>
      <c r="L10" s="267" t="s">
        <v>6213</v>
      </c>
      <c r="M10" s="267" t="s">
        <v>6214</v>
      </c>
      <c r="N10" s="267" t="s">
        <v>6215</v>
      </c>
      <c r="O10" s="267" t="s">
        <v>6218</v>
      </c>
      <c r="P10" s="267" t="s">
        <v>6219</v>
      </c>
      <c r="Q10" s="267" t="s">
        <v>6220</v>
      </c>
      <c r="R10" s="267" t="s">
        <v>6221</v>
      </c>
      <c r="S10" s="267" t="s">
        <v>6223</v>
      </c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</row>
    <row r="11" spans="1:61" ht="12" customHeight="1">
      <c r="A11" s="271"/>
      <c r="B11" s="288" t="s">
        <v>8053</v>
      </c>
      <c r="C11" s="290" t="s">
        <v>490</v>
      </c>
      <c r="D11" s="290" t="s">
        <v>491</v>
      </c>
      <c r="E11" s="3">
        <v>10</v>
      </c>
      <c r="F11" s="267" t="s">
        <v>6224</v>
      </c>
      <c r="G11" s="267" t="s">
        <v>6226</v>
      </c>
      <c r="H11" s="267" t="s">
        <v>6229</v>
      </c>
      <c r="I11" s="267" t="s">
        <v>6230</v>
      </c>
      <c r="J11" s="267" t="s">
        <v>6231</v>
      </c>
      <c r="K11" s="267" t="s">
        <v>6234</v>
      </c>
      <c r="L11" s="267" t="s">
        <v>6236</v>
      </c>
      <c r="M11" s="267" t="s">
        <v>6238</v>
      </c>
      <c r="N11" s="267" t="s">
        <v>6240</v>
      </c>
      <c r="O11" s="267" t="s">
        <v>6241</v>
      </c>
      <c r="P11" s="267" t="s">
        <v>6242</v>
      </c>
      <c r="Q11" s="267" t="s">
        <v>6245</v>
      </c>
      <c r="R11" s="267"/>
      <c r="S11" s="267"/>
      <c r="T11" s="267"/>
      <c r="U11" s="267"/>
      <c r="V11" s="267"/>
      <c r="W11" s="267"/>
      <c r="X11" s="267"/>
      <c r="Y11" s="267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6"/>
      <c r="AS11" s="6"/>
      <c r="AT11" s="6"/>
      <c r="AU11" s="6"/>
    </row>
    <row r="12" spans="1:61" ht="12" customHeight="1">
      <c r="A12" s="271"/>
      <c r="B12" s="288" t="s">
        <v>2233</v>
      </c>
      <c r="C12" s="290" t="s">
        <v>713</v>
      </c>
      <c r="D12" s="290" t="s">
        <v>713</v>
      </c>
      <c r="E12" s="3">
        <v>11</v>
      </c>
      <c r="F12" s="267" t="s">
        <v>7252</v>
      </c>
      <c r="G12" s="267" t="s">
        <v>7254</v>
      </c>
      <c r="H12" s="267" t="s">
        <v>7256</v>
      </c>
      <c r="I12" s="267" t="s">
        <v>7258</v>
      </c>
      <c r="J12" s="267" t="s">
        <v>7259</v>
      </c>
      <c r="K12" s="267" t="s">
        <v>7260</v>
      </c>
      <c r="L12" s="267" t="s">
        <v>7263</v>
      </c>
      <c r="M12" s="267" t="s">
        <v>7265</v>
      </c>
      <c r="N12" s="267" t="s">
        <v>7267</v>
      </c>
      <c r="O12" s="267" t="s">
        <v>7268</v>
      </c>
      <c r="P12" s="267" t="s">
        <v>7269</v>
      </c>
      <c r="Q12" s="267" t="s">
        <v>7272</v>
      </c>
      <c r="R12" s="267" t="s">
        <v>7273</v>
      </c>
      <c r="S12" s="267" t="s">
        <v>7276</v>
      </c>
      <c r="T12" s="267" t="s">
        <v>7279</v>
      </c>
      <c r="U12" s="267" t="s">
        <v>7282</v>
      </c>
      <c r="V12" s="267" t="s">
        <v>7284</v>
      </c>
      <c r="W12" s="267" t="s">
        <v>7286</v>
      </c>
      <c r="X12" s="267" t="s">
        <v>7288</v>
      </c>
      <c r="Y12" s="267" t="s">
        <v>7290</v>
      </c>
      <c r="Z12" s="267" t="s">
        <v>7291</v>
      </c>
      <c r="AA12" s="267" t="s">
        <v>7294</v>
      </c>
      <c r="AB12" s="267" t="s">
        <v>7297</v>
      </c>
      <c r="AC12" s="267" t="s">
        <v>7298</v>
      </c>
      <c r="AD12" s="267" t="s">
        <v>7301</v>
      </c>
      <c r="AE12" s="267" t="s">
        <v>7304</v>
      </c>
      <c r="AF12" s="267" t="s">
        <v>7305</v>
      </c>
      <c r="AG12" s="267" t="s">
        <v>7308</v>
      </c>
      <c r="AH12" s="267" t="s">
        <v>7310</v>
      </c>
      <c r="AI12" s="267" t="s">
        <v>7313</v>
      </c>
      <c r="AJ12" s="267" t="s">
        <v>7315</v>
      </c>
      <c r="AK12" s="267" t="s">
        <v>7317</v>
      </c>
      <c r="AL12" s="267" t="s">
        <v>7320</v>
      </c>
      <c r="AM12" s="267" t="s">
        <v>7322</v>
      </c>
      <c r="AN12" s="267" t="s">
        <v>7323</v>
      </c>
      <c r="AO12" s="267" t="s">
        <v>7325</v>
      </c>
      <c r="AP12" s="267" t="s">
        <v>7327</v>
      </c>
      <c r="AQ12" s="267" t="s">
        <v>7329</v>
      </c>
      <c r="AR12" s="267" t="s">
        <v>7330</v>
      </c>
      <c r="AS12" s="267" t="s">
        <v>7332</v>
      </c>
      <c r="AT12" s="267" t="s">
        <v>7334</v>
      </c>
      <c r="AU12" s="267" t="s">
        <v>7336</v>
      </c>
      <c r="AV12" s="267" t="s">
        <v>7337</v>
      </c>
      <c r="AW12" s="267" t="s">
        <v>7339</v>
      </c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</row>
    <row r="13" spans="1:61" ht="12" customHeight="1">
      <c r="A13" s="271"/>
      <c r="B13" s="288" t="s">
        <v>1762</v>
      </c>
      <c r="C13" s="290" t="s">
        <v>455</v>
      </c>
      <c r="D13" s="290" t="s">
        <v>456</v>
      </c>
      <c r="E13" s="3">
        <v>12</v>
      </c>
      <c r="F13" s="267" t="s">
        <v>6068</v>
      </c>
      <c r="G13" s="267" t="s">
        <v>6071</v>
      </c>
      <c r="H13" s="267" t="s">
        <v>6074</v>
      </c>
      <c r="I13" s="267" t="s">
        <v>6075</v>
      </c>
      <c r="J13" s="267" t="s">
        <v>6077</v>
      </c>
      <c r="K13" s="267" t="s">
        <v>6080</v>
      </c>
      <c r="L13" s="267" t="s">
        <v>6081</v>
      </c>
      <c r="M13" s="267" t="s">
        <v>6082</v>
      </c>
      <c r="N13" s="267" t="s">
        <v>6084</v>
      </c>
      <c r="O13" s="267" t="s">
        <v>6085</v>
      </c>
      <c r="P13" s="267" t="s">
        <v>6088</v>
      </c>
      <c r="Q13" s="267" t="s">
        <v>6090</v>
      </c>
      <c r="R13" s="267" t="s">
        <v>6093</v>
      </c>
      <c r="S13" s="267" t="s">
        <v>6095</v>
      </c>
      <c r="T13" s="267" t="s">
        <v>6098</v>
      </c>
      <c r="U13" s="267" t="s">
        <v>6099</v>
      </c>
      <c r="V13" s="267" t="s">
        <v>6100</v>
      </c>
      <c r="W13" s="267" t="s">
        <v>6102</v>
      </c>
      <c r="X13" s="267" t="s">
        <v>6104</v>
      </c>
      <c r="Y13" s="267" t="s">
        <v>6107</v>
      </c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Q13" s="6"/>
      <c r="AR13" s="6"/>
      <c r="AS13" s="6"/>
      <c r="AT13" s="6"/>
    </row>
    <row r="14" spans="1:61" ht="12" customHeight="1">
      <c r="A14" s="271"/>
      <c r="B14" s="288" t="s">
        <v>1770</v>
      </c>
      <c r="C14" s="290" t="s">
        <v>455</v>
      </c>
      <c r="D14" s="290" t="s">
        <v>456</v>
      </c>
      <c r="E14" s="3">
        <v>13</v>
      </c>
      <c r="F14" s="267" t="s">
        <v>6109</v>
      </c>
      <c r="G14" s="267" t="s">
        <v>6113</v>
      </c>
      <c r="H14" s="267" t="s">
        <v>6115</v>
      </c>
      <c r="I14" s="267" t="s">
        <v>6118</v>
      </c>
      <c r="J14" s="267" t="s">
        <v>6121</v>
      </c>
      <c r="K14" s="267" t="s">
        <v>6122</v>
      </c>
      <c r="L14" s="267" t="s">
        <v>6123</v>
      </c>
      <c r="M14" s="267" t="s">
        <v>6124</v>
      </c>
      <c r="N14" s="267" t="s">
        <v>6125</v>
      </c>
      <c r="O14" s="267" t="s">
        <v>6127</v>
      </c>
      <c r="P14" s="267" t="s">
        <v>6129</v>
      </c>
      <c r="Q14" s="267" t="s">
        <v>6130</v>
      </c>
      <c r="R14" s="267" t="s">
        <v>6132</v>
      </c>
      <c r="S14" s="267" t="s">
        <v>6133</v>
      </c>
      <c r="T14" s="267" t="s">
        <v>6134</v>
      </c>
      <c r="U14" s="267" t="s">
        <v>6136</v>
      </c>
      <c r="V14" s="267" t="s">
        <v>6198</v>
      </c>
      <c r="W14" s="267" t="s">
        <v>6200</v>
      </c>
      <c r="X14" s="267" t="s">
        <v>6201</v>
      </c>
      <c r="Y14" s="267"/>
      <c r="Z14" s="267"/>
      <c r="AA14" s="267"/>
      <c r="AB14" s="267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</row>
    <row r="15" spans="1:61" ht="12" customHeight="1">
      <c r="A15" s="271"/>
      <c r="B15" s="288" t="s">
        <v>8050</v>
      </c>
      <c r="C15" s="290" t="s">
        <v>455</v>
      </c>
      <c r="D15" s="290" t="s">
        <v>456</v>
      </c>
      <c r="E15" s="3">
        <v>14</v>
      </c>
      <c r="F15" s="267" t="s">
        <v>6138</v>
      </c>
      <c r="G15" s="267" t="s">
        <v>6140</v>
      </c>
      <c r="H15" s="267" t="s">
        <v>6142</v>
      </c>
      <c r="I15" s="267" t="s">
        <v>6144</v>
      </c>
      <c r="J15" s="267" t="s">
        <v>6145</v>
      </c>
      <c r="K15" s="267" t="s">
        <v>6147</v>
      </c>
      <c r="L15" s="267" t="s">
        <v>6149</v>
      </c>
      <c r="M15" s="267" t="s">
        <v>6151</v>
      </c>
      <c r="N15" s="267" t="s">
        <v>6152</v>
      </c>
      <c r="O15" s="267" t="s">
        <v>6153</v>
      </c>
      <c r="P15" s="267" t="s">
        <v>6154</v>
      </c>
      <c r="Q15" s="267" t="s">
        <v>6156</v>
      </c>
      <c r="R15" s="267" t="s">
        <v>6158</v>
      </c>
      <c r="S15" s="267" t="s">
        <v>6161</v>
      </c>
      <c r="T15" s="267" t="s">
        <v>6163</v>
      </c>
      <c r="U15" s="267" t="s">
        <v>6164</v>
      </c>
      <c r="V15" s="267" t="s">
        <v>6166</v>
      </c>
      <c r="W15" s="267" t="s">
        <v>6167</v>
      </c>
      <c r="X15" s="267"/>
      <c r="Y15" s="267"/>
      <c r="Z15" s="267"/>
      <c r="AA15" s="267"/>
      <c r="AB15" s="267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6"/>
      <c r="AR15" s="6"/>
      <c r="AS15" s="6"/>
      <c r="AT15" s="6"/>
    </row>
    <row r="16" spans="1:61" ht="12" customHeight="1">
      <c r="A16" s="271"/>
      <c r="B16" s="288" t="s">
        <v>8051</v>
      </c>
      <c r="C16" s="290" t="s">
        <v>455</v>
      </c>
      <c r="D16" s="290" t="s">
        <v>456</v>
      </c>
      <c r="E16" s="3">
        <v>15</v>
      </c>
      <c r="F16" s="267" t="s">
        <v>6169</v>
      </c>
      <c r="G16" s="267" t="s">
        <v>6171</v>
      </c>
      <c r="H16" s="267" t="s">
        <v>6172</v>
      </c>
      <c r="I16" s="267" t="s">
        <v>6174</v>
      </c>
      <c r="J16" s="267" t="s">
        <v>6176</v>
      </c>
      <c r="K16" s="267" t="s">
        <v>6177</v>
      </c>
      <c r="L16" s="267" t="s">
        <v>6179</v>
      </c>
      <c r="M16" s="267" t="s">
        <v>6180</v>
      </c>
      <c r="N16" s="267" t="s">
        <v>6182</v>
      </c>
      <c r="O16" s="267" t="s">
        <v>6183</v>
      </c>
      <c r="P16" s="267" t="s">
        <v>6185</v>
      </c>
      <c r="Q16" s="267" t="s">
        <v>6186</v>
      </c>
      <c r="R16" s="267" t="s">
        <v>6188</v>
      </c>
      <c r="S16" s="267" t="s">
        <v>6190</v>
      </c>
      <c r="T16" s="267" t="s">
        <v>6191</v>
      </c>
      <c r="U16" s="267" t="s">
        <v>6192</v>
      </c>
      <c r="V16" s="267" t="s">
        <v>6194</v>
      </c>
      <c r="W16" s="267" t="s">
        <v>6195</v>
      </c>
      <c r="X16" s="267" t="s">
        <v>6196</v>
      </c>
      <c r="Y16" s="267" t="s">
        <v>6197</v>
      </c>
      <c r="Z16" s="267"/>
      <c r="AA16" s="267"/>
      <c r="AB16" s="267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</row>
    <row r="17" spans="1:50" ht="12" customHeight="1">
      <c r="A17" s="271"/>
      <c r="B17" s="288" t="s">
        <v>1935</v>
      </c>
      <c r="C17" s="290" t="s">
        <v>574</v>
      </c>
      <c r="D17" s="290" t="s">
        <v>575</v>
      </c>
      <c r="E17" s="3">
        <v>16</v>
      </c>
      <c r="F17" s="267" t="s">
        <v>6563</v>
      </c>
      <c r="G17" s="267" t="s">
        <v>6567</v>
      </c>
      <c r="H17" s="267" t="s">
        <v>6569</v>
      </c>
      <c r="I17" s="267" t="s">
        <v>6570</v>
      </c>
      <c r="J17" s="267" t="s">
        <v>6573</v>
      </c>
      <c r="K17" s="267" t="s">
        <v>6576</v>
      </c>
      <c r="L17" s="267" t="s">
        <v>6578</v>
      </c>
      <c r="M17" s="267" t="s">
        <v>6581</v>
      </c>
      <c r="N17" s="267" t="s">
        <v>6583</v>
      </c>
      <c r="O17" s="267" t="s">
        <v>6586</v>
      </c>
      <c r="P17" s="267" t="s">
        <v>6589</v>
      </c>
      <c r="Q17" s="267" t="s">
        <v>6592</v>
      </c>
      <c r="R17" s="267" t="s">
        <v>6594</v>
      </c>
      <c r="S17" s="267" t="s">
        <v>6595</v>
      </c>
      <c r="T17" s="267" t="s">
        <v>6597</v>
      </c>
      <c r="U17" s="267" t="s">
        <v>6599</v>
      </c>
      <c r="V17" s="267" t="s">
        <v>6601</v>
      </c>
      <c r="W17" s="267" t="s">
        <v>6603</v>
      </c>
      <c r="X17" s="267" t="s">
        <v>6605</v>
      </c>
      <c r="Y17" s="267" t="s">
        <v>6608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</row>
    <row r="18" spans="1:50" ht="12" customHeight="1">
      <c r="A18" s="271"/>
      <c r="B18" s="288" t="s">
        <v>1955</v>
      </c>
      <c r="C18" s="290" t="s">
        <v>574</v>
      </c>
      <c r="D18" s="290" t="s">
        <v>575</v>
      </c>
      <c r="E18" s="3">
        <v>17</v>
      </c>
      <c r="F18" s="267" t="s">
        <v>6609</v>
      </c>
      <c r="G18" s="267" t="s">
        <v>6611</v>
      </c>
      <c r="H18" s="267" t="s">
        <v>6612</v>
      </c>
      <c r="I18" s="267" t="s">
        <v>6613</v>
      </c>
      <c r="J18" s="267" t="s">
        <v>6615</v>
      </c>
      <c r="K18" s="267" t="s">
        <v>6617</v>
      </c>
      <c r="L18" s="267" t="s">
        <v>6620</v>
      </c>
      <c r="M18" s="267" t="s">
        <v>6621</v>
      </c>
      <c r="N18" s="267" t="s">
        <v>6623</v>
      </c>
      <c r="O18" s="267" t="s">
        <v>6625</v>
      </c>
      <c r="P18" s="267" t="s">
        <v>6627</v>
      </c>
      <c r="Q18" s="267" t="s">
        <v>6630</v>
      </c>
      <c r="R18" s="267" t="s">
        <v>6631</v>
      </c>
      <c r="S18" s="267" t="s">
        <v>6632</v>
      </c>
      <c r="T18" s="267" t="s">
        <v>6633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6"/>
      <c r="AS18" s="6"/>
      <c r="AT18" s="6"/>
      <c r="AU18" s="6"/>
      <c r="AV18" s="6"/>
    </row>
    <row r="19" spans="1:50" ht="12" customHeight="1">
      <c r="A19" s="271"/>
      <c r="B19" s="288" t="s">
        <v>1802</v>
      </c>
      <c r="C19" s="290" t="s">
        <v>495</v>
      </c>
      <c r="D19" s="290" t="s">
        <v>495</v>
      </c>
      <c r="E19" s="3">
        <v>18</v>
      </c>
      <c r="F19" s="267" t="s">
        <v>6246</v>
      </c>
      <c r="G19" s="267" t="s">
        <v>6250</v>
      </c>
      <c r="H19" s="267" t="s">
        <v>6253</v>
      </c>
      <c r="I19" s="267" t="s">
        <v>6254</v>
      </c>
      <c r="J19" s="267" t="s">
        <v>6255</v>
      </c>
      <c r="K19" s="267" t="s">
        <v>6258</v>
      </c>
      <c r="L19" s="267" t="s">
        <v>6260</v>
      </c>
      <c r="M19" s="267" t="s">
        <v>6262</v>
      </c>
      <c r="N19" s="267" t="s">
        <v>6263</v>
      </c>
      <c r="O19" s="267" t="s">
        <v>6264</v>
      </c>
      <c r="P19" s="267" t="s">
        <v>6265</v>
      </c>
      <c r="Q19" s="267" t="s">
        <v>6267</v>
      </c>
      <c r="R19" s="267" t="s">
        <v>6270</v>
      </c>
      <c r="S19" s="267" t="s">
        <v>6271</v>
      </c>
      <c r="T19" s="267" t="s">
        <v>6274</v>
      </c>
      <c r="U19" s="267" t="s">
        <v>6275</v>
      </c>
      <c r="V19" s="267" t="s">
        <v>6277</v>
      </c>
      <c r="W19" s="267" t="s">
        <v>6279</v>
      </c>
      <c r="X19" s="267" t="s">
        <v>6280</v>
      </c>
      <c r="Y19" s="267" t="s">
        <v>6281</v>
      </c>
      <c r="Z19" s="267" t="s">
        <v>6283</v>
      </c>
      <c r="AA19" s="267" t="s">
        <v>6284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</row>
    <row r="20" spans="1:50" ht="12" customHeight="1">
      <c r="A20" s="271"/>
      <c r="B20" s="288" t="s">
        <v>1822</v>
      </c>
      <c r="C20" s="290" t="s">
        <v>495</v>
      </c>
      <c r="D20" s="290" t="s">
        <v>495</v>
      </c>
      <c r="E20" s="3">
        <v>19</v>
      </c>
      <c r="F20" s="267" t="s">
        <v>6286</v>
      </c>
      <c r="G20" s="267" t="s">
        <v>6289</v>
      </c>
      <c r="H20" s="267" t="s">
        <v>6290</v>
      </c>
      <c r="I20" s="267" t="s">
        <v>6292</v>
      </c>
      <c r="J20" s="267" t="s">
        <v>6294</v>
      </c>
      <c r="K20" s="267" t="s">
        <v>6296</v>
      </c>
      <c r="L20" s="267" t="s">
        <v>6298</v>
      </c>
      <c r="M20" s="267" t="s">
        <v>6301</v>
      </c>
      <c r="N20" s="267" t="s">
        <v>6304</v>
      </c>
      <c r="O20" s="267" t="s">
        <v>6306</v>
      </c>
      <c r="P20" s="267" t="s">
        <v>6307</v>
      </c>
      <c r="Q20" s="267" t="s">
        <v>6309</v>
      </c>
      <c r="R20" s="267" t="s">
        <v>6310</v>
      </c>
      <c r="S20" s="267" t="s">
        <v>6311</v>
      </c>
      <c r="T20" s="267" t="s">
        <v>6313</v>
      </c>
      <c r="U20" s="267" t="s">
        <v>6315</v>
      </c>
      <c r="V20" s="267" t="s">
        <v>6318</v>
      </c>
      <c r="W20" s="267" t="s">
        <v>6320</v>
      </c>
      <c r="X20" s="267" t="s">
        <v>6323</v>
      </c>
      <c r="Y20" s="267" t="s">
        <v>6325</v>
      </c>
      <c r="Z20" s="267" t="s">
        <v>6326</v>
      </c>
      <c r="AA20" s="267" t="s">
        <v>6327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T20" s="6"/>
      <c r="AU20" s="6"/>
      <c r="AV20" s="6"/>
      <c r="AW20" s="6"/>
    </row>
    <row r="21" spans="1:50" ht="12" customHeight="1">
      <c r="A21" s="271"/>
      <c r="B21" s="288" t="s">
        <v>1837</v>
      </c>
      <c r="C21" s="290" t="s">
        <v>495</v>
      </c>
      <c r="D21" s="290" t="s">
        <v>495</v>
      </c>
      <c r="E21" s="3">
        <v>20</v>
      </c>
      <c r="F21" s="267" t="s">
        <v>6329</v>
      </c>
      <c r="G21" s="267" t="s">
        <v>6333</v>
      </c>
      <c r="H21" s="267" t="s">
        <v>6335</v>
      </c>
      <c r="I21" s="267" t="s">
        <v>6337</v>
      </c>
      <c r="J21" s="267" t="s">
        <v>6339</v>
      </c>
      <c r="K21" s="267" t="s">
        <v>6342</v>
      </c>
      <c r="L21" s="267" t="s">
        <v>6344</v>
      </c>
      <c r="M21" s="267" t="s">
        <v>6345</v>
      </c>
      <c r="N21" s="267" t="s">
        <v>6346</v>
      </c>
      <c r="O21" s="267" t="s">
        <v>6348</v>
      </c>
      <c r="P21" s="267" t="s">
        <v>6350</v>
      </c>
      <c r="Q21" s="267" t="s">
        <v>6351</v>
      </c>
      <c r="R21" s="267" t="s">
        <v>6353</v>
      </c>
      <c r="S21" s="267" t="s">
        <v>6355</v>
      </c>
      <c r="T21" s="267" t="s">
        <v>6357</v>
      </c>
      <c r="U21" s="267" t="s">
        <v>6358</v>
      </c>
      <c r="V21" s="267" t="s">
        <v>6360</v>
      </c>
      <c r="W21" s="267" t="s">
        <v>6362</v>
      </c>
      <c r="X21" s="267" t="s">
        <v>6364</v>
      </c>
      <c r="Y21" s="267" t="s">
        <v>6366</v>
      </c>
      <c r="Z21" s="267" t="s">
        <v>6368</v>
      </c>
      <c r="AA21" s="267" t="s">
        <v>6371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6"/>
      <c r="AU21" s="6"/>
      <c r="AV21" s="6"/>
      <c r="AW21" s="6"/>
      <c r="AX21" s="6"/>
    </row>
    <row r="22" spans="1:50" ht="12" customHeight="1">
      <c r="A22" s="271"/>
      <c r="B22" s="288" t="s">
        <v>1859</v>
      </c>
      <c r="C22" s="290" t="s">
        <v>495</v>
      </c>
      <c r="D22" s="290" t="s">
        <v>495</v>
      </c>
      <c r="E22" s="3">
        <v>21</v>
      </c>
      <c r="F22" s="267" t="s">
        <v>6372</v>
      </c>
      <c r="G22" s="267" t="s">
        <v>6373</v>
      </c>
      <c r="H22" s="267" t="s">
        <v>6374</v>
      </c>
      <c r="I22" s="267" t="s">
        <v>6375</v>
      </c>
      <c r="J22" s="267" t="s">
        <v>6376</v>
      </c>
      <c r="K22" s="267" t="s">
        <v>6377</v>
      </c>
      <c r="L22" s="267" t="s">
        <v>6379</v>
      </c>
      <c r="M22" s="267" t="s">
        <v>6382</v>
      </c>
      <c r="N22" s="267" t="s">
        <v>6384</v>
      </c>
      <c r="O22" s="267" t="s">
        <v>6385</v>
      </c>
      <c r="P22" s="267" t="s">
        <v>6387</v>
      </c>
      <c r="Q22" s="267" t="s">
        <v>6388</v>
      </c>
      <c r="R22" s="267" t="s">
        <v>6391</v>
      </c>
      <c r="S22" s="267" t="s">
        <v>6393</v>
      </c>
      <c r="T22" s="267" t="s">
        <v>6395</v>
      </c>
      <c r="U22" s="267" t="s">
        <v>6397</v>
      </c>
      <c r="V22" s="267" t="s">
        <v>6400</v>
      </c>
      <c r="W22" s="267" t="s">
        <v>6402</v>
      </c>
      <c r="X22" s="267" t="s">
        <v>6404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6"/>
      <c r="AO22" s="6"/>
      <c r="AP22" s="6"/>
      <c r="AQ22" s="6"/>
      <c r="AR22" s="6"/>
    </row>
    <row r="23" spans="1:50" ht="12" customHeight="1">
      <c r="A23" s="271"/>
      <c r="B23" s="288" t="s">
        <v>1707</v>
      </c>
      <c r="C23" s="290" t="s">
        <v>397</v>
      </c>
      <c r="D23" s="290" t="s">
        <v>398</v>
      </c>
      <c r="E23" s="3">
        <v>22</v>
      </c>
      <c r="F23" s="267" t="s">
        <v>5887</v>
      </c>
      <c r="G23" s="267" t="s">
        <v>5890</v>
      </c>
      <c r="H23" s="267" t="s">
        <v>5892</v>
      </c>
      <c r="I23" s="267" t="s">
        <v>5894</v>
      </c>
      <c r="J23" s="267" t="s">
        <v>5896</v>
      </c>
      <c r="K23" s="267" t="s">
        <v>5898</v>
      </c>
      <c r="L23" s="267" t="s">
        <v>5900</v>
      </c>
      <c r="M23" s="267" t="s">
        <v>5901</v>
      </c>
      <c r="N23" s="267" t="s">
        <v>5904</v>
      </c>
      <c r="O23" s="267" t="s">
        <v>5906</v>
      </c>
      <c r="P23" s="267" t="s">
        <v>5908</v>
      </c>
      <c r="Q23" s="267" t="s">
        <v>5911</v>
      </c>
      <c r="R23" s="267" t="s">
        <v>5913</v>
      </c>
      <c r="S23" s="267" t="s">
        <v>5915</v>
      </c>
      <c r="T23" s="267" t="s">
        <v>5917</v>
      </c>
      <c r="U23" s="267" t="s">
        <v>5919</v>
      </c>
      <c r="V23" s="267" t="s">
        <v>5921</v>
      </c>
      <c r="W23" s="267" t="s">
        <v>5924</v>
      </c>
      <c r="X23" s="267" t="s">
        <v>5926</v>
      </c>
      <c r="Y23" s="267" t="s">
        <v>5928</v>
      </c>
      <c r="Z23" s="267" t="s">
        <v>5930</v>
      </c>
      <c r="AA23" s="267" t="s">
        <v>5931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  <c r="AM23" s="6"/>
      <c r="AN23" s="6"/>
      <c r="AO23" s="6"/>
      <c r="AP23" s="6"/>
    </row>
    <row r="24" spans="1:50" ht="12" customHeight="1">
      <c r="A24" s="271"/>
      <c r="B24" s="288" t="s">
        <v>1724</v>
      </c>
      <c r="C24" s="290" t="s">
        <v>397</v>
      </c>
      <c r="D24" s="290" t="s">
        <v>398</v>
      </c>
      <c r="E24" s="3">
        <v>23</v>
      </c>
      <c r="F24" s="267" t="s">
        <v>5932</v>
      </c>
      <c r="G24" s="267" t="s">
        <v>5934</v>
      </c>
      <c r="H24" s="267" t="s">
        <v>5935</v>
      </c>
      <c r="I24" s="267" t="s">
        <v>5937</v>
      </c>
      <c r="J24" s="267" t="s">
        <v>5939</v>
      </c>
      <c r="K24" s="267" t="s">
        <v>5941</v>
      </c>
      <c r="L24" s="267" t="s">
        <v>5943</v>
      </c>
      <c r="M24" s="267" t="s">
        <v>5945</v>
      </c>
      <c r="N24" s="267" t="s">
        <v>5947</v>
      </c>
      <c r="O24" s="267" t="s">
        <v>5950</v>
      </c>
      <c r="P24" s="267" t="s">
        <v>5953</v>
      </c>
      <c r="Q24" s="267" t="s">
        <v>5955</v>
      </c>
      <c r="R24" s="267" t="s">
        <v>5958</v>
      </c>
      <c r="S24" s="267" t="s">
        <v>5960</v>
      </c>
      <c r="T24" s="267" t="s">
        <v>5963</v>
      </c>
      <c r="U24" s="267" t="s">
        <v>5965</v>
      </c>
      <c r="V24" s="267" t="s">
        <v>5966</v>
      </c>
      <c r="W24" s="267" t="s">
        <v>5967</v>
      </c>
      <c r="X24" s="267" t="s">
        <v>5969</v>
      </c>
      <c r="Y24" s="267" t="s">
        <v>5970</v>
      </c>
      <c r="Z24" s="267" t="s">
        <v>5972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6"/>
      <c r="AN24" s="6"/>
      <c r="AO24" s="6"/>
      <c r="AP24" s="6"/>
      <c r="AQ24" s="6"/>
    </row>
    <row r="25" spans="1:50" ht="12" customHeight="1">
      <c r="A25" s="271"/>
      <c r="B25" s="288" t="s">
        <v>1738</v>
      </c>
      <c r="C25" s="290" t="s">
        <v>397</v>
      </c>
      <c r="D25" s="290" t="s">
        <v>398</v>
      </c>
      <c r="E25" s="3">
        <v>24</v>
      </c>
      <c r="F25" s="267" t="s">
        <v>5974</v>
      </c>
      <c r="G25" s="267" t="s">
        <v>5975</v>
      </c>
      <c r="H25" s="267" t="s">
        <v>5976</v>
      </c>
      <c r="I25" s="267" t="s">
        <v>5979</v>
      </c>
      <c r="J25" s="267" t="s">
        <v>5981</v>
      </c>
      <c r="K25" s="267" t="s">
        <v>5982</v>
      </c>
      <c r="L25" s="267" t="s">
        <v>5984</v>
      </c>
      <c r="M25" s="267" t="s">
        <v>5986</v>
      </c>
      <c r="N25" s="267" t="s">
        <v>5989</v>
      </c>
      <c r="O25" s="267" t="s">
        <v>5990</v>
      </c>
      <c r="P25" s="267" t="s">
        <v>5992</v>
      </c>
      <c r="Q25" s="267" t="s">
        <v>5995</v>
      </c>
      <c r="R25" s="267" t="s">
        <v>5997</v>
      </c>
      <c r="S25" s="267" t="s">
        <v>5999</v>
      </c>
      <c r="T25" s="267" t="s">
        <v>6002</v>
      </c>
      <c r="U25" s="267" t="s">
        <v>6004</v>
      </c>
      <c r="V25" s="267" t="s">
        <v>6006</v>
      </c>
      <c r="W25" s="267" t="s">
        <v>6008</v>
      </c>
      <c r="X25" s="267" t="s">
        <v>6010</v>
      </c>
      <c r="Y25" s="267" t="s">
        <v>6013</v>
      </c>
      <c r="Z25" s="267" t="s">
        <v>6015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  <c r="AS25" s="6"/>
      <c r="AT25" s="6"/>
      <c r="AU25" s="6"/>
      <c r="AV25" s="6"/>
    </row>
    <row r="26" spans="1:50" ht="12" customHeight="1">
      <c r="A26" s="271"/>
      <c r="B26" s="288" t="s">
        <v>1751</v>
      </c>
      <c r="C26" s="290" t="s">
        <v>397</v>
      </c>
      <c r="D26" s="290" t="s">
        <v>398</v>
      </c>
      <c r="E26" s="3">
        <v>25</v>
      </c>
      <c r="F26" s="267" t="s">
        <v>6018</v>
      </c>
      <c r="G26" s="267" t="s">
        <v>6021</v>
      </c>
      <c r="H26" s="267" t="s">
        <v>6024</v>
      </c>
      <c r="I26" s="267" t="s">
        <v>6027</v>
      </c>
      <c r="J26" s="267" t="s">
        <v>6030</v>
      </c>
      <c r="K26" s="267" t="s">
        <v>6033</v>
      </c>
      <c r="L26" s="267" t="s">
        <v>6036</v>
      </c>
      <c r="M26" s="267" t="s">
        <v>6038</v>
      </c>
      <c r="N26" s="267" t="s">
        <v>6039</v>
      </c>
      <c r="O26" s="267" t="s">
        <v>6042</v>
      </c>
      <c r="P26" s="267" t="s">
        <v>6045</v>
      </c>
      <c r="Q26" s="267" t="s">
        <v>6047</v>
      </c>
      <c r="R26" s="267" t="s">
        <v>6049</v>
      </c>
      <c r="S26" s="267" t="s">
        <v>6050</v>
      </c>
      <c r="T26" s="267" t="s">
        <v>6052</v>
      </c>
      <c r="U26" s="267" t="s">
        <v>6055</v>
      </c>
      <c r="V26" s="267" t="s">
        <v>6057</v>
      </c>
      <c r="W26" s="267" t="s">
        <v>6059</v>
      </c>
      <c r="X26" s="267" t="s">
        <v>6061</v>
      </c>
      <c r="Y26" s="267" t="s">
        <v>6062</v>
      </c>
      <c r="Z26" s="267" t="s">
        <v>6063</v>
      </c>
      <c r="AA26" s="267" t="s">
        <v>6065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</row>
    <row r="27" spans="1:50" ht="12" customHeight="1">
      <c r="A27" s="271"/>
      <c r="B27" s="288" t="s">
        <v>1913</v>
      </c>
      <c r="C27" s="290" t="s">
        <v>558</v>
      </c>
      <c r="D27" s="290" t="s">
        <v>559</v>
      </c>
      <c r="E27" s="3">
        <v>26</v>
      </c>
      <c r="F27" s="267" t="s">
        <v>6485</v>
      </c>
      <c r="G27" s="267" t="s">
        <v>6487</v>
      </c>
      <c r="H27" s="267" t="s">
        <v>6489</v>
      </c>
      <c r="I27" s="267" t="s">
        <v>6490</v>
      </c>
      <c r="J27" s="267" t="s">
        <v>6491</v>
      </c>
      <c r="K27" s="267" t="s">
        <v>6494</v>
      </c>
      <c r="L27" s="267" t="s">
        <v>6496</v>
      </c>
      <c r="M27" s="267" t="s">
        <v>6498</v>
      </c>
      <c r="N27" s="267" t="s">
        <v>6500</v>
      </c>
      <c r="O27" s="267" t="s">
        <v>6503</v>
      </c>
      <c r="P27" s="267" t="s">
        <v>6505</v>
      </c>
      <c r="Q27" s="267" t="s">
        <v>6507</v>
      </c>
      <c r="R27" s="267" t="s">
        <v>6510</v>
      </c>
      <c r="S27" s="267" t="s">
        <v>6513</v>
      </c>
      <c r="T27" s="267" t="s">
        <v>6514</v>
      </c>
      <c r="U27" s="267" t="s">
        <v>6516</v>
      </c>
      <c r="V27" s="267" t="s">
        <v>6518</v>
      </c>
      <c r="W27" s="267" t="s">
        <v>6520</v>
      </c>
      <c r="X27" s="267" t="s">
        <v>6521</v>
      </c>
      <c r="Y27" s="267" t="s">
        <v>6523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</row>
    <row r="28" spans="1:50" ht="12" customHeight="1">
      <c r="A28" s="271"/>
      <c r="B28" s="288" t="s">
        <v>1928</v>
      </c>
      <c r="C28" s="290" t="s">
        <v>558</v>
      </c>
      <c r="D28" s="290" t="s">
        <v>559</v>
      </c>
      <c r="E28" s="3">
        <v>27</v>
      </c>
      <c r="F28" s="267" t="s">
        <v>6526</v>
      </c>
      <c r="G28" s="267" t="s">
        <v>6529</v>
      </c>
      <c r="H28" s="267" t="s">
        <v>6531</v>
      </c>
      <c r="I28" s="267" t="s">
        <v>6533</v>
      </c>
      <c r="J28" s="267" t="s">
        <v>6536</v>
      </c>
      <c r="K28" s="267" t="s">
        <v>6537</v>
      </c>
      <c r="L28" s="267" t="s">
        <v>6538</v>
      </c>
      <c r="M28" s="267" t="s">
        <v>6539</v>
      </c>
      <c r="N28" s="267" t="s">
        <v>6541</v>
      </c>
      <c r="O28" s="267" t="s">
        <v>6542</v>
      </c>
      <c r="P28" s="267" t="s">
        <v>6543</v>
      </c>
      <c r="Q28" s="267" t="s">
        <v>6544</v>
      </c>
      <c r="R28" s="267" t="s">
        <v>6545</v>
      </c>
      <c r="S28" s="267" t="s">
        <v>6546</v>
      </c>
      <c r="T28" s="267" t="s">
        <v>6548</v>
      </c>
      <c r="U28" s="267" t="s">
        <v>6549</v>
      </c>
      <c r="V28" s="267" t="s">
        <v>6551</v>
      </c>
      <c r="W28" s="267" t="s">
        <v>6554</v>
      </c>
      <c r="X28" s="267" t="s">
        <v>6556</v>
      </c>
      <c r="Y28" s="267" t="s">
        <v>6558</v>
      </c>
      <c r="Z28" s="267" t="s">
        <v>6559</v>
      </c>
      <c r="AA28" s="267" t="s">
        <v>6560</v>
      </c>
      <c r="AB28" s="267" t="s">
        <v>6562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6"/>
      <c r="AP28" s="6"/>
      <c r="AQ28" s="6"/>
      <c r="AR28" s="6"/>
      <c r="AS28" s="6"/>
    </row>
    <row r="29" spans="1:50" ht="12" customHeight="1">
      <c r="A29" s="271"/>
      <c r="B29" s="288" t="s">
        <v>1875</v>
      </c>
      <c r="C29" s="290" t="s">
        <v>528</v>
      </c>
      <c r="D29" s="290" t="s">
        <v>529</v>
      </c>
      <c r="E29" s="3">
        <v>28</v>
      </c>
      <c r="F29" s="267" t="s">
        <v>6406</v>
      </c>
      <c r="G29" s="267" t="s">
        <v>6409</v>
      </c>
      <c r="H29" s="267" t="s">
        <v>6411</v>
      </c>
      <c r="I29" s="267" t="s">
        <v>6412</v>
      </c>
      <c r="J29" s="267" t="s">
        <v>6414</v>
      </c>
      <c r="K29" s="267" t="s">
        <v>6415</v>
      </c>
      <c r="L29" s="267" t="s">
        <v>6418</v>
      </c>
      <c r="M29" s="267" t="s">
        <v>6420</v>
      </c>
      <c r="N29" s="267" t="s">
        <v>6423</v>
      </c>
      <c r="O29" s="267" t="s">
        <v>6425</v>
      </c>
      <c r="P29" s="267" t="s">
        <v>6428</v>
      </c>
      <c r="Q29" s="267" t="s">
        <v>6430</v>
      </c>
      <c r="R29" s="267" t="s">
        <v>6432</v>
      </c>
      <c r="S29" s="267" t="s">
        <v>6434</v>
      </c>
      <c r="T29" s="267" t="s">
        <v>6437</v>
      </c>
      <c r="U29" s="267" t="s">
        <v>6438</v>
      </c>
      <c r="V29" s="267" t="s">
        <v>6440</v>
      </c>
      <c r="W29" s="267" t="s">
        <v>6443</v>
      </c>
      <c r="X29" s="267" t="s">
        <v>6445</v>
      </c>
      <c r="Y29" s="267" t="s">
        <v>6448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6"/>
      <c r="AS29" s="6"/>
      <c r="AT29" s="6"/>
      <c r="AU29" s="6"/>
      <c r="AV29" s="6"/>
    </row>
    <row r="30" spans="1:50" ht="12" customHeight="1">
      <c r="A30" s="271"/>
      <c r="B30" s="288" t="s">
        <v>1891</v>
      </c>
      <c r="C30" s="290" t="s">
        <v>528</v>
      </c>
      <c r="D30" s="290" t="s">
        <v>529</v>
      </c>
      <c r="E30" s="3">
        <v>29</v>
      </c>
      <c r="F30" s="267" t="s">
        <v>6451</v>
      </c>
      <c r="G30" s="267" t="s">
        <v>6454</v>
      </c>
      <c r="H30" s="267" t="s">
        <v>6457</v>
      </c>
      <c r="I30" s="267" t="s">
        <v>6459</v>
      </c>
      <c r="J30" s="267" t="s">
        <v>6460</v>
      </c>
      <c r="K30" s="267" t="s">
        <v>6461</v>
      </c>
      <c r="L30" s="267" t="s">
        <v>6462</v>
      </c>
      <c r="M30" s="267" t="s">
        <v>6464</v>
      </c>
      <c r="N30" s="267" t="s">
        <v>6466</v>
      </c>
      <c r="O30" s="267" t="s">
        <v>6467</v>
      </c>
      <c r="P30" s="267" t="s">
        <v>6469</v>
      </c>
      <c r="Q30" s="267" t="s">
        <v>6470</v>
      </c>
      <c r="R30" s="267" t="s">
        <v>6473</v>
      </c>
      <c r="S30" s="267" t="s">
        <v>6474</v>
      </c>
      <c r="T30" s="267" t="s">
        <v>6476</v>
      </c>
      <c r="U30" s="267" t="s">
        <v>6478</v>
      </c>
      <c r="V30" s="267" t="s">
        <v>6480</v>
      </c>
      <c r="W30" s="267" t="s">
        <v>6481</v>
      </c>
      <c r="X30" s="267" t="s">
        <v>6484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6"/>
      <c r="AT30" s="6"/>
      <c r="AU30" s="6"/>
      <c r="AV30" s="6"/>
      <c r="AW30" s="6"/>
    </row>
    <row r="31" spans="1:50" ht="12" customHeight="1">
      <c r="A31" s="271"/>
      <c r="B31" s="288" t="s">
        <v>1971</v>
      </c>
      <c r="C31" s="290" t="s">
        <v>596</v>
      </c>
      <c r="D31" s="290" t="s">
        <v>596</v>
      </c>
      <c r="E31" s="3">
        <v>30</v>
      </c>
      <c r="F31" s="267" t="s">
        <v>6658</v>
      </c>
      <c r="G31" s="267" t="s">
        <v>6661</v>
      </c>
      <c r="H31" s="267" t="s">
        <v>6662</v>
      </c>
      <c r="I31" s="267" t="s">
        <v>6665</v>
      </c>
      <c r="J31" s="267" t="s">
        <v>6666</v>
      </c>
      <c r="K31" s="267" t="s">
        <v>6667</v>
      </c>
      <c r="L31" s="267" t="s">
        <v>6669</v>
      </c>
      <c r="M31" s="267" t="s">
        <v>6671</v>
      </c>
      <c r="N31" s="267" t="s">
        <v>6672</v>
      </c>
      <c r="O31" s="267" t="s">
        <v>6674</v>
      </c>
      <c r="P31" s="267" t="s">
        <v>6677</v>
      </c>
      <c r="Q31" s="267" t="s">
        <v>6678</v>
      </c>
      <c r="R31" s="267" t="s">
        <v>6679</v>
      </c>
      <c r="S31" s="267" t="s">
        <v>6681</v>
      </c>
      <c r="T31" s="267" t="s">
        <v>6682</v>
      </c>
      <c r="U31" s="267" t="s">
        <v>6684</v>
      </c>
      <c r="V31" s="267" t="s">
        <v>6687</v>
      </c>
      <c r="W31" s="267" t="s">
        <v>6689</v>
      </c>
      <c r="X31" s="267" t="s">
        <v>6690</v>
      </c>
      <c r="Y31" s="267" t="s">
        <v>6692</v>
      </c>
      <c r="Z31" s="267" t="s">
        <v>6695</v>
      </c>
      <c r="AA31" s="267" t="s">
        <v>6697</v>
      </c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6"/>
      <c r="AS31" s="6"/>
      <c r="AT31" s="6"/>
      <c r="AU31" s="6"/>
    </row>
    <row r="32" spans="1:50" ht="12" customHeight="1">
      <c r="A32" s="271"/>
      <c r="B32" s="288" t="s">
        <v>1991</v>
      </c>
      <c r="C32" s="290" t="s">
        <v>596</v>
      </c>
      <c r="D32" s="290" t="s">
        <v>596</v>
      </c>
      <c r="E32" s="3">
        <v>31</v>
      </c>
      <c r="F32" s="267" t="s">
        <v>6699</v>
      </c>
      <c r="G32" s="267" t="s">
        <v>6700</v>
      </c>
      <c r="H32" s="267" t="s">
        <v>6701</v>
      </c>
      <c r="I32" s="267" t="s">
        <v>6703</v>
      </c>
      <c r="J32" s="267" t="s">
        <v>6704</v>
      </c>
      <c r="K32" s="267" t="s">
        <v>6706</v>
      </c>
      <c r="L32" s="267" t="s">
        <v>6707</v>
      </c>
      <c r="M32" s="267" t="s">
        <v>6709</v>
      </c>
      <c r="N32" s="267" t="s">
        <v>6711</v>
      </c>
      <c r="O32" s="267" t="s">
        <v>6713</v>
      </c>
      <c r="P32" s="267" t="s">
        <v>6714</v>
      </c>
      <c r="Q32" s="267" t="s">
        <v>6717</v>
      </c>
      <c r="R32" s="267" t="s">
        <v>6720</v>
      </c>
      <c r="S32" s="267" t="s">
        <v>6723</v>
      </c>
      <c r="T32" s="267" t="s">
        <v>6725</v>
      </c>
      <c r="U32" s="267" t="s">
        <v>6726</v>
      </c>
      <c r="V32" s="267" t="s">
        <v>6729</v>
      </c>
      <c r="W32" s="267" t="s">
        <v>6731</v>
      </c>
      <c r="X32" s="267" t="s">
        <v>6734</v>
      </c>
      <c r="Y32" s="267" t="s">
        <v>6736</v>
      </c>
      <c r="Z32" s="267" t="s">
        <v>6739</v>
      </c>
      <c r="AA32" s="267" t="s">
        <v>6741</v>
      </c>
      <c r="AB32" s="267" t="s">
        <v>6742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  <c r="AR32" s="6"/>
      <c r="AS32" s="6"/>
      <c r="AT32" s="6"/>
      <c r="AU32" s="6"/>
    </row>
    <row r="33" spans="1:49" ht="12" customHeight="1">
      <c r="A33" s="271"/>
      <c r="B33" s="288" t="s">
        <v>2271</v>
      </c>
      <c r="C33" s="290" t="s">
        <v>742</v>
      </c>
      <c r="D33" s="290" t="s">
        <v>742</v>
      </c>
      <c r="E33" s="3">
        <v>32</v>
      </c>
      <c r="F33" s="267" t="s">
        <v>7371</v>
      </c>
      <c r="G33" s="267" t="s">
        <v>7375</v>
      </c>
      <c r="H33" s="267" t="s">
        <v>7376</v>
      </c>
      <c r="I33" s="267" t="s">
        <v>7379</v>
      </c>
      <c r="J33" s="267" t="s">
        <v>7380</v>
      </c>
      <c r="K33" s="267" t="s">
        <v>7382</v>
      </c>
      <c r="L33" s="267" t="s">
        <v>7384</v>
      </c>
      <c r="M33" s="267" t="s">
        <v>7385</v>
      </c>
      <c r="N33" s="267" t="s">
        <v>7387</v>
      </c>
      <c r="O33" s="267" t="s">
        <v>7389</v>
      </c>
      <c r="P33" s="267" t="s">
        <v>7392</v>
      </c>
      <c r="Q33" s="267" t="s">
        <v>7393</v>
      </c>
      <c r="R33" s="267" t="s">
        <v>7394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6"/>
      <c r="AS33" s="6"/>
      <c r="AT33" s="6"/>
      <c r="AU33" s="6"/>
      <c r="AV33" s="6"/>
    </row>
    <row r="34" spans="1:49" ht="12" customHeight="1">
      <c r="A34" s="271"/>
      <c r="B34" s="288" t="s">
        <v>8054</v>
      </c>
      <c r="C34" s="290" t="s">
        <v>742</v>
      </c>
      <c r="D34" s="290" t="s">
        <v>742</v>
      </c>
      <c r="E34" s="3">
        <v>33</v>
      </c>
      <c r="F34" s="267" t="s">
        <v>7397</v>
      </c>
      <c r="G34" s="267" t="s">
        <v>7399</v>
      </c>
      <c r="H34" s="267" t="s">
        <v>7401</v>
      </c>
      <c r="I34" s="267" t="s">
        <v>7402</v>
      </c>
      <c r="J34" s="267" t="s">
        <v>7404</v>
      </c>
      <c r="K34" s="267" t="s">
        <v>7405</v>
      </c>
      <c r="L34" s="267" t="s">
        <v>7406</v>
      </c>
      <c r="M34" s="267" t="s">
        <v>7408</v>
      </c>
      <c r="N34" s="267" t="s">
        <v>7411</v>
      </c>
      <c r="O34" s="267" t="s">
        <v>7414</v>
      </c>
      <c r="P34" s="267" t="s">
        <v>7416</v>
      </c>
      <c r="Q34" s="267" t="s">
        <v>7418</v>
      </c>
      <c r="R34" s="267" t="s">
        <v>7421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6"/>
      <c r="AS34" s="6"/>
      <c r="AT34" s="6"/>
      <c r="AU34" s="6"/>
      <c r="AV34" s="6"/>
    </row>
    <row r="35" spans="1:49" ht="12" customHeight="1">
      <c r="A35" s="271"/>
      <c r="B35" s="288" t="s">
        <v>2012</v>
      </c>
      <c r="C35" s="290" t="s">
        <v>608</v>
      </c>
      <c r="D35" s="290" t="s">
        <v>608</v>
      </c>
      <c r="E35" s="3">
        <v>34</v>
      </c>
      <c r="F35" s="267" t="s">
        <v>6745</v>
      </c>
      <c r="G35" s="267" t="s">
        <v>6747</v>
      </c>
      <c r="H35" s="267" t="s">
        <v>6749</v>
      </c>
      <c r="I35" s="267" t="s">
        <v>6751</v>
      </c>
      <c r="J35" s="267" t="s">
        <v>6754</v>
      </c>
      <c r="K35" s="267" t="s">
        <v>6756</v>
      </c>
      <c r="L35" s="267" t="s">
        <v>6758</v>
      </c>
      <c r="M35" s="267" t="s">
        <v>6761</v>
      </c>
      <c r="N35" s="267" t="s">
        <v>6764</v>
      </c>
      <c r="O35" s="267" t="s">
        <v>6765</v>
      </c>
      <c r="P35" s="267" t="s">
        <v>6768</v>
      </c>
      <c r="Q35" s="267" t="s">
        <v>6769</v>
      </c>
      <c r="R35" s="267" t="s">
        <v>6771</v>
      </c>
      <c r="S35" s="267" t="s">
        <v>6774</v>
      </c>
      <c r="T35" s="267" t="s">
        <v>6777</v>
      </c>
      <c r="U35" s="267" t="s">
        <v>6778</v>
      </c>
      <c r="V35" s="267" t="s">
        <v>6780</v>
      </c>
      <c r="W35" s="267" t="s">
        <v>6783</v>
      </c>
      <c r="X35" s="267" t="s">
        <v>6786</v>
      </c>
      <c r="Y35" s="267" t="s">
        <v>6789</v>
      </c>
      <c r="Z35" s="267" t="s">
        <v>6792</v>
      </c>
      <c r="AA35" s="267" t="s">
        <v>6794</v>
      </c>
      <c r="AB35" s="267" t="s">
        <v>6797</v>
      </c>
      <c r="AC35" s="267" t="s">
        <v>6799</v>
      </c>
      <c r="AD35" s="267" t="s">
        <v>6801</v>
      </c>
      <c r="AE35" s="267" t="s">
        <v>6802</v>
      </c>
      <c r="AF35" s="267" t="s">
        <v>6805</v>
      </c>
      <c r="AG35" s="267" t="s">
        <v>6807</v>
      </c>
      <c r="AH35" s="267" t="s">
        <v>6809</v>
      </c>
      <c r="AI35" s="267" t="s">
        <v>6811</v>
      </c>
      <c r="AJ35" s="267" t="s">
        <v>6812</v>
      </c>
      <c r="AK35" s="5"/>
      <c r="AL35" s="5"/>
      <c r="AM35" s="5"/>
      <c r="AN35" s="5"/>
      <c r="AO35" s="5"/>
      <c r="AP35" s="5"/>
      <c r="AQ35" s="5"/>
      <c r="AR35" s="5"/>
      <c r="AS35" s="6"/>
      <c r="AT35" s="6"/>
      <c r="AU35" s="6"/>
      <c r="AV35" s="6"/>
      <c r="AW35" s="6"/>
    </row>
    <row r="36" spans="1:49" ht="12" customHeight="1">
      <c r="A36" s="271"/>
      <c r="B36" s="288" t="s">
        <v>2036</v>
      </c>
      <c r="C36" s="290" t="s">
        <v>608</v>
      </c>
      <c r="D36" s="290" t="s">
        <v>608</v>
      </c>
      <c r="E36" s="3">
        <v>35</v>
      </c>
      <c r="F36" s="267" t="s">
        <v>6815</v>
      </c>
      <c r="G36" s="267" t="s">
        <v>6816</v>
      </c>
      <c r="H36" s="267" t="s">
        <v>6818</v>
      </c>
      <c r="I36" s="267" t="s">
        <v>6820</v>
      </c>
      <c r="J36" s="267" t="s">
        <v>6822</v>
      </c>
      <c r="K36" s="267" t="s">
        <v>6824</v>
      </c>
      <c r="L36" s="267" t="s">
        <v>6825</v>
      </c>
      <c r="M36" s="267" t="s">
        <v>6827</v>
      </c>
      <c r="N36" s="267" t="s">
        <v>6830</v>
      </c>
      <c r="O36" s="267" t="s">
        <v>6833</v>
      </c>
      <c r="P36" s="267" t="s">
        <v>6834</v>
      </c>
      <c r="Q36" s="267" t="s">
        <v>6836</v>
      </c>
      <c r="R36" s="267" t="s">
        <v>6838</v>
      </c>
      <c r="S36" s="267" t="s">
        <v>6840</v>
      </c>
      <c r="T36" s="267" t="s">
        <v>6842</v>
      </c>
      <c r="U36" s="267" t="s">
        <v>6844</v>
      </c>
      <c r="V36" s="267" t="s">
        <v>6847</v>
      </c>
      <c r="W36" s="267" t="s">
        <v>6849</v>
      </c>
      <c r="X36" s="267" t="s">
        <v>6850</v>
      </c>
      <c r="Y36" s="267" t="s">
        <v>6852</v>
      </c>
      <c r="Z36" s="267" t="s">
        <v>6855</v>
      </c>
      <c r="AA36" s="267" t="s">
        <v>6856</v>
      </c>
      <c r="AB36" s="267" t="s">
        <v>6858</v>
      </c>
      <c r="AC36" s="267" t="s">
        <v>6861</v>
      </c>
      <c r="AD36" s="267" t="s">
        <v>6862</v>
      </c>
      <c r="AE36" s="267" t="s">
        <v>6864</v>
      </c>
      <c r="AF36" s="267" t="s">
        <v>6865</v>
      </c>
      <c r="AG36" s="267" t="s">
        <v>6867</v>
      </c>
      <c r="AH36" s="267" t="s">
        <v>6869</v>
      </c>
      <c r="AI36" s="267" t="s">
        <v>6870</v>
      </c>
      <c r="AJ36" s="267" t="s">
        <v>6872</v>
      </c>
      <c r="AK36" s="267" t="s">
        <v>6874</v>
      </c>
      <c r="AL36" s="5"/>
      <c r="AM36" s="6"/>
      <c r="AN36" s="6"/>
      <c r="AO36" s="6"/>
      <c r="AP36" s="6"/>
      <c r="AQ36" s="6"/>
    </row>
    <row r="37" spans="1:49" ht="12" customHeight="1">
      <c r="A37" s="271"/>
      <c r="B37" s="288" t="s">
        <v>2291</v>
      </c>
      <c r="C37" s="290" t="s">
        <v>1454</v>
      </c>
      <c r="D37" s="290" t="s">
        <v>2292</v>
      </c>
      <c r="E37" s="3">
        <v>36</v>
      </c>
      <c r="F37" s="267" t="s">
        <v>6634</v>
      </c>
      <c r="G37" s="267" t="s">
        <v>6637</v>
      </c>
      <c r="H37" s="267" t="s">
        <v>6638</v>
      </c>
      <c r="I37" s="267" t="s">
        <v>6640</v>
      </c>
      <c r="J37" s="267" t="s">
        <v>6641</v>
      </c>
      <c r="K37" s="267" t="s">
        <v>6643</v>
      </c>
      <c r="L37" s="267" t="s">
        <v>6645</v>
      </c>
      <c r="M37" s="267" t="s">
        <v>6647</v>
      </c>
      <c r="N37" s="267" t="s">
        <v>6650</v>
      </c>
      <c r="O37" s="267" t="s">
        <v>6653</v>
      </c>
      <c r="P37" s="267" t="s">
        <v>6654</v>
      </c>
      <c r="Q37" s="267" t="s">
        <v>6655</v>
      </c>
      <c r="R37" s="267" t="s">
        <v>6657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6"/>
      <c r="AQ37" s="6"/>
      <c r="AR37" s="6"/>
      <c r="AS37" s="6"/>
      <c r="AT37" s="6"/>
    </row>
    <row r="38" spans="1:49" ht="12" customHeight="1">
      <c r="A38" s="271"/>
      <c r="B38" s="288" t="s">
        <v>1196</v>
      </c>
      <c r="C38" s="290" t="s">
        <v>659</v>
      </c>
      <c r="D38" s="290" t="s">
        <v>659</v>
      </c>
      <c r="E38" s="3">
        <v>37</v>
      </c>
      <c r="F38" s="258" t="s">
        <v>4877</v>
      </c>
      <c r="G38" s="258" t="s">
        <v>4879</v>
      </c>
      <c r="H38" s="258" t="s">
        <v>4881</v>
      </c>
      <c r="I38" s="258" t="s">
        <v>4889</v>
      </c>
      <c r="J38" s="258" t="s">
        <v>4891</v>
      </c>
      <c r="K38" s="258" t="s">
        <v>4896</v>
      </c>
      <c r="L38" s="258" t="s">
        <v>4899</v>
      </c>
      <c r="M38" s="258" t="s">
        <v>4904</v>
      </c>
      <c r="N38" s="258" t="s">
        <v>4905</v>
      </c>
      <c r="O38" s="258" t="s">
        <v>4907</v>
      </c>
      <c r="P38" s="258" t="s">
        <v>4916</v>
      </c>
      <c r="Q38" s="258" t="s">
        <v>4917</v>
      </c>
      <c r="R38" s="258" t="s">
        <v>4919</v>
      </c>
      <c r="S38" s="258" t="s">
        <v>4922</v>
      </c>
      <c r="T38" s="258" t="s">
        <v>4924</v>
      </c>
      <c r="U38" s="258" t="s">
        <v>4926</v>
      </c>
      <c r="V38" s="258" t="s">
        <v>4927</v>
      </c>
      <c r="W38" s="258" t="s">
        <v>4928</v>
      </c>
      <c r="X38" s="258" t="s">
        <v>4929</v>
      </c>
      <c r="Y38" s="258" t="s">
        <v>4931</v>
      </c>
      <c r="Z38" s="258" t="s">
        <v>4934</v>
      </c>
      <c r="AA38" s="258" t="s">
        <v>4936</v>
      </c>
      <c r="AB38" s="258" t="s">
        <v>4940</v>
      </c>
      <c r="AC38" s="258" t="s">
        <v>4942</v>
      </c>
      <c r="AD38" s="258" t="s">
        <v>4945</v>
      </c>
      <c r="AE38" s="258"/>
      <c r="AF38" s="6"/>
      <c r="AG38" s="6"/>
      <c r="AH38" s="6"/>
    </row>
    <row r="39" spans="1:49" ht="12" customHeight="1">
      <c r="A39" s="271"/>
      <c r="B39" s="288" t="s">
        <v>1334</v>
      </c>
      <c r="C39" s="290" t="s">
        <v>731</v>
      </c>
      <c r="D39" s="290" t="s">
        <v>732</v>
      </c>
      <c r="E39" s="3">
        <v>38</v>
      </c>
      <c r="F39" s="258" t="s">
        <v>5240</v>
      </c>
      <c r="G39" s="258" t="s">
        <v>5241</v>
      </c>
      <c r="H39" s="258" t="s">
        <v>5242</v>
      </c>
      <c r="I39" s="258" t="s">
        <v>5244</v>
      </c>
      <c r="J39" s="258" t="s">
        <v>5249</v>
      </c>
      <c r="K39" s="258" t="s">
        <v>5252</v>
      </c>
      <c r="L39" s="258" t="s">
        <v>5256</v>
      </c>
      <c r="M39" s="258" t="s">
        <v>5261</v>
      </c>
      <c r="N39" s="258" t="s">
        <v>5263</v>
      </c>
      <c r="O39" s="258" t="s">
        <v>5266</v>
      </c>
      <c r="P39" s="258" t="s">
        <v>5270</v>
      </c>
      <c r="Q39" s="258" t="s">
        <v>5272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  <c r="AH39" s="6"/>
      <c r="AI39" s="6"/>
      <c r="AJ39" s="6"/>
      <c r="AK39" s="6"/>
    </row>
    <row r="40" spans="1:49" ht="12" customHeight="1">
      <c r="A40" s="271"/>
      <c r="B40" s="288" t="s">
        <v>1226</v>
      </c>
      <c r="C40" s="290" t="s">
        <v>676</v>
      </c>
      <c r="D40" s="290" t="s">
        <v>676</v>
      </c>
      <c r="E40" s="3">
        <v>39</v>
      </c>
      <c r="F40" s="258" t="s">
        <v>4949</v>
      </c>
      <c r="G40" s="258" t="s">
        <v>4951</v>
      </c>
      <c r="H40" s="258" t="s">
        <v>4952</v>
      </c>
      <c r="I40" s="258" t="s">
        <v>4953</v>
      </c>
      <c r="J40" s="258" t="s">
        <v>4955</v>
      </c>
      <c r="K40" s="258" t="s">
        <v>4957</v>
      </c>
      <c r="L40" s="258" t="s">
        <v>4960</v>
      </c>
      <c r="M40" s="258" t="s">
        <v>4961</v>
      </c>
      <c r="N40" s="258" t="s">
        <v>4966</v>
      </c>
      <c r="O40" s="258" t="s">
        <v>4969</v>
      </c>
      <c r="P40" s="258" t="s">
        <v>4970</v>
      </c>
      <c r="Q40" s="258" t="s">
        <v>4972</v>
      </c>
      <c r="R40" s="258" t="s">
        <v>4975</v>
      </c>
      <c r="S40" s="258" t="s">
        <v>4977</v>
      </c>
      <c r="T40" s="258" t="s">
        <v>4979</v>
      </c>
      <c r="U40" s="258" t="s">
        <v>4981</v>
      </c>
      <c r="V40" s="258" t="s">
        <v>4982</v>
      </c>
      <c r="W40" s="258" t="s">
        <v>4984</v>
      </c>
      <c r="X40" s="258" t="s">
        <v>4986</v>
      </c>
      <c r="Y40" s="258" t="s">
        <v>4989</v>
      </c>
      <c r="Z40" s="258" t="s">
        <v>4992</v>
      </c>
      <c r="AA40" s="258" t="s">
        <v>4993</v>
      </c>
      <c r="AB40" s="258" t="s">
        <v>4996</v>
      </c>
      <c r="AC40" s="258" t="s">
        <v>4998</v>
      </c>
      <c r="AD40" s="258" t="s">
        <v>5000</v>
      </c>
      <c r="AE40" s="258" t="s">
        <v>5003</v>
      </c>
      <c r="AF40" s="258" t="s">
        <v>5007</v>
      </c>
      <c r="AG40" s="258" t="s">
        <v>5009</v>
      </c>
      <c r="AH40" s="258" t="s">
        <v>5011</v>
      </c>
      <c r="AI40" s="258" t="s">
        <v>5013</v>
      </c>
      <c r="AJ40" s="258" t="s">
        <v>5016</v>
      </c>
      <c r="AK40" s="6"/>
      <c r="AL40" s="6"/>
      <c r="AM40" s="6"/>
    </row>
    <row r="41" spans="1:49" ht="12" customHeight="1">
      <c r="A41" s="271"/>
      <c r="B41" s="288" t="s">
        <v>1255</v>
      </c>
      <c r="C41" s="290" t="s">
        <v>676</v>
      </c>
      <c r="D41" s="290" t="s">
        <v>676</v>
      </c>
      <c r="E41" s="3">
        <v>40</v>
      </c>
      <c r="F41" s="258" t="s">
        <v>5018</v>
      </c>
      <c r="G41" s="258" t="s">
        <v>5019</v>
      </c>
      <c r="H41" s="258" t="s">
        <v>5021</v>
      </c>
      <c r="I41" s="258" t="s">
        <v>5022</v>
      </c>
      <c r="J41" s="258" t="s">
        <v>5024</v>
      </c>
      <c r="K41" s="258" t="s">
        <v>5025</v>
      </c>
      <c r="L41" s="258" t="s">
        <v>5028</v>
      </c>
      <c r="M41" s="258" t="s">
        <v>5031</v>
      </c>
      <c r="N41" s="258" t="s">
        <v>5033</v>
      </c>
      <c r="O41" s="258" t="s">
        <v>5036</v>
      </c>
      <c r="P41" s="258" t="s">
        <v>5040</v>
      </c>
      <c r="Q41" s="258" t="s">
        <v>5042</v>
      </c>
      <c r="R41" s="258" t="s">
        <v>5046</v>
      </c>
      <c r="S41" s="258" t="s">
        <v>5047</v>
      </c>
      <c r="T41" s="258" t="s">
        <v>5049</v>
      </c>
      <c r="U41" s="258" t="s">
        <v>5051</v>
      </c>
      <c r="V41" s="258" t="s">
        <v>5054</v>
      </c>
      <c r="W41" s="258" t="s">
        <v>5056</v>
      </c>
      <c r="X41" s="258" t="s">
        <v>5058</v>
      </c>
      <c r="Y41" s="258" t="s">
        <v>5060</v>
      </c>
      <c r="Z41" s="258" t="s">
        <v>5062</v>
      </c>
      <c r="AA41" s="258" t="s">
        <v>5063</v>
      </c>
      <c r="AB41" s="258" t="s">
        <v>5064</v>
      </c>
      <c r="AC41" s="258" t="s">
        <v>5070</v>
      </c>
      <c r="AD41" s="258" t="s">
        <v>5072</v>
      </c>
      <c r="AE41" s="258" t="s">
        <v>5075</v>
      </c>
      <c r="AF41" s="258" t="s">
        <v>5077</v>
      </c>
      <c r="AG41" s="258" t="s">
        <v>5080</v>
      </c>
      <c r="AH41" s="6"/>
      <c r="AI41" s="6"/>
      <c r="AJ41" s="6"/>
    </row>
    <row r="42" spans="1:49" ht="12" customHeight="1">
      <c r="A42" s="271"/>
      <c r="B42" s="288" t="s">
        <v>2293</v>
      </c>
      <c r="C42" s="290" t="s">
        <v>676</v>
      </c>
      <c r="D42" s="290" t="s">
        <v>676</v>
      </c>
      <c r="E42" s="3">
        <v>41</v>
      </c>
      <c r="F42" s="258" t="s">
        <v>5082</v>
      </c>
      <c r="G42" s="258" t="s">
        <v>5087</v>
      </c>
      <c r="H42" s="258" t="s">
        <v>5089</v>
      </c>
      <c r="I42" s="258" t="s">
        <v>5091</v>
      </c>
      <c r="J42" s="258" t="s">
        <v>5093</v>
      </c>
      <c r="K42" s="258" t="s">
        <v>5097</v>
      </c>
      <c r="L42" s="258" t="s">
        <v>5100</v>
      </c>
      <c r="M42" s="258" t="s">
        <v>5102</v>
      </c>
      <c r="N42" s="258" t="s">
        <v>5105</v>
      </c>
      <c r="O42" s="258" t="s">
        <v>5112</v>
      </c>
      <c r="P42" s="258" t="s">
        <v>5113</v>
      </c>
      <c r="Q42" s="258" t="s">
        <v>5116</v>
      </c>
      <c r="R42" s="258" t="s">
        <v>5120</v>
      </c>
      <c r="S42" s="258" t="s">
        <v>5131</v>
      </c>
      <c r="T42" s="258" t="s">
        <v>5134</v>
      </c>
      <c r="U42" s="258" t="s">
        <v>5141</v>
      </c>
      <c r="V42" s="258" t="s">
        <v>5149</v>
      </c>
      <c r="W42" s="258">
        <v>64202040103</v>
      </c>
      <c r="X42" s="267"/>
      <c r="Y42" s="6"/>
      <c r="Z42" s="6"/>
      <c r="AA42" s="6"/>
      <c r="AB42" s="6"/>
      <c r="AC42" s="6"/>
    </row>
    <row r="43" spans="1:49" ht="12" customHeight="1">
      <c r="A43" s="271"/>
      <c r="B43" s="288" t="s">
        <v>1285</v>
      </c>
      <c r="C43" s="290" t="s">
        <v>1510</v>
      </c>
      <c r="D43" s="290" t="s">
        <v>2290</v>
      </c>
      <c r="E43" s="3">
        <v>42</v>
      </c>
      <c r="F43" s="258" t="s">
        <v>5151</v>
      </c>
      <c r="G43" s="258" t="s">
        <v>5153</v>
      </c>
      <c r="H43" s="258" t="s">
        <v>5156</v>
      </c>
      <c r="I43" s="258" t="s">
        <v>5160</v>
      </c>
      <c r="J43" s="258" t="s">
        <v>5161</v>
      </c>
      <c r="K43" s="258" t="s">
        <v>5163</v>
      </c>
      <c r="L43" s="258" t="s">
        <v>5175</v>
      </c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5"/>
      <c r="AN43" s="5"/>
      <c r="AO43" s="5"/>
      <c r="AP43" s="5"/>
      <c r="AQ43" s="5"/>
      <c r="AR43" s="6"/>
      <c r="AS43" s="6"/>
      <c r="AT43" s="6"/>
      <c r="AU43" s="6"/>
      <c r="AV43" s="6"/>
    </row>
    <row r="44" spans="1:49" ht="12.75" customHeight="1">
      <c r="B44" s="288" t="s">
        <v>1303</v>
      </c>
      <c r="C44" s="290" t="s">
        <v>713</v>
      </c>
      <c r="D44" s="290" t="s">
        <v>713</v>
      </c>
      <c r="E44" s="3">
        <v>43</v>
      </c>
      <c r="F44" s="258" t="s">
        <v>5183</v>
      </c>
      <c r="G44" s="258" t="s">
        <v>5188</v>
      </c>
      <c r="H44" s="258" t="s">
        <v>5190</v>
      </c>
      <c r="I44" s="258" t="s">
        <v>5192</v>
      </c>
      <c r="J44" s="258" t="s">
        <v>5193</v>
      </c>
      <c r="K44" s="258" t="s">
        <v>5194</v>
      </c>
      <c r="L44" s="258" t="s">
        <v>5197</v>
      </c>
      <c r="M44" s="258" t="s">
        <v>5199</v>
      </c>
      <c r="N44" s="258" t="s">
        <v>5200</v>
      </c>
      <c r="O44" s="258" t="s">
        <v>5201</v>
      </c>
      <c r="P44" s="258" t="s">
        <v>5203</v>
      </c>
      <c r="Q44" s="258" t="s">
        <v>5206</v>
      </c>
      <c r="R44" s="258" t="s">
        <v>5214</v>
      </c>
      <c r="S44" s="258" t="s">
        <v>5219</v>
      </c>
      <c r="T44" s="258" t="s">
        <v>5220</v>
      </c>
      <c r="U44" s="258" t="s">
        <v>5221</v>
      </c>
      <c r="V44" s="258" t="s">
        <v>5223</v>
      </c>
      <c r="W44" s="258" t="s">
        <v>5227</v>
      </c>
      <c r="X44" s="258" t="s">
        <v>5229</v>
      </c>
      <c r="Y44" s="258" t="s">
        <v>5232</v>
      </c>
      <c r="Z44" s="258" t="s">
        <v>5235</v>
      </c>
      <c r="AA44" s="258" t="s">
        <v>5236</v>
      </c>
      <c r="AB44" s="258" t="s">
        <v>5238</v>
      </c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5"/>
      <c r="AN44" s="5"/>
      <c r="AO44" s="5"/>
      <c r="AP44" s="5"/>
      <c r="AQ44" s="5"/>
      <c r="AR44" s="6"/>
      <c r="AS44" s="6"/>
      <c r="AT44" s="6"/>
      <c r="AU44" s="6"/>
      <c r="AV44" s="6"/>
    </row>
    <row r="45" spans="1:49" ht="12.75" customHeight="1">
      <c r="B45" s="288" t="s">
        <v>2294</v>
      </c>
      <c r="C45" s="290" t="s">
        <v>455</v>
      </c>
      <c r="D45" s="290" t="s">
        <v>456</v>
      </c>
      <c r="E45" s="3">
        <v>44</v>
      </c>
      <c r="F45" s="258" t="s">
        <v>4070</v>
      </c>
      <c r="G45" s="258" t="s">
        <v>4071</v>
      </c>
      <c r="H45" s="258" t="s">
        <v>4074</v>
      </c>
      <c r="I45" s="258" t="s">
        <v>4076</v>
      </c>
      <c r="J45" s="258" t="s">
        <v>4079</v>
      </c>
      <c r="K45" s="258" t="s">
        <v>4081</v>
      </c>
      <c r="L45" s="258" t="s">
        <v>4082</v>
      </c>
      <c r="M45" s="258" t="s">
        <v>4085</v>
      </c>
      <c r="N45" s="258" t="s">
        <v>4090</v>
      </c>
      <c r="O45" s="258" t="s">
        <v>4093</v>
      </c>
      <c r="P45" s="258" t="s">
        <v>4094</v>
      </c>
      <c r="Q45" s="258" t="s">
        <v>4097</v>
      </c>
      <c r="R45" s="258" t="s">
        <v>4098</v>
      </c>
      <c r="S45" s="258" t="s">
        <v>4101</v>
      </c>
      <c r="T45" s="258" t="s">
        <v>4103</v>
      </c>
      <c r="AE45" s="267"/>
      <c r="AF45" s="267"/>
      <c r="AG45" s="267"/>
      <c r="AH45" s="267"/>
      <c r="AI45" s="267"/>
      <c r="AJ45" s="267"/>
      <c r="AK45" s="267"/>
      <c r="AL45" s="267"/>
      <c r="AM45" s="5"/>
      <c r="AN45" s="5"/>
      <c r="AO45" s="5"/>
      <c r="AP45" s="5"/>
      <c r="AQ45" s="5"/>
      <c r="AR45" s="5"/>
      <c r="AS45" s="6"/>
      <c r="AT45" s="6"/>
      <c r="AU45" s="6"/>
      <c r="AV45" s="6"/>
      <c r="AW45" s="6"/>
    </row>
    <row r="46" spans="1:49" ht="12.75" customHeight="1">
      <c r="B46" s="288" t="s">
        <v>2295</v>
      </c>
      <c r="C46" s="290" t="s">
        <v>455</v>
      </c>
      <c r="D46" s="290" t="s">
        <v>456</v>
      </c>
      <c r="E46" s="3">
        <v>45</v>
      </c>
      <c r="F46" s="258" t="s">
        <v>4109</v>
      </c>
      <c r="G46" s="258" t="s">
        <v>4122</v>
      </c>
      <c r="H46" s="258" t="s">
        <v>4124</v>
      </c>
      <c r="I46" s="258" t="s">
        <v>4134</v>
      </c>
      <c r="J46" s="258" t="s">
        <v>4140</v>
      </c>
      <c r="K46" s="258" t="s">
        <v>4141</v>
      </c>
      <c r="L46" s="258" t="s">
        <v>4143</v>
      </c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6"/>
      <c r="AN46" s="6"/>
      <c r="AO46" s="6"/>
      <c r="AP46" s="6"/>
      <c r="AQ46" s="6"/>
    </row>
    <row r="47" spans="1:49" ht="12.75" customHeight="1">
      <c r="B47" s="288" t="s">
        <v>1045</v>
      </c>
      <c r="C47" s="290" t="s">
        <v>574</v>
      </c>
      <c r="D47" s="290" t="s">
        <v>575</v>
      </c>
      <c r="E47" s="3">
        <v>46</v>
      </c>
      <c r="F47" s="258" t="s">
        <v>4582</v>
      </c>
      <c r="G47" s="258" t="s">
        <v>4585</v>
      </c>
      <c r="H47" s="258" t="s">
        <v>4588</v>
      </c>
      <c r="I47" s="258" t="s">
        <v>4589</v>
      </c>
      <c r="J47" s="258" t="s">
        <v>4595</v>
      </c>
      <c r="K47" s="258" t="s">
        <v>4596</v>
      </c>
      <c r="L47" s="258" t="s">
        <v>4599</v>
      </c>
      <c r="M47" s="258" t="s">
        <v>4600</v>
      </c>
      <c r="N47" s="258" t="s">
        <v>4603</v>
      </c>
      <c r="O47" s="258" t="s">
        <v>4608</v>
      </c>
      <c r="P47" s="258" t="s">
        <v>4611</v>
      </c>
      <c r="Q47" s="258" t="s">
        <v>4613</v>
      </c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5"/>
      <c r="AN47" s="5"/>
      <c r="AO47" s="6"/>
      <c r="AP47" s="6"/>
      <c r="AQ47" s="6"/>
      <c r="AR47" s="6"/>
      <c r="AS47" s="6"/>
    </row>
    <row r="48" spans="1:49" ht="12.75" customHeight="1">
      <c r="B48" s="288" t="s">
        <v>1067</v>
      </c>
      <c r="C48" s="290" t="s">
        <v>574</v>
      </c>
      <c r="D48" s="290" t="s">
        <v>575</v>
      </c>
      <c r="E48" s="3">
        <v>47</v>
      </c>
      <c r="F48" s="258" t="s">
        <v>4617</v>
      </c>
      <c r="G48" s="258" t="s">
        <v>4619</v>
      </c>
      <c r="H48" s="258" t="s">
        <v>4621</v>
      </c>
      <c r="I48" s="258" t="s">
        <v>4622</v>
      </c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5"/>
      <c r="AN48" s="5"/>
      <c r="AO48" s="5"/>
      <c r="AP48" s="5"/>
      <c r="AQ48" s="6"/>
      <c r="AR48" s="6"/>
      <c r="AS48" s="6"/>
      <c r="AT48" s="6"/>
    </row>
    <row r="49" spans="2:50" ht="12.75" customHeight="1">
      <c r="B49" s="288" t="s">
        <v>869</v>
      </c>
      <c r="C49" s="290" t="s">
        <v>495</v>
      </c>
      <c r="D49" s="290" t="s">
        <v>495</v>
      </c>
      <c r="E49" s="3">
        <v>48</v>
      </c>
      <c r="F49" s="258" t="s">
        <v>4253</v>
      </c>
      <c r="G49" s="258" t="s">
        <v>4257</v>
      </c>
      <c r="H49" s="258" t="s">
        <v>4260</v>
      </c>
      <c r="I49" s="258" t="s">
        <v>4261</v>
      </c>
      <c r="J49" s="258" t="s">
        <v>4264</v>
      </c>
      <c r="K49" s="258" t="s">
        <v>4265</v>
      </c>
      <c r="L49" s="258" t="s">
        <v>4266</v>
      </c>
      <c r="M49" s="258" t="s">
        <v>4268</v>
      </c>
      <c r="N49" s="258" t="s">
        <v>4269</v>
      </c>
      <c r="O49" s="258" t="s">
        <v>4270</v>
      </c>
      <c r="P49" s="258" t="s">
        <v>4271</v>
      </c>
      <c r="Q49" s="258" t="s">
        <v>4274</v>
      </c>
      <c r="R49" s="258" t="s">
        <v>4277</v>
      </c>
      <c r="S49" s="258" t="s">
        <v>4280</v>
      </c>
      <c r="T49" s="258" t="s">
        <v>4282</v>
      </c>
      <c r="U49" s="258" t="s">
        <v>4285</v>
      </c>
      <c r="V49" s="258" t="s">
        <v>4286</v>
      </c>
      <c r="W49" s="258" t="s">
        <v>4288</v>
      </c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5"/>
      <c r="AN49" s="5"/>
      <c r="AO49" s="5"/>
      <c r="AP49" s="5"/>
      <c r="AQ49" s="6"/>
      <c r="AR49" s="6"/>
      <c r="AS49" s="6"/>
      <c r="AT49" s="6"/>
      <c r="AU49" s="6"/>
    </row>
    <row r="50" spans="2:50" ht="12.75" customHeight="1">
      <c r="B50" s="288" t="s">
        <v>898</v>
      </c>
      <c r="C50" s="290" t="s">
        <v>495</v>
      </c>
      <c r="D50" s="290" t="s">
        <v>495</v>
      </c>
      <c r="E50" s="3">
        <v>49</v>
      </c>
      <c r="F50" s="258" t="s">
        <v>4289</v>
      </c>
      <c r="G50" s="258" t="s">
        <v>4291</v>
      </c>
      <c r="H50" s="258" t="s">
        <v>4292</v>
      </c>
      <c r="I50" s="258" t="s">
        <v>4293</v>
      </c>
      <c r="J50" s="258" t="s">
        <v>4296</v>
      </c>
      <c r="K50" s="258" t="s">
        <v>4298</v>
      </c>
      <c r="L50" s="258" t="s">
        <v>4300</v>
      </c>
      <c r="M50" s="258" t="s">
        <v>4302</v>
      </c>
      <c r="N50" s="258" t="s">
        <v>4305</v>
      </c>
      <c r="O50" s="258" t="s">
        <v>4307</v>
      </c>
      <c r="P50" s="258" t="s">
        <v>4309</v>
      </c>
      <c r="Q50" s="258" t="s">
        <v>4311</v>
      </c>
      <c r="R50" s="258" t="s">
        <v>4314</v>
      </c>
      <c r="S50" s="258" t="s">
        <v>4316</v>
      </c>
      <c r="T50" s="258" t="s">
        <v>4318</v>
      </c>
      <c r="U50" s="258" t="s">
        <v>4321</v>
      </c>
      <c r="V50" s="258" t="s">
        <v>4323</v>
      </c>
      <c r="W50" s="258" t="s">
        <v>4326</v>
      </c>
      <c r="X50" s="258" t="s">
        <v>4328</v>
      </c>
      <c r="Y50" s="258" t="s">
        <v>4331</v>
      </c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5"/>
      <c r="AN50" s="6"/>
      <c r="AO50" s="6"/>
      <c r="AP50" s="6"/>
      <c r="AQ50" s="6"/>
      <c r="AR50" s="6"/>
    </row>
    <row r="51" spans="2:50" ht="12.75" customHeight="1">
      <c r="B51" s="288" t="s">
        <v>916</v>
      </c>
      <c r="C51" s="290" t="s">
        <v>495</v>
      </c>
      <c r="D51" s="290" t="s">
        <v>495</v>
      </c>
      <c r="E51" s="3">
        <v>50</v>
      </c>
      <c r="F51" s="258" t="s">
        <v>4333</v>
      </c>
      <c r="G51" s="258" t="s">
        <v>4336</v>
      </c>
      <c r="H51" s="258" t="s">
        <v>4338</v>
      </c>
      <c r="I51" s="258" t="s">
        <v>4341</v>
      </c>
      <c r="J51" s="258" t="s">
        <v>4346</v>
      </c>
      <c r="K51" s="258" t="s">
        <v>4349</v>
      </c>
      <c r="L51" s="258" t="s">
        <v>4351</v>
      </c>
      <c r="M51" s="258" t="s">
        <v>4353</v>
      </c>
      <c r="N51" s="258" t="s">
        <v>4354</v>
      </c>
      <c r="O51" s="258" t="s">
        <v>4357</v>
      </c>
      <c r="P51" s="258" t="s">
        <v>4362</v>
      </c>
      <c r="Q51" s="258" t="s">
        <v>4365</v>
      </c>
      <c r="R51" s="258" t="s">
        <v>4368</v>
      </c>
      <c r="S51" s="258" t="s">
        <v>4370</v>
      </c>
      <c r="T51" s="258" t="s">
        <v>4372</v>
      </c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5"/>
      <c r="AN51" s="5"/>
      <c r="AO51" s="5"/>
      <c r="AP51" s="5"/>
      <c r="AQ51" s="5"/>
      <c r="AR51" s="5"/>
      <c r="AS51" s="5"/>
      <c r="AT51" s="6"/>
      <c r="AU51" s="6"/>
      <c r="AV51" s="6"/>
      <c r="AW51" s="6"/>
      <c r="AX51" s="6"/>
    </row>
    <row r="52" spans="2:50" ht="12.75" customHeight="1">
      <c r="B52" s="288" t="s">
        <v>938</v>
      </c>
      <c r="C52" s="290" t="s">
        <v>495</v>
      </c>
      <c r="D52" s="290" t="s">
        <v>495</v>
      </c>
      <c r="E52" s="3">
        <v>51</v>
      </c>
      <c r="F52" s="258" t="s">
        <v>4374</v>
      </c>
      <c r="G52" s="258" t="s">
        <v>4378</v>
      </c>
      <c r="H52" s="258" t="s">
        <v>4383</v>
      </c>
      <c r="I52" s="258" t="s">
        <v>4384</v>
      </c>
      <c r="J52" s="258" t="s">
        <v>4393</v>
      </c>
      <c r="K52" s="258" t="s">
        <v>4399</v>
      </c>
      <c r="L52" s="258" t="s">
        <v>4401</v>
      </c>
      <c r="M52" s="258" t="s">
        <v>4404</v>
      </c>
      <c r="N52" s="258" t="s">
        <v>4405</v>
      </c>
      <c r="O52" s="258" t="s">
        <v>4408</v>
      </c>
      <c r="P52" s="258" t="s">
        <v>4410</v>
      </c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5"/>
      <c r="AN52" s="5"/>
      <c r="AO52" s="5"/>
      <c r="AP52" s="6"/>
      <c r="AQ52" s="6"/>
      <c r="AR52" s="6"/>
      <c r="AS52" s="6"/>
      <c r="AT52" s="6"/>
    </row>
    <row r="53" spans="2:50" ht="12.75" customHeight="1">
      <c r="B53" s="288" t="s">
        <v>745</v>
      </c>
      <c r="C53" s="290" t="s">
        <v>397</v>
      </c>
      <c r="D53" s="290" t="s">
        <v>398</v>
      </c>
      <c r="E53" s="3">
        <v>52</v>
      </c>
      <c r="F53" s="258" t="s">
        <v>3909</v>
      </c>
      <c r="G53" s="258" t="s">
        <v>3910</v>
      </c>
      <c r="H53" s="258" t="s">
        <v>3912</v>
      </c>
      <c r="I53" s="258" t="s">
        <v>3915</v>
      </c>
      <c r="J53" s="258" t="s">
        <v>3918</v>
      </c>
      <c r="K53" s="258" t="s">
        <v>3920</v>
      </c>
      <c r="L53" s="258" t="s">
        <v>3921</v>
      </c>
      <c r="M53" s="258" t="s">
        <v>3924</v>
      </c>
      <c r="N53" s="258" t="s">
        <v>3926</v>
      </c>
      <c r="O53" s="258" t="s">
        <v>3928</v>
      </c>
      <c r="P53" s="258" t="s">
        <v>3930</v>
      </c>
      <c r="Q53" s="258" t="s">
        <v>3934</v>
      </c>
      <c r="R53" s="258" t="s">
        <v>3939</v>
      </c>
      <c r="S53" s="258" t="s">
        <v>3940</v>
      </c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5"/>
      <c r="AN53" s="5"/>
      <c r="AO53" s="5"/>
      <c r="AP53" s="5"/>
      <c r="AQ53" s="5"/>
      <c r="AR53" s="5"/>
      <c r="AS53" s="6"/>
      <c r="AT53" s="6"/>
      <c r="AU53" s="6"/>
      <c r="AV53" s="6"/>
      <c r="AW53" s="6"/>
    </row>
    <row r="54" spans="2:50" ht="12.75" customHeight="1">
      <c r="B54" s="288" t="s">
        <v>764</v>
      </c>
      <c r="C54" s="290" t="s">
        <v>397</v>
      </c>
      <c r="D54" s="290" t="s">
        <v>398</v>
      </c>
      <c r="E54" s="3">
        <v>53</v>
      </c>
      <c r="F54" s="258" t="s">
        <v>3945</v>
      </c>
      <c r="G54" s="258" t="s">
        <v>3947</v>
      </c>
      <c r="H54" s="258" t="s">
        <v>3953</v>
      </c>
      <c r="I54" s="258" t="s">
        <v>3954</v>
      </c>
      <c r="J54" s="258" t="s">
        <v>3957</v>
      </c>
      <c r="K54" s="258" t="s">
        <v>3961</v>
      </c>
      <c r="L54" s="258" t="s">
        <v>3962</v>
      </c>
      <c r="M54" s="258" t="s">
        <v>3963</v>
      </c>
      <c r="N54" s="258" t="s">
        <v>3964</v>
      </c>
      <c r="O54" s="258" t="s">
        <v>3968</v>
      </c>
      <c r="P54" s="258" t="s">
        <v>3970</v>
      </c>
      <c r="Q54" s="258" t="s">
        <v>3972</v>
      </c>
      <c r="R54" s="258" t="s">
        <v>3975</v>
      </c>
      <c r="S54" s="258" t="s">
        <v>3978</v>
      </c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5"/>
      <c r="AN54" s="5"/>
      <c r="AO54" s="5"/>
      <c r="AP54" s="5"/>
      <c r="AQ54" s="5"/>
      <c r="AR54" s="5"/>
      <c r="AS54" s="6"/>
      <c r="AT54" s="6"/>
      <c r="AU54" s="6"/>
      <c r="AV54" s="6"/>
      <c r="AW54" s="6"/>
    </row>
    <row r="55" spans="2:50" ht="12.75" customHeight="1">
      <c r="B55" s="288" t="s">
        <v>784</v>
      </c>
      <c r="C55" s="290" t="s">
        <v>397</v>
      </c>
      <c r="D55" s="290" t="s">
        <v>398</v>
      </c>
      <c r="E55" s="3">
        <v>54</v>
      </c>
      <c r="F55" s="258" t="s">
        <v>3986</v>
      </c>
      <c r="G55" s="258" t="s">
        <v>3988</v>
      </c>
      <c r="H55" s="258" t="s">
        <v>3993</v>
      </c>
      <c r="I55" s="258" t="s">
        <v>3995</v>
      </c>
      <c r="J55" s="258" t="s">
        <v>3999</v>
      </c>
      <c r="K55" s="258" t="s">
        <v>4005</v>
      </c>
      <c r="L55" s="258" t="s">
        <v>4007</v>
      </c>
      <c r="M55" s="258" t="s">
        <v>4010</v>
      </c>
      <c r="N55" s="258" t="s">
        <v>4015</v>
      </c>
      <c r="O55" s="258" t="s">
        <v>4017</v>
      </c>
      <c r="P55" s="258" t="s">
        <v>4019</v>
      </c>
      <c r="Q55" s="258" t="s">
        <v>4023</v>
      </c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5"/>
      <c r="AN55" s="5"/>
      <c r="AO55" s="5"/>
      <c r="AP55" s="6"/>
      <c r="AQ55" s="6"/>
      <c r="AR55" s="6"/>
      <c r="AS55" s="6"/>
      <c r="AT55" s="6"/>
    </row>
    <row r="56" spans="2:50" ht="12.75" customHeight="1">
      <c r="B56" s="288" t="s">
        <v>796</v>
      </c>
      <c r="C56" s="290" t="s">
        <v>397</v>
      </c>
      <c r="D56" s="290" t="s">
        <v>398</v>
      </c>
      <c r="E56" s="3">
        <v>55</v>
      </c>
      <c r="F56" s="258" t="s">
        <v>4026</v>
      </c>
      <c r="G56" s="258" t="s">
        <v>4032</v>
      </c>
      <c r="H56" s="258" t="s">
        <v>4034</v>
      </c>
      <c r="I56" s="258" t="s">
        <v>4040</v>
      </c>
      <c r="J56" s="258" t="s">
        <v>4042</v>
      </c>
      <c r="K56" s="258" t="s">
        <v>4046</v>
      </c>
      <c r="L56" s="258" t="s">
        <v>4048</v>
      </c>
      <c r="M56" s="258" t="s">
        <v>4050</v>
      </c>
      <c r="N56" s="258" t="s">
        <v>4053</v>
      </c>
      <c r="O56" s="258" t="s">
        <v>4058</v>
      </c>
      <c r="P56" s="258" t="s">
        <v>4066</v>
      </c>
      <c r="Q56" s="258" t="s">
        <v>4069</v>
      </c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5"/>
      <c r="AN56" s="5"/>
      <c r="AO56" s="6"/>
      <c r="AP56" s="6"/>
      <c r="AQ56" s="6"/>
      <c r="AR56" s="6"/>
      <c r="AS56" s="6"/>
    </row>
    <row r="57" spans="2:50" ht="12.75" customHeight="1">
      <c r="B57" s="288" t="s">
        <v>2296</v>
      </c>
      <c r="C57" s="290" t="s">
        <v>558</v>
      </c>
      <c r="D57" s="290" t="s">
        <v>559</v>
      </c>
      <c r="E57" s="3">
        <v>56</v>
      </c>
      <c r="F57" s="258" t="s">
        <v>4499</v>
      </c>
      <c r="G57" s="258" t="s">
        <v>4500</v>
      </c>
      <c r="H57" s="258" t="s">
        <v>4501</v>
      </c>
      <c r="I57" s="258" t="s">
        <v>4505</v>
      </c>
      <c r="J57" s="258" t="s">
        <v>4508</v>
      </c>
      <c r="K57" s="258" t="s">
        <v>4510</v>
      </c>
      <c r="L57" s="258" t="s">
        <v>4512</v>
      </c>
      <c r="M57" s="258" t="s">
        <v>4515</v>
      </c>
      <c r="N57" s="258" t="s">
        <v>4516</v>
      </c>
      <c r="O57" s="258" t="s">
        <v>4517</v>
      </c>
      <c r="P57" s="258" t="s">
        <v>4522</v>
      </c>
      <c r="Q57" s="258" t="s">
        <v>4524</v>
      </c>
      <c r="R57" s="258" t="s">
        <v>4525</v>
      </c>
      <c r="S57" s="258" t="s">
        <v>4526</v>
      </c>
      <c r="T57" s="258" t="s">
        <v>4528</v>
      </c>
      <c r="U57" s="258" t="s">
        <v>4531</v>
      </c>
      <c r="V57" s="258" t="s">
        <v>4534</v>
      </c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6"/>
      <c r="AN57" s="6"/>
      <c r="AO57" s="6"/>
      <c r="AP57" s="6"/>
      <c r="AQ57" s="6"/>
    </row>
    <row r="58" spans="2:50" ht="12.75" customHeight="1">
      <c r="B58" s="288" t="s">
        <v>2297</v>
      </c>
      <c r="C58" s="290" t="s">
        <v>558</v>
      </c>
      <c r="D58" s="290" t="s">
        <v>559</v>
      </c>
      <c r="E58" s="3">
        <v>57</v>
      </c>
      <c r="F58" s="258" t="s">
        <v>4546</v>
      </c>
      <c r="G58" s="258" t="s">
        <v>4549</v>
      </c>
      <c r="H58" s="258" t="s">
        <v>4552</v>
      </c>
      <c r="I58" s="258" t="s">
        <v>4553</v>
      </c>
      <c r="J58" s="258" t="s">
        <v>4556</v>
      </c>
      <c r="K58" s="258" t="s">
        <v>4560</v>
      </c>
      <c r="L58" s="258" t="s">
        <v>4561</v>
      </c>
      <c r="M58" s="258" t="s">
        <v>4566</v>
      </c>
      <c r="N58" s="258" t="s">
        <v>4567</v>
      </c>
      <c r="O58" s="258" t="s">
        <v>4568</v>
      </c>
      <c r="P58" s="258" t="s">
        <v>4570</v>
      </c>
      <c r="Q58" s="258" t="s">
        <v>4571</v>
      </c>
      <c r="R58" s="258" t="s">
        <v>4574</v>
      </c>
      <c r="S58" s="258" t="s">
        <v>4576</v>
      </c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5"/>
      <c r="AN58" s="5"/>
      <c r="AO58" s="6"/>
      <c r="AP58" s="6"/>
      <c r="AQ58" s="6"/>
      <c r="AR58" s="6"/>
      <c r="AS58" s="6"/>
    </row>
    <row r="59" spans="2:50" ht="12.75" customHeight="1">
      <c r="B59" s="288" t="s">
        <v>968</v>
      </c>
      <c r="C59" s="290" t="s">
        <v>528</v>
      </c>
      <c r="D59" s="290" t="s">
        <v>529</v>
      </c>
      <c r="E59" s="3">
        <v>58</v>
      </c>
      <c r="F59" s="258" t="s">
        <v>4414</v>
      </c>
      <c r="G59" s="258" t="s">
        <v>4417</v>
      </c>
      <c r="H59" s="258" t="s">
        <v>4419</v>
      </c>
      <c r="I59" s="258" t="s">
        <v>4421</v>
      </c>
      <c r="J59" s="258" t="s">
        <v>4422</v>
      </c>
      <c r="K59" s="258" t="s">
        <v>4424</v>
      </c>
      <c r="L59" s="258" t="s">
        <v>4427</v>
      </c>
      <c r="M59" s="258" t="s">
        <v>4430</v>
      </c>
      <c r="N59" s="258" t="s">
        <v>4433</v>
      </c>
      <c r="O59" s="258" t="s">
        <v>4434</v>
      </c>
      <c r="P59" s="258" t="s">
        <v>4435</v>
      </c>
      <c r="Q59" s="258" t="s">
        <v>4437</v>
      </c>
      <c r="R59" s="258" t="s">
        <v>4441</v>
      </c>
      <c r="S59" s="258" t="s">
        <v>4443</v>
      </c>
      <c r="T59" s="258" t="s">
        <v>4445</v>
      </c>
      <c r="U59" s="258" t="s">
        <v>4447</v>
      </c>
      <c r="V59" s="258" t="s">
        <v>4454</v>
      </c>
      <c r="W59" s="258" t="s">
        <v>4457</v>
      </c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5"/>
      <c r="AN59" s="5"/>
      <c r="AO59" s="5"/>
      <c r="AP59" s="5"/>
      <c r="AQ59" s="5"/>
      <c r="AR59" s="6"/>
      <c r="AS59" s="6"/>
      <c r="AT59" s="6"/>
      <c r="AU59" s="6"/>
      <c r="AV59" s="6"/>
    </row>
    <row r="60" spans="2:50" ht="12.75" customHeight="1">
      <c r="B60" s="288" t="s">
        <v>997</v>
      </c>
      <c r="C60" s="290" t="s">
        <v>528</v>
      </c>
      <c r="D60" s="290" t="s">
        <v>529</v>
      </c>
      <c r="E60" s="3">
        <v>59</v>
      </c>
      <c r="F60" s="258" t="s">
        <v>4460</v>
      </c>
      <c r="G60" s="258" t="s">
        <v>4463</v>
      </c>
      <c r="H60" s="258" t="s">
        <v>4466</v>
      </c>
      <c r="I60" s="258" t="s">
        <v>4474</v>
      </c>
      <c r="J60" s="258" t="s">
        <v>4476</v>
      </c>
      <c r="K60" s="258" t="s">
        <v>4482</v>
      </c>
      <c r="L60" s="258" t="s">
        <v>4483</v>
      </c>
      <c r="M60" s="258" t="s">
        <v>4488</v>
      </c>
      <c r="N60" s="258" t="s">
        <v>4489</v>
      </c>
      <c r="O60" s="258" t="s">
        <v>4491</v>
      </c>
      <c r="P60" s="258" t="s">
        <v>4493</v>
      </c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5"/>
      <c r="AN60" s="5"/>
      <c r="AO60" s="5"/>
      <c r="AP60" s="6"/>
      <c r="AQ60" s="6"/>
      <c r="AR60" s="6"/>
      <c r="AS60" s="6"/>
      <c r="AT60" s="6"/>
    </row>
    <row r="61" spans="2:50" ht="12.75" customHeight="1">
      <c r="B61" s="288" t="s">
        <v>1090</v>
      </c>
      <c r="C61" s="290" t="s">
        <v>596</v>
      </c>
      <c r="D61" s="290" t="s">
        <v>596</v>
      </c>
      <c r="E61" s="3">
        <v>60</v>
      </c>
      <c r="F61" s="258" t="s">
        <v>4688</v>
      </c>
      <c r="G61" s="258" t="s">
        <v>4689</v>
      </c>
      <c r="H61" s="258" t="s">
        <v>4691</v>
      </c>
      <c r="I61" s="258" t="s">
        <v>4693</v>
      </c>
      <c r="J61" s="258" t="s">
        <v>4695</v>
      </c>
      <c r="K61" s="258" t="s">
        <v>4697</v>
      </c>
      <c r="L61" s="258" t="s">
        <v>4699</v>
      </c>
      <c r="M61" s="258" t="s">
        <v>4701</v>
      </c>
      <c r="N61" s="258" t="s">
        <v>4702</v>
      </c>
      <c r="O61" s="258" t="s">
        <v>4704</v>
      </c>
      <c r="P61" s="258" t="s">
        <v>4705</v>
      </c>
      <c r="Q61" s="258" t="s">
        <v>4708</v>
      </c>
      <c r="R61" s="258" t="s">
        <v>4711</v>
      </c>
      <c r="S61" s="258" t="s">
        <v>4712</v>
      </c>
      <c r="T61" s="258" t="s">
        <v>4715</v>
      </c>
      <c r="U61" s="258" t="s">
        <v>4718</v>
      </c>
      <c r="V61" s="258" t="s">
        <v>4719</v>
      </c>
      <c r="W61" s="258" t="s">
        <v>4722</v>
      </c>
      <c r="X61" s="258" t="s">
        <v>4725</v>
      </c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5"/>
      <c r="AN61" s="5"/>
      <c r="AO61" s="5"/>
      <c r="AP61" s="5"/>
      <c r="AQ61" s="5"/>
      <c r="AR61" s="5"/>
      <c r="AS61" s="5"/>
      <c r="AT61" s="6"/>
      <c r="AU61" s="6"/>
      <c r="AV61" s="6"/>
      <c r="AW61" s="6"/>
      <c r="AX61" s="6"/>
    </row>
    <row r="62" spans="2:50" ht="12.75" customHeight="1">
      <c r="B62" s="288" t="s">
        <v>1117</v>
      </c>
      <c r="C62" s="290" t="s">
        <v>596</v>
      </c>
      <c r="D62" s="290" t="s">
        <v>596</v>
      </c>
      <c r="E62" s="3">
        <v>61</v>
      </c>
      <c r="F62" s="258" t="s">
        <v>4727</v>
      </c>
      <c r="G62" s="258" t="s">
        <v>4728</v>
      </c>
      <c r="H62" s="258" t="s">
        <v>4730</v>
      </c>
      <c r="I62" s="258" t="s">
        <v>4735</v>
      </c>
      <c r="J62" s="258" t="s">
        <v>4741</v>
      </c>
      <c r="K62" s="258" t="s">
        <v>4751</v>
      </c>
      <c r="L62" s="258" t="s">
        <v>4753</v>
      </c>
      <c r="M62" s="258" t="s">
        <v>4757</v>
      </c>
      <c r="N62" s="258" t="s">
        <v>4758</v>
      </c>
      <c r="O62" s="258" t="s">
        <v>4763</v>
      </c>
      <c r="P62" s="258" t="s">
        <v>4764</v>
      </c>
      <c r="Q62" s="258" t="s">
        <v>4766</v>
      </c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6"/>
      <c r="AN62" s="6"/>
    </row>
    <row r="63" spans="2:50" ht="12.75" customHeight="1">
      <c r="B63" s="288" t="s">
        <v>1346</v>
      </c>
      <c r="C63" s="290" t="s">
        <v>742</v>
      </c>
      <c r="D63" s="290" t="s">
        <v>742</v>
      </c>
      <c r="E63" s="3">
        <v>62</v>
      </c>
      <c r="F63" s="258" t="s">
        <v>5278</v>
      </c>
      <c r="G63" s="258" t="s">
        <v>5282</v>
      </c>
      <c r="H63" s="258" t="s">
        <v>5283</v>
      </c>
      <c r="I63" s="258" t="s">
        <v>5287</v>
      </c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5"/>
      <c r="AN63" s="5"/>
      <c r="AO63" s="5"/>
      <c r="AP63" s="5"/>
      <c r="AQ63" s="5"/>
      <c r="AR63" s="5"/>
      <c r="AS63" s="6"/>
      <c r="AT63" s="6"/>
      <c r="AU63" s="6"/>
      <c r="AV63" s="6"/>
      <c r="AW63" s="6"/>
    </row>
    <row r="64" spans="2:50" ht="12.75" customHeight="1">
      <c r="B64" s="288" t="s">
        <v>1140</v>
      </c>
      <c r="C64" s="290" t="s">
        <v>608</v>
      </c>
      <c r="D64" s="290" t="s">
        <v>608</v>
      </c>
      <c r="E64" s="3">
        <v>63</v>
      </c>
      <c r="F64" s="258" t="s">
        <v>4767</v>
      </c>
      <c r="G64" s="258" t="s">
        <v>4770</v>
      </c>
      <c r="H64" s="258" t="s">
        <v>4772</v>
      </c>
      <c r="I64" s="258" t="s">
        <v>4773</v>
      </c>
      <c r="J64" s="258" t="s">
        <v>4774</v>
      </c>
      <c r="K64" s="258" t="s">
        <v>4776</v>
      </c>
      <c r="L64" s="258" t="s">
        <v>4779</v>
      </c>
      <c r="M64" s="258" t="s">
        <v>4781</v>
      </c>
      <c r="N64" s="258" t="s">
        <v>4782</v>
      </c>
      <c r="O64" s="258" t="s">
        <v>4783</v>
      </c>
      <c r="P64" s="258" t="s">
        <v>4785</v>
      </c>
      <c r="Q64" s="258" t="s">
        <v>4787</v>
      </c>
      <c r="R64" s="258" t="s">
        <v>4791</v>
      </c>
      <c r="S64" s="258" t="s">
        <v>4793</v>
      </c>
      <c r="T64" s="258" t="s">
        <v>4796</v>
      </c>
      <c r="U64" s="258" t="s">
        <v>4799</v>
      </c>
      <c r="V64" s="258" t="s">
        <v>4800</v>
      </c>
      <c r="W64" s="258" t="s">
        <v>4801</v>
      </c>
      <c r="X64" s="258" t="s">
        <v>4804</v>
      </c>
      <c r="Y64" s="258" t="s">
        <v>4805</v>
      </c>
      <c r="Z64" s="258" t="s">
        <v>4807</v>
      </c>
      <c r="AA64" s="258" t="s">
        <v>4809</v>
      </c>
      <c r="AB64" s="258" t="s">
        <v>4812</v>
      </c>
      <c r="AC64" s="258" t="s">
        <v>4815</v>
      </c>
      <c r="AD64" s="267"/>
      <c r="AE64" s="267"/>
      <c r="AF64" s="267"/>
      <c r="AG64" s="267"/>
      <c r="AH64" s="267"/>
      <c r="AI64" s="267"/>
      <c r="AJ64" s="267"/>
      <c r="AK64" s="267"/>
      <c r="AL64" s="267"/>
      <c r="AM64" s="5"/>
      <c r="AN64" s="5"/>
      <c r="AO64" s="5"/>
      <c r="AP64" s="5"/>
      <c r="AQ64" s="6"/>
      <c r="AR64" s="6"/>
      <c r="AS64" s="6"/>
      <c r="AT64" s="6"/>
      <c r="AU64" s="6"/>
    </row>
    <row r="65" spans="2:51" ht="12.75" customHeight="1">
      <c r="B65" s="288" t="s">
        <v>1166</v>
      </c>
      <c r="C65" s="290" t="s">
        <v>608</v>
      </c>
      <c r="D65" s="290" t="s">
        <v>608</v>
      </c>
      <c r="E65" s="3">
        <v>64</v>
      </c>
      <c r="F65" s="258" t="s">
        <v>4819</v>
      </c>
      <c r="G65" s="258" t="s">
        <v>4822</v>
      </c>
      <c r="H65" s="258" t="s">
        <v>4827</v>
      </c>
      <c r="I65" s="258" t="s">
        <v>4829</v>
      </c>
      <c r="J65" s="258" t="s">
        <v>4832</v>
      </c>
      <c r="K65" s="258" t="s">
        <v>4835</v>
      </c>
      <c r="L65" s="258" t="s">
        <v>4838</v>
      </c>
      <c r="M65" s="258" t="s">
        <v>4839</v>
      </c>
      <c r="N65" s="258" t="s">
        <v>4847</v>
      </c>
      <c r="O65" s="258" t="s">
        <v>4850</v>
      </c>
      <c r="P65" s="258" t="s">
        <v>4852</v>
      </c>
      <c r="Q65" s="258" t="s">
        <v>4854</v>
      </c>
      <c r="R65" s="258" t="s">
        <v>4858</v>
      </c>
      <c r="S65" s="258" t="s">
        <v>4862</v>
      </c>
      <c r="T65" s="258" t="s">
        <v>4864</v>
      </c>
      <c r="U65" s="258" t="s">
        <v>4867</v>
      </c>
      <c r="V65" s="258" t="s">
        <v>4872</v>
      </c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5"/>
      <c r="AN65" s="5"/>
      <c r="AO65" s="5"/>
      <c r="AP65" s="5"/>
      <c r="AQ65" s="5"/>
      <c r="AR65" s="6"/>
      <c r="AS65" s="6"/>
      <c r="AT65" s="6"/>
      <c r="AU65" s="6"/>
      <c r="AV65" s="6"/>
    </row>
    <row r="66" spans="2:51" ht="12.75" customHeight="1">
      <c r="B66" s="288" t="s">
        <v>5858</v>
      </c>
      <c r="C66" s="290" t="s">
        <v>1454</v>
      </c>
      <c r="D66" s="290" t="s">
        <v>2292</v>
      </c>
      <c r="E66" s="3">
        <v>65</v>
      </c>
      <c r="F66" s="258" t="s">
        <v>4648</v>
      </c>
      <c r="G66" s="258" t="s">
        <v>4649</v>
      </c>
      <c r="H66" s="258" t="s">
        <v>4651</v>
      </c>
      <c r="I66" s="258" t="s">
        <v>4653</v>
      </c>
      <c r="J66" s="258" t="s">
        <v>4657</v>
      </c>
      <c r="K66" s="258" t="s">
        <v>4660</v>
      </c>
      <c r="L66" s="258" t="s">
        <v>4662</v>
      </c>
      <c r="M66" s="258" t="s">
        <v>4665</v>
      </c>
      <c r="N66" s="258" t="s">
        <v>4666</v>
      </c>
      <c r="O66" s="258" t="s">
        <v>4669</v>
      </c>
      <c r="P66" s="258" t="s">
        <v>4672</v>
      </c>
      <c r="Q66" s="258" t="s">
        <v>4678</v>
      </c>
      <c r="R66" s="258" t="s">
        <v>4681</v>
      </c>
      <c r="S66" s="258" t="s">
        <v>4682</v>
      </c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5"/>
      <c r="AN66" s="5"/>
      <c r="AO66" s="5"/>
      <c r="AP66" s="5"/>
      <c r="AQ66" s="6"/>
      <c r="AR66" s="6"/>
      <c r="AS66" s="6"/>
      <c r="AT66" s="6"/>
      <c r="AU66" s="6"/>
    </row>
    <row r="67" spans="2:51" ht="12.75" customHeight="1">
      <c r="B67" s="288" t="s">
        <v>7427</v>
      </c>
      <c r="C67" s="290" t="s">
        <v>455</v>
      </c>
      <c r="D67" s="290" t="s">
        <v>479</v>
      </c>
      <c r="E67" s="3">
        <v>66</v>
      </c>
      <c r="F67" s="258" t="s">
        <v>4213</v>
      </c>
      <c r="G67" s="258" t="s">
        <v>4215</v>
      </c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5"/>
      <c r="AN67" s="5"/>
      <c r="AO67" s="5"/>
      <c r="AP67" s="5"/>
      <c r="AQ67" s="5"/>
      <c r="AR67" s="6"/>
      <c r="AS67" s="6"/>
      <c r="AT67" s="6"/>
      <c r="AU67" s="6"/>
      <c r="AV67" s="6"/>
    </row>
    <row r="68" spans="2:51" ht="12.75" customHeight="1">
      <c r="B68" s="288" t="s">
        <v>8055</v>
      </c>
      <c r="C68" s="290" t="s">
        <v>455</v>
      </c>
      <c r="D68" s="290" t="s">
        <v>479</v>
      </c>
      <c r="E68" s="3">
        <v>67</v>
      </c>
      <c r="F68" s="258" t="s">
        <v>4237</v>
      </c>
      <c r="G68" s="258" t="s">
        <v>4247</v>
      </c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5"/>
      <c r="AN68" s="6"/>
      <c r="AO68" s="6"/>
      <c r="AP68" s="6"/>
      <c r="AQ68" s="6"/>
      <c r="AR68" s="6"/>
    </row>
    <row r="69" spans="2:51" ht="12.75" customHeight="1">
      <c r="B69" s="288" t="s">
        <v>8056</v>
      </c>
      <c r="C69" s="290" t="s">
        <v>455</v>
      </c>
      <c r="D69" s="290" t="s">
        <v>472</v>
      </c>
      <c r="E69" s="3">
        <v>68</v>
      </c>
      <c r="F69" s="258" t="s">
        <v>4146</v>
      </c>
      <c r="G69" s="258" t="s">
        <v>4154</v>
      </c>
      <c r="H69" s="258" t="s">
        <v>4160</v>
      </c>
      <c r="I69" s="258" t="s">
        <v>4167</v>
      </c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5"/>
      <c r="AN69" s="6"/>
      <c r="AO69" s="6"/>
      <c r="AP69" s="6"/>
      <c r="AQ69" s="6"/>
      <c r="AR69" s="6"/>
    </row>
    <row r="70" spans="2:51" ht="12.75" customHeight="1">
      <c r="B70" s="288" t="s">
        <v>8057</v>
      </c>
      <c r="C70" s="290" t="s">
        <v>455</v>
      </c>
      <c r="D70" s="290" t="s">
        <v>472</v>
      </c>
      <c r="E70" s="3">
        <v>69</v>
      </c>
      <c r="F70" s="258" t="s">
        <v>4180</v>
      </c>
      <c r="G70" s="258" t="s">
        <v>4182</v>
      </c>
      <c r="H70" s="258" t="s">
        <v>4186</v>
      </c>
      <c r="I70" s="258" t="s">
        <v>4189</v>
      </c>
      <c r="J70" s="258" t="s">
        <v>4190</v>
      </c>
      <c r="K70" s="258" t="s">
        <v>4195</v>
      </c>
      <c r="L70" s="258" t="s">
        <v>4201</v>
      </c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6"/>
      <c r="AN70" s="6"/>
      <c r="AO70" s="6"/>
      <c r="AP70" s="6"/>
      <c r="AQ70" s="6"/>
    </row>
    <row r="71" spans="2:51" ht="12.75" customHeight="1">
      <c r="B71" s="288" t="s">
        <v>657</v>
      </c>
      <c r="C71" s="290" t="s">
        <v>659</v>
      </c>
      <c r="D71" s="290" t="s">
        <v>659</v>
      </c>
      <c r="E71" s="3">
        <v>70</v>
      </c>
      <c r="F71" s="267" t="s">
        <v>3430</v>
      </c>
      <c r="G71" s="267" t="s">
        <v>3433</v>
      </c>
      <c r="H71" s="267" t="s">
        <v>3435</v>
      </c>
      <c r="I71" s="267" t="s">
        <v>3440</v>
      </c>
      <c r="J71" s="267" t="s">
        <v>3443</v>
      </c>
      <c r="K71" s="267" t="s">
        <v>3445</v>
      </c>
      <c r="L71" s="267" t="s">
        <v>3446</v>
      </c>
      <c r="M71" s="267" t="s">
        <v>3449</v>
      </c>
      <c r="N71" s="267" t="s">
        <v>3451</v>
      </c>
      <c r="O71" s="267" t="s">
        <v>3456</v>
      </c>
      <c r="P71" s="267" t="s">
        <v>3457</v>
      </c>
      <c r="Q71" s="267" t="s">
        <v>3460</v>
      </c>
      <c r="R71" s="267" t="s">
        <v>3462</v>
      </c>
      <c r="S71" s="267" t="s">
        <v>3464</v>
      </c>
      <c r="T71" s="267" t="s">
        <v>3465</v>
      </c>
      <c r="U71" s="267" t="s">
        <v>3468</v>
      </c>
      <c r="V71" s="267" t="s">
        <v>3472</v>
      </c>
      <c r="W71" s="267" t="s">
        <v>3473</v>
      </c>
      <c r="X71" s="267" t="s">
        <v>3474</v>
      </c>
      <c r="Y71" s="267" t="s">
        <v>3478</v>
      </c>
      <c r="Z71" s="267" t="s">
        <v>3480</v>
      </c>
      <c r="AA71" s="267" t="s">
        <v>3483</v>
      </c>
      <c r="AB71" s="267" t="s">
        <v>3484</v>
      </c>
      <c r="AC71" s="267" t="s">
        <v>3486</v>
      </c>
      <c r="AD71" s="267" t="s">
        <v>3490</v>
      </c>
      <c r="AE71" s="267" t="s">
        <v>3495</v>
      </c>
      <c r="AF71" s="267" t="s">
        <v>5882</v>
      </c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</row>
    <row r="72" spans="2:51" ht="12.75" customHeight="1">
      <c r="B72" s="288" t="s">
        <v>729</v>
      </c>
      <c r="C72" s="290" t="s">
        <v>731</v>
      </c>
      <c r="D72" s="290" t="s">
        <v>732</v>
      </c>
      <c r="E72" s="3">
        <v>71</v>
      </c>
      <c r="F72" s="267" t="s">
        <v>3824</v>
      </c>
      <c r="G72" s="267" t="s">
        <v>3825</v>
      </c>
      <c r="H72" s="267" t="s">
        <v>3827</v>
      </c>
      <c r="I72" s="267" t="s">
        <v>3830</v>
      </c>
      <c r="J72" s="267" t="s">
        <v>3832</v>
      </c>
      <c r="K72" s="267" t="s">
        <v>3834</v>
      </c>
      <c r="L72" s="267" t="s">
        <v>3836</v>
      </c>
      <c r="M72" s="267" t="s">
        <v>3839</v>
      </c>
      <c r="N72" s="267" t="s">
        <v>3844</v>
      </c>
      <c r="O72" s="267" t="s">
        <v>3848</v>
      </c>
      <c r="P72" s="267" t="s">
        <v>3854</v>
      </c>
      <c r="Q72" s="267" t="s">
        <v>3857</v>
      </c>
      <c r="R72" s="267" t="s">
        <v>3859</v>
      </c>
      <c r="S72" s="267" t="s">
        <v>3861</v>
      </c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</row>
    <row r="73" spans="2:51" ht="12.75" customHeight="1">
      <c r="B73" s="288" t="s">
        <v>674</v>
      </c>
      <c r="C73" s="290" t="s">
        <v>676</v>
      </c>
      <c r="D73" s="290" t="s">
        <v>676</v>
      </c>
      <c r="E73" s="3">
        <v>72</v>
      </c>
      <c r="F73" s="267" t="s">
        <v>3500</v>
      </c>
      <c r="G73" s="267" t="s">
        <v>3502</v>
      </c>
      <c r="H73" s="267" t="s">
        <v>3505</v>
      </c>
      <c r="I73" s="267" t="s">
        <v>3507</v>
      </c>
      <c r="J73" s="267" t="s">
        <v>3509</v>
      </c>
      <c r="K73" s="267" t="s">
        <v>3511</v>
      </c>
      <c r="L73" s="267" t="s">
        <v>3512</v>
      </c>
      <c r="M73" s="267" t="s">
        <v>3515</v>
      </c>
      <c r="N73" s="267" t="s">
        <v>3517</v>
      </c>
      <c r="O73" s="267" t="s">
        <v>3519</v>
      </c>
      <c r="P73" s="267" t="s">
        <v>3522</v>
      </c>
      <c r="Q73" s="267" t="s">
        <v>3524</v>
      </c>
      <c r="R73" s="267" t="s">
        <v>3526</v>
      </c>
      <c r="S73" s="267" t="s">
        <v>3529</v>
      </c>
      <c r="T73" s="267" t="s">
        <v>3531</v>
      </c>
      <c r="U73" s="267" t="s">
        <v>3534</v>
      </c>
      <c r="V73" s="267" t="s">
        <v>3536</v>
      </c>
      <c r="W73" s="267" t="s">
        <v>3539</v>
      </c>
      <c r="X73" s="267" t="s">
        <v>3542</v>
      </c>
      <c r="Y73" s="267" t="s">
        <v>3544</v>
      </c>
      <c r="Z73" s="267" t="s">
        <v>3546</v>
      </c>
      <c r="AA73" s="267" t="s">
        <v>3549</v>
      </c>
      <c r="AB73" s="267" t="s">
        <v>3552</v>
      </c>
      <c r="AC73" s="267" t="s">
        <v>3554</v>
      </c>
      <c r="AD73" s="267" t="s">
        <v>3557</v>
      </c>
      <c r="AE73" s="267" t="s">
        <v>3559</v>
      </c>
      <c r="AF73" s="267" t="s">
        <v>3562</v>
      </c>
      <c r="AG73" s="267" t="s">
        <v>3564</v>
      </c>
      <c r="AH73" s="267" t="s">
        <v>3566</v>
      </c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</row>
    <row r="74" spans="2:51" ht="12.75" customHeight="1">
      <c r="B74" s="288" t="s">
        <v>678</v>
      </c>
      <c r="C74" s="290" t="s">
        <v>676</v>
      </c>
      <c r="D74" s="290" t="s">
        <v>676</v>
      </c>
      <c r="E74" s="3">
        <v>73</v>
      </c>
      <c r="F74" s="267" t="s">
        <v>3569</v>
      </c>
      <c r="G74" s="267" t="s">
        <v>3570</v>
      </c>
      <c r="H74" s="267" t="s">
        <v>3572</v>
      </c>
      <c r="I74" s="267" t="s">
        <v>3573</v>
      </c>
      <c r="J74" s="267" t="s">
        <v>3576</v>
      </c>
      <c r="K74" s="267" t="s">
        <v>3578</v>
      </c>
      <c r="L74" s="267" t="s">
        <v>3580</v>
      </c>
      <c r="M74" s="267" t="s">
        <v>3581</v>
      </c>
      <c r="N74" s="267" t="s">
        <v>3583</v>
      </c>
      <c r="O74" s="267" t="s">
        <v>3585</v>
      </c>
      <c r="P74" s="267" t="s">
        <v>3589</v>
      </c>
      <c r="Q74" s="267" t="s">
        <v>3592</v>
      </c>
      <c r="R74" s="267" t="s">
        <v>3594</v>
      </c>
      <c r="S74" s="267" t="s">
        <v>3596</v>
      </c>
      <c r="T74" s="267" t="s">
        <v>3599</v>
      </c>
      <c r="U74" s="267" t="s">
        <v>3601</v>
      </c>
      <c r="V74" s="267" t="s">
        <v>3602</v>
      </c>
      <c r="W74" s="267" t="s">
        <v>3604</v>
      </c>
      <c r="X74" s="267" t="s">
        <v>3607</v>
      </c>
      <c r="Y74" s="267" t="s">
        <v>3609</v>
      </c>
      <c r="Z74" s="267" t="s">
        <v>3611</v>
      </c>
      <c r="AA74" s="267" t="s">
        <v>3613</v>
      </c>
      <c r="AB74" s="267" t="s">
        <v>3615</v>
      </c>
      <c r="AC74" s="267" t="s">
        <v>3617</v>
      </c>
      <c r="AD74" s="267" t="s">
        <v>3619</v>
      </c>
      <c r="AE74" s="267" t="s">
        <v>3620</v>
      </c>
      <c r="AF74" s="267" t="s">
        <v>3623</v>
      </c>
      <c r="AG74" s="267" t="s">
        <v>3625</v>
      </c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</row>
    <row r="75" spans="2:51" ht="12.75" customHeight="1">
      <c r="B75" s="288" t="s">
        <v>5859</v>
      </c>
      <c r="C75" s="290" t="s">
        <v>676</v>
      </c>
      <c r="D75" s="290" t="s">
        <v>676</v>
      </c>
      <c r="E75" s="3">
        <v>74</v>
      </c>
      <c r="F75" s="267" t="s">
        <v>3632</v>
      </c>
      <c r="G75" s="267" t="s">
        <v>3637</v>
      </c>
      <c r="H75" s="267" t="s">
        <v>3642</v>
      </c>
      <c r="I75" s="267" t="s">
        <v>3644</v>
      </c>
      <c r="J75" s="267" t="s">
        <v>3651</v>
      </c>
      <c r="K75" s="267" t="s">
        <v>3652</v>
      </c>
      <c r="L75" s="267" t="s">
        <v>3653</v>
      </c>
      <c r="M75" s="267" t="s">
        <v>3654</v>
      </c>
      <c r="N75" s="267" t="s">
        <v>3658</v>
      </c>
      <c r="O75" s="267" t="s">
        <v>3664</v>
      </c>
      <c r="P75" s="267" t="s">
        <v>3667</v>
      </c>
      <c r="Q75" s="267" t="s">
        <v>3668</v>
      </c>
      <c r="R75" s="267" t="s">
        <v>3670</v>
      </c>
      <c r="S75" s="267" t="s">
        <v>3674</v>
      </c>
      <c r="T75" s="267" t="s">
        <v>3677</v>
      </c>
      <c r="U75" s="267" t="s">
        <v>3680</v>
      </c>
      <c r="V75" s="267" t="s">
        <v>3685</v>
      </c>
      <c r="W75" s="267" t="s">
        <v>3686</v>
      </c>
      <c r="X75" s="267" t="s">
        <v>3903</v>
      </c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</row>
    <row r="76" spans="2:51" ht="12.75" customHeight="1">
      <c r="B76" s="288" t="s">
        <v>702</v>
      </c>
      <c r="C76" s="290" t="s">
        <v>1510</v>
      </c>
      <c r="D76" s="290" t="s">
        <v>2290</v>
      </c>
      <c r="E76" s="3">
        <v>75</v>
      </c>
      <c r="F76" s="267" t="s">
        <v>3688</v>
      </c>
      <c r="G76" s="267" t="s">
        <v>3689</v>
      </c>
      <c r="H76" s="267" t="s">
        <v>3691</v>
      </c>
      <c r="I76" s="267" t="s">
        <v>3694</v>
      </c>
      <c r="J76" s="267" t="s">
        <v>3696</v>
      </c>
      <c r="K76" s="267" t="s">
        <v>3701</v>
      </c>
      <c r="L76" s="267" t="s">
        <v>3702</v>
      </c>
      <c r="M76" s="267" t="s">
        <v>3707</v>
      </c>
      <c r="N76" s="267" t="s">
        <v>3709</v>
      </c>
      <c r="O76" s="267" t="s">
        <v>3716</v>
      </c>
      <c r="P76" s="267" t="s">
        <v>3718</v>
      </c>
      <c r="Q76" s="267" t="s">
        <v>3723</v>
      </c>
      <c r="R76" s="267" t="s">
        <v>3725</v>
      </c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</row>
    <row r="77" spans="2:51" ht="12.75" customHeight="1">
      <c r="B77" s="288" t="s">
        <v>488</v>
      </c>
      <c r="C77" s="290" t="s">
        <v>490</v>
      </c>
      <c r="D77" s="290" t="s">
        <v>491</v>
      </c>
      <c r="E77" s="3">
        <v>76</v>
      </c>
      <c r="F77" s="267" t="s">
        <v>2730</v>
      </c>
      <c r="G77" s="267" t="s">
        <v>2735</v>
      </c>
      <c r="H77" s="267" t="s">
        <v>2736</v>
      </c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</row>
    <row r="78" spans="2:51" ht="12.75" customHeight="1">
      <c r="B78" s="288" t="s">
        <v>711</v>
      </c>
      <c r="C78" s="290" t="s">
        <v>713</v>
      </c>
      <c r="D78" s="290" t="s">
        <v>713</v>
      </c>
      <c r="E78" s="3">
        <v>77</v>
      </c>
      <c r="F78" s="267" t="s">
        <v>3727</v>
      </c>
      <c r="G78" s="267" t="s">
        <v>3728</v>
      </c>
      <c r="H78" s="267" t="s">
        <v>3731</v>
      </c>
      <c r="I78" s="267" t="s">
        <v>3732</v>
      </c>
      <c r="J78" s="267" t="s">
        <v>3734</v>
      </c>
      <c r="K78" s="267" t="s">
        <v>3735</v>
      </c>
      <c r="L78" s="267" t="s">
        <v>3738</v>
      </c>
      <c r="M78" s="267" t="s">
        <v>3740</v>
      </c>
      <c r="N78" s="267" t="s">
        <v>3742</v>
      </c>
      <c r="O78" s="267" t="s">
        <v>3745</v>
      </c>
      <c r="P78" s="267" t="s">
        <v>3746</v>
      </c>
      <c r="Q78" s="267" t="s">
        <v>3747</v>
      </c>
      <c r="R78" s="267" t="s">
        <v>3749</v>
      </c>
      <c r="S78" s="267" t="s">
        <v>3750</v>
      </c>
      <c r="T78" s="267" t="s">
        <v>3752</v>
      </c>
      <c r="U78" s="267" t="s">
        <v>3755</v>
      </c>
      <c r="V78" s="267" t="s">
        <v>3759</v>
      </c>
      <c r="W78" s="267" t="s">
        <v>3765</v>
      </c>
      <c r="X78" s="267" t="s">
        <v>3766</v>
      </c>
      <c r="Y78" s="267" t="s">
        <v>3768</v>
      </c>
      <c r="Z78" s="267" t="s">
        <v>3770</v>
      </c>
      <c r="AA78" s="267" t="s">
        <v>3772</v>
      </c>
      <c r="AB78" s="267" t="s">
        <v>3774</v>
      </c>
      <c r="AC78" s="267" t="s">
        <v>3778</v>
      </c>
      <c r="AD78" s="267" t="s">
        <v>3780</v>
      </c>
      <c r="AE78" s="267" t="s">
        <v>3783</v>
      </c>
      <c r="AF78" s="267" t="s">
        <v>3786</v>
      </c>
      <c r="AG78" s="267" t="s">
        <v>3788</v>
      </c>
      <c r="AH78" s="267" t="s">
        <v>3790</v>
      </c>
      <c r="AI78" s="267" t="s">
        <v>3793</v>
      </c>
      <c r="AJ78" s="267" t="s">
        <v>3795</v>
      </c>
      <c r="AK78" s="267" t="s">
        <v>3798</v>
      </c>
      <c r="AL78" s="267" t="s">
        <v>3801</v>
      </c>
      <c r="AM78" s="267" t="s">
        <v>3803</v>
      </c>
      <c r="AN78" s="267" t="s">
        <v>3806</v>
      </c>
      <c r="AO78" s="267" t="s">
        <v>3808</v>
      </c>
      <c r="AP78" s="267" t="s">
        <v>3812</v>
      </c>
      <c r="AQ78" s="267" t="s">
        <v>3816</v>
      </c>
      <c r="AR78" s="267" t="s">
        <v>3819</v>
      </c>
      <c r="AS78" s="267"/>
      <c r="AT78" s="267"/>
      <c r="AU78" s="267"/>
      <c r="AV78" s="267"/>
      <c r="AW78" s="267"/>
      <c r="AX78" s="267"/>
      <c r="AY78" s="267"/>
    </row>
    <row r="79" spans="2:51" ht="12.75" customHeight="1">
      <c r="B79" s="288" t="s">
        <v>5860</v>
      </c>
      <c r="C79" s="290" t="s">
        <v>455</v>
      </c>
      <c r="D79" s="290" t="s">
        <v>456</v>
      </c>
      <c r="E79" s="3">
        <v>78</v>
      </c>
      <c r="F79" s="267" t="s">
        <v>2572</v>
      </c>
      <c r="G79" s="267" t="s">
        <v>2574</v>
      </c>
      <c r="H79" s="267" t="s">
        <v>2575</v>
      </c>
      <c r="I79" s="267" t="s">
        <v>2579</v>
      </c>
      <c r="J79" s="267" t="s">
        <v>2582</v>
      </c>
      <c r="K79" s="267" t="s">
        <v>2587</v>
      </c>
      <c r="L79" s="267" t="s">
        <v>2589</v>
      </c>
      <c r="M79" s="267" t="s">
        <v>2592</v>
      </c>
      <c r="N79" s="267" t="s">
        <v>2594</v>
      </c>
      <c r="O79" s="267" t="s">
        <v>2595</v>
      </c>
      <c r="P79" s="267" t="s">
        <v>2597</v>
      </c>
      <c r="Q79" s="267" t="s">
        <v>2600</v>
      </c>
      <c r="R79" s="267" t="s">
        <v>2602</v>
      </c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</row>
    <row r="80" spans="2:51" ht="12.75" customHeight="1">
      <c r="B80" s="288" t="s">
        <v>5861</v>
      </c>
      <c r="C80" s="290" t="s">
        <v>455</v>
      </c>
      <c r="D80" s="290" t="s">
        <v>456</v>
      </c>
      <c r="E80" s="3">
        <v>79</v>
      </c>
      <c r="F80" s="267" t="s">
        <v>2607</v>
      </c>
      <c r="G80" s="267" t="s">
        <v>2616</v>
      </c>
      <c r="H80" s="267" t="s">
        <v>2621</v>
      </c>
      <c r="I80" s="267" t="s">
        <v>2624</v>
      </c>
      <c r="J80" s="267" t="s">
        <v>2625</v>
      </c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</row>
    <row r="81" spans="2:51" ht="12.75" customHeight="1">
      <c r="B81" s="288" t="s">
        <v>572</v>
      </c>
      <c r="C81" s="290" t="s">
        <v>574</v>
      </c>
      <c r="D81" s="290" t="s">
        <v>575</v>
      </c>
      <c r="E81" s="3">
        <v>80</v>
      </c>
      <c r="F81" s="267" t="s">
        <v>3123</v>
      </c>
      <c r="G81" s="267" t="s">
        <v>3125</v>
      </c>
      <c r="H81" s="267" t="s">
        <v>3128</v>
      </c>
      <c r="I81" s="267" t="s">
        <v>3130</v>
      </c>
      <c r="J81" s="267" t="s">
        <v>3132</v>
      </c>
      <c r="K81" s="267" t="s">
        <v>3134</v>
      </c>
      <c r="L81" s="267" t="s">
        <v>3135</v>
      </c>
      <c r="M81" s="267" t="s">
        <v>3138</v>
      </c>
      <c r="N81" s="267" t="s">
        <v>3140</v>
      </c>
      <c r="O81" s="267" t="s">
        <v>3142</v>
      </c>
      <c r="P81" s="267" t="s">
        <v>3146</v>
      </c>
      <c r="Q81" s="267" t="s">
        <v>3148</v>
      </c>
      <c r="R81" s="267" t="s">
        <v>3149</v>
      </c>
      <c r="S81" s="267" t="s">
        <v>3151</v>
      </c>
      <c r="T81" s="267" t="s">
        <v>3153</v>
      </c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</row>
    <row r="82" spans="2:51" ht="12.75" customHeight="1">
      <c r="B82" s="288" t="s">
        <v>586</v>
      </c>
      <c r="C82" s="290" t="s">
        <v>574</v>
      </c>
      <c r="D82" s="290" t="s">
        <v>575</v>
      </c>
      <c r="E82" s="3">
        <v>81</v>
      </c>
      <c r="F82" s="267" t="s">
        <v>3154</v>
      </c>
      <c r="G82" s="267" t="s">
        <v>3157</v>
      </c>
      <c r="H82" s="267" t="s">
        <v>3160</v>
      </c>
      <c r="I82" s="267" t="s">
        <v>3163</v>
      </c>
      <c r="J82" s="267" t="s">
        <v>3165</v>
      </c>
      <c r="K82" s="267" t="s">
        <v>3166</v>
      </c>
      <c r="L82" s="267" t="s">
        <v>3172</v>
      </c>
      <c r="M82" s="267" t="s">
        <v>3175</v>
      </c>
      <c r="N82" s="267" t="s">
        <v>3179</v>
      </c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</row>
    <row r="83" spans="2:51" ht="12.75" customHeight="1">
      <c r="B83" s="288" t="s">
        <v>492</v>
      </c>
      <c r="C83" s="290" t="s">
        <v>494</v>
      </c>
      <c r="D83" s="290" t="s">
        <v>495</v>
      </c>
      <c r="E83" s="3">
        <v>82</v>
      </c>
      <c r="F83" s="267" t="s">
        <v>2760</v>
      </c>
      <c r="G83" s="267" t="s">
        <v>2764</v>
      </c>
      <c r="H83" s="267" t="s">
        <v>2767</v>
      </c>
      <c r="I83" s="267" t="s">
        <v>2771</v>
      </c>
      <c r="J83" s="267" t="s">
        <v>2772</v>
      </c>
      <c r="K83" s="267" t="s">
        <v>2774</v>
      </c>
      <c r="L83" s="267" t="s">
        <v>2776</v>
      </c>
      <c r="M83" s="267" t="s">
        <v>2778</v>
      </c>
      <c r="N83" s="267" t="s">
        <v>2780</v>
      </c>
      <c r="O83" s="267" t="s">
        <v>2782</v>
      </c>
      <c r="P83" s="267" t="s">
        <v>2785</v>
      </c>
      <c r="Q83" s="267" t="s">
        <v>2787</v>
      </c>
      <c r="R83" s="267" t="s">
        <v>2789</v>
      </c>
      <c r="S83" s="267" t="s">
        <v>2791</v>
      </c>
      <c r="T83" s="267" t="s">
        <v>2793</v>
      </c>
      <c r="U83" s="267" t="s">
        <v>2796</v>
      </c>
      <c r="V83" s="267" t="s">
        <v>2798</v>
      </c>
      <c r="W83" s="267" t="s">
        <v>2801</v>
      </c>
      <c r="X83" s="267" t="s">
        <v>2802</v>
      </c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</row>
    <row r="84" spans="2:51" ht="12.75" customHeight="1">
      <c r="B84" s="288" t="s">
        <v>504</v>
      </c>
      <c r="C84" s="290" t="s">
        <v>494</v>
      </c>
      <c r="D84" s="290" t="s">
        <v>495</v>
      </c>
      <c r="E84" s="3">
        <v>83</v>
      </c>
      <c r="F84" s="267" t="s">
        <v>2805</v>
      </c>
      <c r="G84" s="267" t="s">
        <v>2807</v>
      </c>
      <c r="H84" s="267" t="s">
        <v>2808</v>
      </c>
      <c r="I84" s="267" t="s">
        <v>2811</v>
      </c>
      <c r="J84" s="267" t="s">
        <v>2812</v>
      </c>
      <c r="K84" s="267" t="s">
        <v>2814</v>
      </c>
      <c r="L84" s="267" t="s">
        <v>2816</v>
      </c>
      <c r="M84" s="267" t="s">
        <v>2818</v>
      </c>
      <c r="N84" s="267" t="s">
        <v>2820</v>
      </c>
      <c r="O84" s="267" t="s">
        <v>2823</v>
      </c>
      <c r="P84" s="267" t="s">
        <v>2826</v>
      </c>
      <c r="Q84" s="267" t="s">
        <v>2828</v>
      </c>
      <c r="R84" s="267" t="s">
        <v>2830</v>
      </c>
      <c r="S84" s="267" t="s">
        <v>2835</v>
      </c>
      <c r="T84" s="267" t="s">
        <v>2841</v>
      </c>
      <c r="U84" s="267" t="s">
        <v>2843</v>
      </c>
      <c r="V84" s="267" t="s">
        <v>2844</v>
      </c>
      <c r="W84" s="267" t="s">
        <v>2846</v>
      </c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</row>
    <row r="85" spans="2:51" ht="12.75" customHeight="1">
      <c r="B85" s="288" t="s">
        <v>2298</v>
      </c>
      <c r="C85" s="290" t="s">
        <v>494</v>
      </c>
      <c r="D85" s="290" t="s">
        <v>495</v>
      </c>
      <c r="E85" s="3">
        <v>84</v>
      </c>
      <c r="F85" s="267" t="s">
        <v>2848</v>
      </c>
      <c r="G85" s="267" t="s">
        <v>2850</v>
      </c>
      <c r="H85" s="267" t="s">
        <v>2851</v>
      </c>
      <c r="I85" s="267" t="s">
        <v>2857</v>
      </c>
      <c r="J85" s="267" t="s">
        <v>2859</v>
      </c>
      <c r="K85" s="267" t="s">
        <v>2864</v>
      </c>
      <c r="L85" s="267" t="s">
        <v>2865</v>
      </c>
      <c r="M85" s="267" t="s">
        <v>2866</v>
      </c>
      <c r="N85" s="267" t="s">
        <v>2869</v>
      </c>
      <c r="O85" s="267" t="s">
        <v>2878</v>
      </c>
      <c r="P85" s="267" t="s">
        <v>2880</v>
      </c>
      <c r="Q85" s="267" t="s">
        <v>2883</v>
      </c>
      <c r="R85" s="267" t="s">
        <v>2888</v>
      </c>
      <c r="S85" s="267" t="s">
        <v>2892</v>
      </c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  <c r="AU85" s="267"/>
      <c r="AV85" s="267"/>
      <c r="AW85" s="267"/>
      <c r="AX85" s="267"/>
      <c r="AY85" s="267"/>
    </row>
    <row r="86" spans="2:51" ht="12.75" customHeight="1">
      <c r="B86" s="288" t="s">
        <v>2299</v>
      </c>
      <c r="C86" s="290" t="s">
        <v>494</v>
      </c>
      <c r="D86" s="290" t="s">
        <v>495</v>
      </c>
      <c r="E86" s="3">
        <v>85</v>
      </c>
      <c r="F86" s="267" t="s">
        <v>2894</v>
      </c>
      <c r="G86" s="267" t="s">
        <v>2897</v>
      </c>
      <c r="H86" s="267" t="s">
        <v>2900</v>
      </c>
      <c r="I86" s="267" t="s">
        <v>2905</v>
      </c>
      <c r="J86" s="267" t="s">
        <v>2906</v>
      </c>
      <c r="K86" s="267" t="s">
        <v>2907</v>
      </c>
      <c r="L86" s="267" t="s">
        <v>2912</v>
      </c>
      <c r="M86" s="267" t="s">
        <v>2914</v>
      </c>
      <c r="N86" s="267" t="s">
        <v>2922</v>
      </c>
      <c r="O86" s="267" t="s">
        <v>2927</v>
      </c>
      <c r="P86" s="267" t="s">
        <v>2932</v>
      </c>
      <c r="Q86" s="267" t="s">
        <v>2933</v>
      </c>
      <c r="R86" s="267" t="s">
        <v>2935</v>
      </c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  <c r="AU86" s="267"/>
      <c r="AV86" s="267"/>
      <c r="AW86" s="267"/>
      <c r="AX86" s="267"/>
      <c r="AY86" s="267"/>
    </row>
    <row r="87" spans="2:51" ht="12.75" customHeight="1">
      <c r="B87" s="288" t="s">
        <v>394</v>
      </c>
      <c r="C87" s="290" t="s">
        <v>397</v>
      </c>
      <c r="D87" s="290" t="s">
        <v>398</v>
      </c>
      <c r="E87" s="3">
        <v>86</v>
      </c>
      <c r="F87" s="267" t="s">
        <v>2330</v>
      </c>
      <c r="G87" s="267" t="s">
        <v>2333</v>
      </c>
      <c r="H87" s="267" t="s">
        <v>2335</v>
      </c>
      <c r="I87" s="267" t="s">
        <v>2337</v>
      </c>
      <c r="J87" s="267" t="s">
        <v>2342</v>
      </c>
      <c r="K87" s="267" t="s">
        <v>2345</v>
      </c>
      <c r="L87" s="267" t="s">
        <v>2349</v>
      </c>
      <c r="M87" s="267" t="s">
        <v>2355</v>
      </c>
      <c r="N87" s="267" t="s">
        <v>2360</v>
      </c>
      <c r="O87" s="267" t="s">
        <v>2363</v>
      </c>
      <c r="P87" s="267" t="s">
        <v>2369</v>
      </c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267"/>
      <c r="AV87" s="267"/>
      <c r="AW87" s="267"/>
      <c r="AX87" s="267"/>
      <c r="AY87" s="267"/>
    </row>
    <row r="88" spans="2:51" ht="12.75" customHeight="1">
      <c r="B88" s="288" t="s">
        <v>415</v>
      </c>
      <c r="C88" s="290" t="s">
        <v>397</v>
      </c>
      <c r="D88" s="290" t="s">
        <v>398</v>
      </c>
      <c r="E88" s="3">
        <v>87</v>
      </c>
      <c r="F88" s="267" t="s">
        <v>2374</v>
      </c>
      <c r="G88" s="267" t="s">
        <v>2376</v>
      </c>
      <c r="H88" s="267" t="s">
        <v>2381</v>
      </c>
      <c r="I88" s="267" t="s">
        <v>2383</v>
      </c>
      <c r="J88" s="267" t="s">
        <v>2385</v>
      </c>
      <c r="K88" s="267" t="s">
        <v>2392</v>
      </c>
      <c r="L88" s="267" t="s">
        <v>2394</v>
      </c>
      <c r="M88" s="267" t="s">
        <v>2396</v>
      </c>
      <c r="N88" s="267" t="s">
        <v>2400</v>
      </c>
      <c r="O88" s="267" t="s">
        <v>2405</v>
      </c>
      <c r="P88" s="267" t="s">
        <v>2407</v>
      </c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</row>
    <row r="89" spans="2:51" ht="12.75" customHeight="1">
      <c r="B89" s="288" t="s">
        <v>2300</v>
      </c>
      <c r="C89" s="290" t="s">
        <v>397</v>
      </c>
      <c r="D89" s="290" t="s">
        <v>398</v>
      </c>
      <c r="E89" s="3">
        <v>88</v>
      </c>
      <c r="F89" s="267" t="s">
        <v>2411</v>
      </c>
      <c r="G89" s="267" t="s">
        <v>2414</v>
      </c>
      <c r="H89" s="267" t="s">
        <v>2415</v>
      </c>
      <c r="I89" s="267" t="s">
        <v>2416</v>
      </c>
      <c r="J89" s="267" t="s">
        <v>2418</v>
      </c>
      <c r="K89" s="267" t="s">
        <v>2420</v>
      </c>
      <c r="L89" s="267" t="s">
        <v>2422</v>
      </c>
      <c r="M89" s="267" t="s">
        <v>2424</v>
      </c>
      <c r="N89" s="267" t="s">
        <v>2426</v>
      </c>
      <c r="O89" s="267" t="s">
        <v>2429</v>
      </c>
      <c r="P89" s="267" t="s">
        <v>2430</v>
      </c>
      <c r="Q89" s="267" t="s">
        <v>2433</v>
      </c>
      <c r="R89" s="267" t="s">
        <v>2435</v>
      </c>
      <c r="S89" s="267" t="s">
        <v>2437</v>
      </c>
      <c r="T89" s="267" t="s">
        <v>2439</v>
      </c>
      <c r="U89" s="267" t="s">
        <v>2441</v>
      </c>
      <c r="V89" s="267" t="s">
        <v>2443</v>
      </c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  <c r="AY89" s="267"/>
    </row>
    <row r="90" spans="2:51" ht="12.75" customHeight="1">
      <c r="B90" s="288" t="s">
        <v>2301</v>
      </c>
      <c r="C90" s="290" t="s">
        <v>397</v>
      </c>
      <c r="D90" s="290" t="s">
        <v>398</v>
      </c>
      <c r="E90" s="3">
        <v>89</v>
      </c>
      <c r="F90" s="267" t="s">
        <v>2447</v>
      </c>
      <c r="G90" s="267" t="s">
        <v>2453</v>
      </c>
      <c r="H90" s="267" t="s">
        <v>2456</v>
      </c>
      <c r="I90" s="267" t="s">
        <v>2458</v>
      </c>
      <c r="J90" s="267" t="s">
        <v>2461</v>
      </c>
      <c r="K90" s="267" t="s">
        <v>2463</v>
      </c>
      <c r="L90" s="267" t="s">
        <v>2466</v>
      </c>
      <c r="M90" s="267" t="s">
        <v>2471</v>
      </c>
      <c r="N90" s="267" t="s">
        <v>2473</v>
      </c>
      <c r="O90" s="267" t="s">
        <v>2476</v>
      </c>
      <c r="P90" s="267" t="s">
        <v>2477</v>
      </c>
      <c r="Q90" s="267" t="s">
        <v>2480</v>
      </c>
      <c r="R90" s="267" t="s">
        <v>2483</v>
      </c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</row>
    <row r="91" spans="2:51" ht="12.75" customHeight="1">
      <c r="B91" s="288" t="s">
        <v>7422</v>
      </c>
      <c r="C91" s="290" t="s">
        <v>397</v>
      </c>
      <c r="D91" s="290" t="s">
        <v>398</v>
      </c>
      <c r="E91" s="3">
        <v>90</v>
      </c>
      <c r="F91" s="267" t="s">
        <v>2490</v>
      </c>
      <c r="G91" s="267" t="s">
        <v>2496</v>
      </c>
      <c r="H91" s="267" t="s">
        <v>2505</v>
      </c>
      <c r="I91" s="267" t="s">
        <v>2510</v>
      </c>
      <c r="J91" s="267" t="s">
        <v>2516</v>
      </c>
      <c r="K91" s="267" t="s">
        <v>2522</v>
      </c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  <c r="AT91" s="267"/>
      <c r="AU91" s="267"/>
      <c r="AV91" s="267"/>
      <c r="AW91" s="267"/>
      <c r="AX91" s="267"/>
      <c r="AY91" s="267"/>
    </row>
    <row r="92" spans="2:51" ht="12.75" customHeight="1">
      <c r="B92" s="288" t="s">
        <v>7423</v>
      </c>
      <c r="C92" s="290" t="s">
        <v>397</v>
      </c>
      <c r="D92" s="290" t="s">
        <v>398</v>
      </c>
      <c r="E92" s="3">
        <v>91</v>
      </c>
      <c r="F92" s="267" t="s">
        <v>2528</v>
      </c>
      <c r="G92" s="267" t="s">
        <v>2530</v>
      </c>
      <c r="H92" s="267" t="s">
        <v>2546</v>
      </c>
      <c r="I92" s="267" t="s">
        <v>2563</v>
      </c>
      <c r="J92" s="267" t="s">
        <v>2565</v>
      </c>
      <c r="K92" s="267" t="s">
        <v>2568</v>
      </c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  <c r="AT92" s="267"/>
      <c r="AU92" s="267"/>
      <c r="AV92" s="267"/>
      <c r="AW92" s="267"/>
      <c r="AX92" s="267"/>
      <c r="AY92" s="267"/>
    </row>
    <row r="93" spans="2:51" ht="12.75" customHeight="1">
      <c r="B93" s="288" t="s">
        <v>5862</v>
      </c>
      <c r="C93" s="290" t="s">
        <v>558</v>
      </c>
      <c r="D93" s="290" t="s">
        <v>559</v>
      </c>
      <c r="E93" s="3">
        <v>92</v>
      </c>
      <c r="F93" s="267" t="s">
        <v>3033</v>
      </c>
      <c r="G93" s="267" t="s">
        <v>3036</v>
      </c>
      <c r="H93" s="267" t="s">
        <v>3038</v>
      </c>
      <c r="I93" s="267" t="s">
        <v>3040</v>
      </c>
      <c r="J93" s="267" t="s">
        <v>3043</v>
      </c>
      <c r="K93" s="267" t="s">
        <v>3048</v>
      </c>
      <c r="L93" s="267" t="s">
        <v>3050</v>
      </c>
      <c r="M93" s="267" t="s">
        <v>3052</v>
      </c>
      <c r="N93" s="267" t="s">
        <v>3054</v>
      </c>
      <c r="O93" s="267" t="s">
        <v>3057</v>
      </c>
      <c r="P93" s="267" t="s">
        <v>3061</v>
      </c>
      <c r="Q93" s="267" t="s">
        <v>3062</v>
      </c>
      <c r="R93" s="267" t="s">
        <v>3065</v>
      </c>
      <c r="S93" s="267" t="s">
        <v>3069</v>
      </c>
      <c r="T93" s="267" t="s">
        <v>3072</v>
      </c>
      <c r="U93" s="267" t="s">
        <v>3074</v>
      </c>
      <c r="V93" s="267" t="s">
        <v>3075</v>
      </c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  <c r="AU93" s="267"/>
      <c r="AV93" s="267"/>
      <c r="AW93" s="267"/>
      <c r="AX93" s="267"/>
      <c r="AY93" s="267"/>
    </row>
    <row r="94" spans="2:51" ht="12.75" customHeight="1">
      <c r="B94" s="288" t="s">
        <v>5863</v>
      </c>
      <c r="C94" s="290" t="s">
        <v>558</v>
      </c>
      <c r="D94" s="290" t="s">
        <v>559</v>
      </c>
      <c r="E94" s="3">
        <v>93</v>
      </c>
      <c r="F94" s="267" t="s">
        <v>3080</v>
      </c>
      <c r="G94" s="267" t="s">
        <v>3096</v>
      </c>
      <c r="H94" s="267" t="s">
        <v>3100</v>
      </c>
      <c r="I94" s="267" t="s">
        <v>3105</v>
      </c>
      <c r="J94" s="267" t="s">
        <v>3107</v>
      </c>
      <c r="K94" s="267" t="s">
        <v>3110</v>
      </c>
      <c r="L94" s="267" t="s">
        <v>3112</v>
      </c>
      <c r="M94" s="267" t="s">
        <v>3116</v>
      </c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  <c r="AT94" s="267"/>
      <c r="AU94" s="267"/>
      <c r="AV94" s="267"/>
      <c r="AW94" s="267"/>
      <c r="AX94" s="267"/>
      <c r="AY94" s="267"/>
    </row>
    <row r="95" spans="2:51" ht="12.75" customHeight="1">
      <c r="B95" s="288" t="s">
        <v>527</v>
      </c>
      <c r="C95" s="290" t="s">
        <v>528</v>
      </c>
      <c r="D95" s="290" t="s">
        <v>529</v>
      </c>
      <c r="E95" s="3">
        <v>94</v>
      </c>
      <c r="F95" s="267" t="s">
        <v>2937</v>
      </c>
      <c r="G95" s="267" t="s">
        <v>2939</v>
      </c>
      <c r="H95" s="267" t="s">
        <v>2942</v>
      </c>
      <c r="I95" s="267" t="s">
        <v>2945</v>
      </c>
      <c r="J95" s="267" t="s">
        <v>2948</v>
      </c>
      <c r="K95" s="267" t="s">
        <v>2951</v>
      </c>
      <c r="L95" s="267" t="s">
        <v>2954</v>
      </c>
      <c r="M95" s="267" t="s">
        <v>2959</v>
      </c>
      <c r="N95" s="267" t="s">
        <v>2962</v>
      </c>
      <c r="O95" s="267" t="s">
        <v>2965</v>
      </c>
      <c r="P95" s="267" t="s">
        <v>2967</v>
      </c>
      <c r="Q95" s="267" t="s">
        <v>2970</v>
      </c>
      <c r="R95" s="267" t="s">
        <v>2973</v>
      </c>
      <c r="S95" s="267" t="s">
        <v>2976</v>
      </c>
      <c r="T95" s="267" t="s">
        <v>2979</v>
      </c>
      <c r="U95" s="267" t="s">
        <v>2980</v>
      </c>
      <c r="V95" s="267" t="s">
        <v>2982</v>
      </c>
      <c r="W95" s="267" t="s">
        <v>2984</v>
      </c>
      <c r="X95" s="267" t="s">
        <v>2987</v>
      </c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  <c r="AU95" s="267"/>
      <c r="AV95" s="267"/>
      <c r="AW95" s="267"/>
      <c r="AX95" s="267"/>
      <c r="AY95" s="267"/>
    </row>
    <row r="96" spans="2:51" ht="12.75" customHeight="1">
      <c r="B96" s="288" t="s">
        <v>546</v>
      </c>
      <c r="C96" s="290" t="s">
        <v>528</v>
      </c>
      <c r="D96" s="290" t="s">
        <v>529</v>
      </c>
      <c r="E96" s="3">
        <v>95</v>
      </c>
      <c r="F96" s="267" t="s">
        <v>2990</v>
      </c>
      <c r="G96" s="267" t="s">
        <v>2991</v>
      </c>
      <c r="H96" s="267" t="s">
        <v>2993</v>
      </c>
      <c r="I96" s="267" t="s">
        <v>2996</v>
      </c>
      <c r="J96" s="267" t="s">
        <v>2997</v>
      </c>
      <c r="K96" s="267" t="s">
        <v>2999</v>
      </c>
      <c r="L96" s="267" t="s">
        <v>3001</v>
      </c>
      <c r="M96" s="267" t="s">
        <v>3002</v>
      </c>
      <c r="N96" s="267" t="s">
        <v>3005</v>
      </c>
      <c r="O96" s="267" t="s">
        <v>3009</v>
      </c>
      <c r="P96" s="267" t="s">
        <v>3014</v>
      </c>
      <c r="Q96" s="267" t="s">
        <v>3016</v>
      </c>
      <c r="R96" s="267" t="s">
        <v>3019</v>
      </c>
      <c r="S96" s="267" t="s">
        <v>3021</v>
      </c>
      <c r="T96" s="267" t="s">
        <v>3023</v>
      </c>
      <c r="U96" s="267" t="s">
        <v>3025</v>
      </c>
      <c r="V96" s="267" t="s">
        <v>3027</v>
      </c>
      <c r="W96" s="267" t="s">
        <v>3031</v>
      </c>
      <c r="X96" s="267" t="s">
        <v>8058</v>
      </c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</row>
    <row r="97" spans="1:51" ht="12.75" customHeight="1">
      <c r="B97" s="288" t="s">
        <v>2302</v>
      </c>
      <c r="C97" s="290" t="s">
        <v>596</v>
      </c>
      <c r="D97" s="290" t="s">
        <v>596</v>
      </c>
      <c r="E97" s="3">
        <v>96</v>
      </c>
      <c r="F97" s="267" t="s">
        <v>3227</v>
      </c>
      <c r="G97" s="267" t="s">
        <v>3230</v>
      </c>
      <c r="H97" s="267" t="s">
        <v>3233</v>
      </c>
      <c r="I97" s="267" t="s">
        <v>3235</v>
      </c>
      <c r="J97" s="267" t="s">
        <v>3238</v>
      </c>
      <c r="K97" s="267" t="s">
        <v>3239</v>
      </c>
      <c r="L97" s="267" t="s">
        <v>3244</v>
      </c>
      <c r="M97" s="267" t="s">
        <v>3245</v>
      </c>
      <c r="N97" s="267" t="s">
        <v>3247</v>
      </c>
      <c r="O97" s="267" t="s">
        <v>3249</v>
      </c>
      <c r="P97" s="267" t="s">
        <v>3251</v>
      </c>
      <c r="Q97" s="267" t="s">
        <v>3253</v>
      </c>
      <c r="R97" s="267" t="s">
        <v>3255</v>
      </c>
      <c r="S97" s="267" t="s">
        <v>3257</v>
      </c>
      <c r="T97" s="267" t="s">
        <v>3260</v>
      </c>
      <c r="U97" s="267" t="s">
        <v>3263</v>
      </c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267"/>
      <c r="AV97" s="267"/>
      <c r="AW97" s="267"/>
      <c r="AX97" s="267"/>
      <c r="AY97" s="267"/>
    </row>
    <row r="98" spans="1:51" ht="12.75" customHeight="1">
      <c r="B98" s="288" t="s">
        <v>2303</v>
      </c>
      <c r="C98" s="290" t="s">
        <v>596</v>
      </c>
      <c r="D98" s="290" t="s">
        <v>596</v>
      </c>
      <c r="E98" s="3">
        <v>97</v>
      </c>
      <c r="F98" s="267" t="s">
        <v>3270</v>
      </c>
      <c r="G98" s="267" t="s">
        <v>3272</v>
      </c>
      <c r="H98" s="267" t="s">
        <v>3274</v>
      </c>
      <c r="I98" s="267" t="s">
        <v>3277</v>
      </c>
      <c r="J98" s="267" t="s">
        <v>3279</v>
      </c>
      <c r="K98" s="267" t="s">
        <v>3281</v>
      </c>
      <c r="L98" s="267" t="s">
        <v>3283</v>
      </c>
      <c r="M98" s="267" t="s">
        <v>3285</v>
      </c>
      <c r="N98" s="267" t="s">
        <v>3286</v>
      </c>
      <c r="O98" s="267" t="s">
        <v>3291</v>
      </c>
      <c r="P98" s="267" t="s">
        <v>3292</v>
      </c>
      <c r="Q98" s="267" t="s">
        <v>3295</v>
      </c>
      <c r="R98" s="267" t="s">
        <v>3297</v>
      </c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  <c r="AU98" s="267"/>
      <c r="AV98" s="267"/>
      <c r="AW98" s="267"/>
      <c r="AX98" s="267"/>
      <c r="AY98" s="267"/>
    </row>
    <row r="99" spans="1:51" ht="12.75" customHeight="1">
      <c r="B99" s="288" t="s">
        <v>740</v>
      </c>
      <c r="C99" s="290" t="s">
        <v>742</v>
      </c>
      <c r="D99" s="290" t="s">
        <v>742</v>
      </c>
      <c r="E99" s="3">
        <v>98</v>
      </c>
      <c r="F99" s="267" t="s">
        <v>8059</v>
      </c>
      <c r="G99" s="267" t="s">
        <v>8060</v>
      </c>
      <c r="H99" s="267" t="s">
        <v>8061</v>
      </c>
      <c r="I99" s="267" t="s">
        <v>8062</v>
      </c>
      <c r="J99" s="267" t="s">
        <v>8063</v>
      </c>
      <c r="K99" s="267" t="s">
        <v>8064</v>
      </c>
      <c r="L99" s="267" t="s">
        <v>8065</v>
      </c>
      <c r="M99" s="267" t="s">
        <v>3897</v>
      </c>
      <c r="N99" s="267" t="s">
        <v>8066</v>
      </c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</row>
    <row r="100" spans="1:51" ht="12.75" customHeight="1">
      <c r="B100" s="288" t="s">
        <v>605</v>
      </c>
      <c r="C100" s="290" t="s">
        <v>608</v>
      </c>
      <c r="D100" s="290" t="s">
        <v>608</v>
      </c>
      <c r="E100" s="3">
        <v>99</v>
      </c>
      <c r="F100" s="267" t="s">
        <v>3300</v>
      </c>
      <c r="G100" s="267" t="s">
        <v>3302</v>
      </c>
      <c r="H100" s="267" t="s">
        <v>3305</v>
      </c>
      <c r="I100" s="267" t="s">
        <v>3307</v>
      </c>
      <c r="J100" s="267" t="s">
        <v>3311</v>
      </c>
      <c r="K100" s="267" t="s">
        <v>3312</v>
      </c>
      <c r="L100" s="267" t="s">
        <v>3315</v>
      </c>
      <c r="M100" s="267" t="s">
        <v>3318</v>
      </c>
      <c r="N100" s="267" t="s">
        <v>3323</v>
      </c>
      <c r="O100" s="267" t="s">
        <v>3327</v>
      </c>
      <c r="P100" s="267" t="s">
        <v>3330</v>
      </c>
      <c r="Q100" s="267" t="s">
        <v>3332</v>
      </c>
      <c r="R100" s="267" t="s">
        <v>3334</v>
      </c>
      <c r="S100" s="267" t="s">
        <v>3337</v>
      </c>
      <c r="T100" s="267" t="s">
        <v>3339</v>
      </c>
      <c r="U100" s="267" t="s">
        <v>3341</v>
      </c>
      <c r="V100" s="267" t="s">
        <v>3344</v>
      </c>
      <c r="W100" s="267" t="s">
        <v>3346</v>
      </c>
      <c r="X100" s="267" t="s">
        <v>3348</v>
      </c>
      <c r="Y100" s="267" t="s">
        <v>3351</v>
      </c>
      <c r="Z100" s="267" t="s">
        <v>3354</v>
      </c>
      <c r="AA100" s="267" t="s">
        <v>3358</v>
      </c>
      <c r="AB100" s="267" t="s">
        <v>3360</v>
      </c>
      <c r="AC100" s="270">
        <v>63202010061</v>
      </c>
      <c r="AD100" s="267"/>
      <c r="AE100" s="267"/>
      <c r="AF100" s="267"/>
      <c r="AG100" s="267"/>
      <c r="AH100" s="267"/>
      <c r="AI100" s="267"/>
      <c r="AJ100" s="267"/>
      <c r="AK100" s="267"/>
      <c r="AL100" s="267"/>
      <c r="AM100" s="267"/>
      <c r="AN100" s="267"/>
      <c r="AO100" s="267"/>
      <c r="AP100" s="267"/>
      <c r="AQ100" s="267"/>
      <c r="AR100" s="267"/>
      <c r="AS100" s="267"/>
      <c r="AT100" s="267"/>
      <c r="AU100" s="267"/>
      <c r="AV100" s="267"/>
      <c r="AW100" s="267"/>
      <c r="AX100" s="267"/>
      <c r="AY100" s="267"/>
    </row>
    <row r="101" spans="1:51" ht="12.75" customHeight="1">
      <c r="B101" s="288" t="s">
        <v>635</v>
      </c>
      <c r="C101" s="290" t="s">
        <v>608</v>
      </c>
      <c r="D101" s="290" t="s">
        <v>608</v>
      </c>
      <c r="E101" s="3">
        <v>100</v>
      </c>
      <c r="F101" s="267" t="s">
        <v>3365</v>
      </c>
      <c r="G101" s="267" t="s">
        <v>3367</v>
      </c>
      <c r="H101" s="267" t="s">
        <v>3370</v>
      </c>
      <c r="I101" s="267" t="s">
        <v>3372</v>
      </c>
      <c r="J101" s="267" t="s">
        <v>3378</v>
      </c>
      <c r="K101" s="267" t="s">
        <v>3381</v>
      </c>
      <c r="L101" s="267" t="s">
        <v>3384</v>
      </c>
      <c r="M101" s="267" t="s">
        <v>3385</v>
      </c>
      <c r="N101" s="267" t="s">
        <v>3388</v>
      </c>
      <c r="O101" s="267" t="s">
        <v>3390</v>
      </c>
      <c r="P101" s="267" t="s">
        <v>3393</v>
      </c>
      <c r="Q101" s="267" t="s">
        <v>3395</v>
      </c>
      <c r="R101" s="267" t="s">
        <v>3398</v>
      </c>
      <c r="S101" s="267" t="s">
        <v>3400</v>
      </c>
      <c r="T101" s="267" t="s">
        <v>3407</v>
      </c>
      <c r="U101" s="267" t="s">
        <v>3409</v>
      </c>
      <c r="V101" s="267" t="s">
        <v>3410</v>
      </c>
      <c r="W101" s="267" t="s">
        <v>3412</v>
      </c>
      <c r="X101" s="267" t="s">
        <v>3415</v>
      </c>
      <c r="Y101" s="267" t="s">
        <v>3418</v>
      </c>
      <c r="Z101" s="267" t="s">
        <v>3420</v>
      </c>
      <c r="AA101" s="267" t="s">
        <v>3422</v>
      </c>
      <c r="AB101" s="267" t="s">
        <v>3425</v>
      </c>
      <c r="AC101" s="267" t="s">
        <v>3427</v>
      </c>
      <c r="AD101" s="267" t="s">
        <v>5883</v>
      </c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</row>
    <row r="102" spans="1:51" ht="12.75" customHeight="1">
      <c r="A102" s="271"/>
      <c r="B102" s="288" t="s">
        <v>7424</v>
      </c>
      <c r="C102" s="290" t="s">
        <v>1454</v>
      </c>
      <c r="D102" s="290" t="s">
        <v>2292</v>
      </c>
      <c r="E102" s="3">
        <v>101</v>
      </c>
      <c r="F102" s="267" t="s">
        <v>3188</v>
      </c>
      <c r="G102" s="267" t="s">
        <v>3192</v>
      </c>
      <c r="H102" s="267" t="s">
        <v>3198</v>
      </c>
      <c r="I102" s="267" t="s">
        <v>3203</v>
      </c>
      <c r="J102" s="267" t="s">
        <v>3208</v>
      </c>
      <c r="K102" s="267" t="s">
        <v>3210</v>
      </c>
      <c r="L102" s="267" t="s">
        <v>3213</v>
      </c>
      <c r="M102" s="267" t="s">
        <v>3216</v>
      </c>
      <c r="N102" s="267" t="s">
        <v>3221</v>
      </c>
      <c r="O102" s="267" t="s">
        <v>3225</v>
      </c>
      <c r="P102" s="270">
        <v>63201270021</v>
      </c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7"/>
      <c r="AW102" s="267"/>
      <c r="AX102" s="267"/>
      <c r="AY102" s="267"/>
    </row>
    <row r="103" spans="1:51" ht="12.75" customHeight="1">
      <c r="A103" s="271"/>
      <c r="B103" s="288" t="s">
        <v>477</v>
      </c>
      <c r="C103" s="290" t="s">
        <v>455</v>
      </c>
      <c r="D103" s="290" t="s">
        <v>479</v>
      </c>
      <c r="E103" s="3">
        <v>102</v>
      </c>
      <c r="F103" s="267" t="s">
        <v>2696</v>
      </c>
      <c r="G103" s="267" t="s">
        <v>2697</v>
      </c>
      <c r="H103" s="267" t="s">
        <v>2703</v>
      </c>
      <c r="I103" s="267" t="s">
        <v>2712</v>
      </c>
      <c r="J103" s="267" t="s">
        <v>2715</v>
      </c>
      <c r="K103" s="267" t="s">
        <v>2717</v>
      </c>
      <c r="L103" s="267" t="s">
        <v>2720</v>
      </c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7"/>
      <c r="AU103" s="267"/>
      <c r="AV103" s="267"/>
      <c r="AW103" s="267"/>
      <c r="AX103" s="267"/>
      <c r="AY103" s="267"/>
    </row>
    <row r="104" spans="1:51" ht="12.75" customHeight="1">
      <c r="A104" s="271"/>
      <c r="B104" s="288" t="s">
        <v>469</v>
      </c>
      <c r="C104" s="290" t="s">
        <v>455</v>
      </c>
      <c r="D104" s="290" t="s">
        <v>472</v>
      </c>
      <c r="E104" s="3">
        <v>103</v>
      </c>
      <c r="F104" s="267" t="s">
        <v>2636</v>
      </c>
      <c r="G104" s="267" t="s">
        <v>2638</v>
      </c>
      <c r="H104" s="267" t="s">
        <v>2642</v>
      </c>
      <c r="I104" s="267" t="s">
        <v>2647</v>
      </c>
      <c r="J104" s="267" t="s">
        <v>2648</v>
      </c>
      <c r="K104" s="267" t="s">
        <v>2649</v>
      </c>
      <c r="L104" s="267" t="s">
        <v>2650</v>
      </c>
      <c r="M104" s="267" t="s">
        <v>2656</v>
      </c>
      <c r="N104" s="267" t="s">
        <v>2669</v>
      </c>
      <c r="O104" s="267" t="s">
        <v>2672</v>
      </c>
      <c r="P104" s="267" t="s">
        <v>2676</v>
      </c>
      <c r="Q104" s="267" t="s">
        <v>2687</v>
      </c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7"/>
      <c r="AY104" s="267"/>
    </row>
    <row r="105" spans="1:51" ht="12.75" customHeight="1">
      <c r="A105" s="271"/>
      <c r="B105" s="288" t="s">
        <v>5864</v>
      </c>
      <c r="C105" s="290" t="s">
        <v>1407</v>
      </c>
      <c r="D105" s="290" t="s">
        <v>2304</v>
      </c>
      <c r="E105" s="3">
        <v>104</v>
      </c>
      <c r="F105" s="267" t="s">
        <v>7541</v>
      </c>
      <c r="G105" s="267" t="s">
        <v>7543</v>
      </c>
      <c r="H105" s="267" t="s">
        <v>7544</v>
      </c>
      <c r="I105" s="267" t="s">
        <v>7546</v>
      </c>
      <c r="J105" s="267" t="s">
        <v>7547</v>
      </c>
      <c r="K105" s="267" t="s">
        <v>7548</v>
      </c>
      <c r="L105" s="267" t="s">
        <v>7549</v>
      </c>
      <c r="M105" s="267" t="s">
        <v>7550</v>
      </c>
      <c r="N105" s="267" t="s">
        <v>7551</v>
      </c>
      <c r="O105" s="267" t="s">
        <v>7552</v>
      </c>
      <c r="P105" s="267" t="s">
        <v>7553</v>
      </c>
      <c r="Q105" s="267" t="s">
        <v>7554</v>
      </c>
      <c r="R105" s="267" t="s">
        <v>7555</v>
      </c>
      <c r="S105" s="267" t="s">
        <v>7556</v>
      </c>
      <c r="T105" s="267" t="s">
        <v>7557</v>
      </c>
      <c r="U105" s="267" t="s">
        <v>7558</v>
      </c>
      <c r="V105" s="267" t="s">
        <v>7559</v>
      </c>
      <c r="W105" s="267" t="s">
        <v>7560</v>
      </c>
      <c r="X105" s="267" t="s">
        <v>7562</v>
      </c>
      <c r="Y105" s="267" t="s">
        <v>7563</v>
      </c>
      <c r="Z105" s="267" t="s">
        <v>7564</v>
      </c>
      <c r="AA105" s="267" t="s">
        <v>7565</v>
      </c>
      <c r="AB105" s="267" t="s">
        <v>7566</v>
      </c>
      <c r="AC105" s="267" t="s">
        <v>7591</v>
      </c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</row>
    <row r="106" spans="1:51" ht="12.75" customHeight="1">
      <c r="A106" s="271"/>
      <c r="B106" s="288" t="s">
        <v>1658</v>
      </c>
      <c r="C106" s="290" t="s">
        <v>659</v>
      </c>
      <c r="D106" s="290" t="s">
        <v>659</v>
      </c>
      <c r="E106" s="3">
        <v>105</v>
      </c>
      <c r="F106" s="278" t="s">
        <v>7818</v>
      </c>
      <c r="G106" s="278" t="s">
        <v>7821</v>
      </c>
      <c r="H106" s="278" t="s">
        <v>7822</v>
      </c>
      <c r="I106" s="278" t="s">
        <v>7823</v>
      </c>
      <c r="J106" s="278" t="s">
        <v>7825</v>
      </c>
      <c r="K106" s="278" t="s">
        <v>7828</v>
      </c>
      <c r="L106" s="278" t="s">
        <v>7830</v>
      </c>
      <c r="M106" s="278" t="s">
        <v>7832</v>
      </c>
      <c r="N106" s="278" t="s">
        <v>7833</v>
      </c>
      <c r="O106" s="278" t="s">
        <v>7834</v>
      </c>
      <c r="P106" s="278" t="s">
        <v>7837</v>
      </c>
      <c r="Q106" s="278" t="s">
        <v>7839</v>
      </c>
      <c r="R106" s="278" t="s">
        <v>7840</v>
      </c>
      <c r="S106" s="278" t="s">
        <v>7841</v>
      </c>
      <c r="T106" s="278" t="s">
        <v>7842</v>
      </c>
      <c r="U106" s="278" t="s">
        <v>7845</v>
      </c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7"/>
    </row>
    <row r="107" spans="1:51" ht="12.75" customHeight="1">
      <c r="A107" s="271"/>
      <c r="B107" s="288" t="s">
        <v>1651</v>
      </c>
      <c r="C107" s="290" t="s">
        <v>659</v>
      </c>
      <c r="D107" s="290" t="s">
        <v>659</v>
      </c>
      <c r="E107" s="3">
        <v>106</v>
      </c>
      <c r="F107" s="278" t="s">
        <v>7795</v>
      </c>
      <c r="G107" s="278" t="s">
        <v>7797</v>
      </c>
      <c r="H107" s="278" t="s">
        <v>7798</v>
      </c>
      <c r="I107" s="278" t="s">
        <v>7799</v>
      </c>
      <c r="J107" s="278" t="s">
        <v>7800</v>
      </c>
      <c r="K107" s="278" t="s">
        <v>7801</v>
      </c>
      <c r="L107" s="278" t="s">
        <v>7802</v>
      </c>
      <c r="M107" s="278" t="s">
        <v>7803</v>
      </c>
      <c r="N107" s="278" t="s">
        <v>7804</v>
      </c>
      <c r="O107" s="278" t="s">
        <v>7805</v>
      </c>
      <c r="P107" s="278" t="s">
        <v>7806</v>
      </c>
      <c r="Q107" s="278" t="s">
        <v>7807</v>
      </c>
      <c r="R107" s="278" t="s">
        <v>7808</v>
      </c>
      <c r="S107" s="278" t="s">
        <v>7809</v>
      </c>
      <c r="T107" s="278" t="s">
        <v>7810</v>
      </c>
      <c r="U107" s="278" t="s">
        <v>7812</v>
      </c>
      <c r="V107" s="278" t="s">
        <v>7813</v>
      </c>
      <c r="W107" s="278" t="s">
        <v>7814</v>
      </c>
      <c r="X107" s="278" t="s">
        <v>7815</v>
      </c>
      <c r="Y107" s="278" t="s">
        <v>7816</v>
      </c>
      <c r="Z107" s="278" t="s">
        <v>7817</v>
      </c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  <c r="AU107" s="267"/>
      <c r="AV107" s="267"/>
      <c r="AW107" s="267"/>
      <c r="AX107" s="267"/>
      <c r="AY107" s="267"/>
    </row>
    <row r="108" spans="1:51" ht="12.75" customHeight="1">
      <c r="A108" s="271"/>
      <c r="B108" s="288" t="s">
        <v>8067</v>
      </c>
      <c r="C108" s="290" t="s">
        <v>1516</v>
      </c>
      <c r="D108" s="290" t="s">
        <v>1516</v>
      </c>
      <c r="E108" s="3">
        <v>107</v>
      </c>
      <c r="F108" s="278" t="s">
        <v>7964</v>
      </c>
      <c r="G108" s="278" t="s">
        <v>7966</v>
      </c>
      <c r="H108" s="278" t="s">
        <v>7968</v>
      </c>
      <c r="I108" s="278" t="s">
        <v>7969</v>
      </c>
      <c r="J108" s="278" t="s">
        <v>7970</v>
      </c>
      <c r="K108" s="278" t="s">
        <v>7971</v>
      </c>
      <c r="L108" s="278" t="s">
        <v>7972</v>
      </c>
      <c r="M108" s="278" t="s">
        <v>7975</v>
      </c>
      <c r="N108" s="278" t="s">
        <v>7977</v>
      </c>
      <c r="O108" s="278" t="s">
        <v>7979</v>
      </c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267"/>
      <c r="AT108" s="267"/>
      <c r="AU108" s="267"/>
      <c r="AV108" s="267"/>
      <c r="AW108" s="267"/>
      <c r="AX108" s="267"/>
      <c r="AY108" s="267"/>
    </row>
    <row r="109" spans="1:51" ht="12.75" customHeight="1">
      <c r="A109" s="271"/>
      <c r="B109" s="288" t="s">
        <v>2305</v>
      </c>
      <c r="C109" s="290" t="s">
        <v>2306</v>
      </c>
      <c r="D109" s="290" t="s">
        <v>2307</v>
      </c>
      <c r="E109" s="3">
        <v>108</v>
      </c>
      <c r="F109" s="278" t="s">
        <v>8010</v>
      </c>
      <c r="G109" s="278" t="s">
        <v>8012</v>
      </c>
      <c r="H109" s="278" t="s">
        <v>8013</v>
      </c>
      <c r="I109" s="278" t="s">
        <v>8014</v>
      </c>
      <c r="J109" s="278" t="s">
        <v>8015</v>
      </c>
      <c r="K109" s="278" t="s">
        <v>8016</v>
      </c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</row>
    <row r="110" spans="1:51" ht="12.75" customHeight="1">
      <c r="A110" s="271"/>
      <c r="B110" s="288" t="s">
        <v>1682</v>
      </c>
      <c r="C110" s="290" t="s">
        <v>1510</v>
      </c>
      <c r="D110" s="290" t="s">
        <v>2208</v>
      </c>
      <c r="E110" s="3">
        <v>109</v>
      </c>
      <c r="F110" s="278" t="s">
        <v>7952</v>
      </c>
      <c r="G110" s="278" t="s">
        <v>7954</v>
      </c>
      <c r="H110" s="278" t="s">
        <v>7957</v>
      </c>
      <c r="I110" s="278" t="s">
        <v>7958</v>
      </c>
      <c r="J110" s="278" t="s">
        <v>7959</v>
      </c>
      <c r="K110" s="278" t="s">
        <v>7961</v>
      </c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7"/>
      <c r="AQ110" s="267"/>
      <c r="AR110" s="267"/>
      <c r="AS110" s="267"/>
      <c r="AT110" s="267"/>
      <c r="AU110" s="267"/>
      <c r="AV110" s="267"/>
      <c r="AW110" s="267"/>
      <c r="AX110" s="267"/>
      <c r="AY110" s="267"/>
    </row>
    <row r="111" spans="1:51" ht="12.75" customHeight="1">
      <c r="A111" s="271"/>
      <c r="B111" s="288" t="s">
        <v>1680</v>
      </c>
      <c r="C111" s="290" t="s">
        <v>1510</v>
      </c>
      <c r="D111" s="290" t="s">
        <v>2208</v>
      </c>
      <c r="E111" s="3">
        <v>110</v>
      </c>
      <c r="F111" s="278" t="s">
        <v>7940</v>
      </c>
      <c r="G111" s="278" t="s">
        <v>7942</v>
      </c>
      <c r="H111" s="278" t="s">
        <v>7943</v>
      </c>
      <c r="I111" s="278" t="s">
        <v>7944</v>
      </c>
      <c r="J111" s="278" t="s">
        <v>7946</v>
      </c>
      <c r="K111" s="278" t="s">
        <v>7947</v>
      </c>
      <c r="L111" s="278" t="s">
        <v>7948</v>
      </c>
      <c r="M111" s="278" t="s">
        <v>7949</v>
      </c>
      <c r="N111" s="278" t="s">
        <v>7950</v>
      </c>
      <c r="O111" s="278" t="s">
        <v>7951</v>
      </c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67"/>
      <c r="AY111" s="267"/>
    </row>
    <row r="112" spans="1:51" ht="12.75" customHeight="1">
      <c r="A112" s="271"/>
      <c r="B112" s="288" t="s">
        <v>5865</v>
      </c>
      <c r="C112" s="290" t="s">
        <v>713</v>
      </c>
      <c r="D112" s="290" t="s">
        <v>713</v>
      </c>
      <c r="E112" s="3">
        <v>111</v>
      </c>
      <c r="F112" s="278" t="s">
        <v>7991</v>
      </c>
      <c r="G112" s="278" t="s">
        <v>7993</v>
      </c>
      <c r="H112" s="278" t="s">
        <v>7996</v>
      </c>
      <c r="I112" s="278" t="s">
        <v>7998</v>
      </c>
      <c r="J112" s="278" t="s">
        <v>8000</v>
      </c>
      <c r="K112" s="278" t="s">
        <v>8003</v>
      </c>
      <c r="L112" s="278" t="s">
        <v>8004</v>
      </c>
      <c r="M112" s="278" t="s">
        <v>8006</v>
      </c>
      <c r="N112" s="278" t="s">
        <v>8007</v>
      </c>
      <c r="O112" s="278" t="s">
        <v>8008</v>
      </c>
      <c r="P112" s="278" t="s">
        <v>8009</v>
      </c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7"/>
      <c r="AU112" s="267"/>
      <c r="AV112" s="267"/>
      <c r="AW112" s="267"/>
      <c r="AX112" s="267"/>
      <c r="AY112" s="267"/>
    </row>
    <row r="113" spans="1:51" ht="12.75" customHeight="1">
      <c r="A113" s="271"/>
      <c r="B113" s="288" t="s">
        <v>1687</v>
      </c>
      <c r="C113" s="290" t="s">
        <v>713</v>
      </c>
      <c r="D113" s="290" t="s">
        <v>713</v>
      </c>
      <c r="E113" s="3">
        <v>112</v>
      </c>
      <c r="F113" s="278" t="s">
        <v>7980</v>
      </c>
      <c r="G113" s="278" t="s">
        <v>7982</v>
      </c>
      <c r="H113" s="278" t="s">
        <v>7983</v>
      </c>
      <c r="I113" s="278" t="s">
        <v>7984</v>
      </c>
      <c r="J113" s="278" t="s">
        <v>7985</v>
      </c>
      <c r="K113" s="278" t="s">
        <v>7986</v>
      </c>
      <c r="L113" s="278" t="s">
        <v>7987</v>
      </c>
      <c r="M113" s="278" t="s">
        <v>7988</v>
      </c>
      <c r="N113" s="278" t="s">
        <v>7989</v>
      </c>
      <c r="O113" s="278" t="s">
        <v>7990</v>
      </c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  <c r="AQ113" s="267"/>
      <c r="AR113" s="267"/>
      <c r="AS113" s="267"/>
      <c r="AT113" s="267"/>
      <c r="AU113" s="267"/>
      <c r="AV113" s="267"/>
      <c r="AW113" s="267"/>
      <c r="AX113" s="267"/>
      <c r="AY113" s="267"/>
    </row>
    <row r="114" spans="1:51" ht="12.75" customHeight="1">
      <c r="A114" s="271"/>
      <c r="B114" s="288" t="s">
        <v>5866</v>
      </c>
      <c r="C114" s="290" t="s">
        <v>575</v>
      </c>
      <c r="D114" s="290" t="s">
        <v>2308</v>
      </c>
      <c r="E114" s="3">
        <v>113</v>
      </c>
      <c r="F114" s="278" t="s">
        <v>7648</v>
      </c>
      <c r="G114" s="278" t="s">
        <v>7650</v>
      </c>
      <c r="H114" s="278" t="s">
        <v>7651</v>
      </c>
      <c r="I114" s="278" t="s">
        <v>7653</v>
      </c>
      <c r="J114" s="278" t="s">
        <v>7655</v>
      </c>
      <c r="K114" s="278" t="s">
        <v>7656</v>
      </c>
      <c r="L114" s="278" t="s">
        <v>7657</v>
      </c>
      <c r="M114" s="278" t="s">
        <v>7659</v>
      </c>
      <c r="N114" s="278" t="s">
        <v>7661</v>
      </c>
      <c r="O114" s="278" t="s">
        <v>7662</v>
      </c>
      <c r="P114" s="278" t="s">
        <v>7665</v>
      </c>
      <c r="Q114" s="278" t="s">
        <v>7667</v>
      </c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  <c r="AQ114" s="267"/>
      <c r="AR114" s="267"/>
      <c r="AS114" s="267"/>
      <c r="AT114" s="267"/>
      <c r="AU114" s="267"/>
      <c r="AV114" s="267"/>
      <c r="AW114" s="267"/>
      <c r="AX114" s="267"/>
      <c r="AY114" s="267"/>
    </row>
    <row r="115" spans="1:51" ht="12.75" customHeight="1">
      <c r="A115" s="271"/>
      <c r="B115" s="288" t="s">
        <v>1593</v>
      </c>
      <c r="C115" s="290" t="s">
        <v>575</v>
      </c>
      <c r="D115" s="290" t="s">
        <v>2308</v>
      </c>
      <c r="E115" s="3">
        <v>114</v>
      </c>
      <c r="F115" s="278" t="s">
        <v>7629</v>
      </c>
      <c r="G115" s="278" t="s">
        <v>7631</v>
      </c>
      <c r="H115" s="278" t="s">
        <v>7632</v>
      </c>
      <c r="I115" s="278" t="s">
        <v>7633</v>
      </c>
      <c r="J115" s="278" t="s">
        <v>7634</v>
      </c>
      <c r="K115" s="278" t="s">
        <v>7635</v>
      </c>
      <c r="L115" s="278" t="s">
        <v>7636</v>
      </c>
      <c r="M115" s="278" t="s">
        <v>7637</v>
      </c>
      <c r="N115" s="278" t="s">
        <v>7638</v>
      </c>
      <c r="O115" s="278" t="s">
        <v>7639</v>
      </c>
      <c r="P115" s="278" t="s">
        <v>7640</v>
      </c>
      <c r="Q115" s="278" t="s">
        <v>7641</v>
      </c>
      <c r="R115" s="278" t="s">
        <v>7642</v>
      </c>
      <c r="S115" s="278" t="s">
        <v>7643</v>
      </c>
      <c r="T115" s="278" t="s">
        <v>7644</v>
      </c>
      <c r="U115" s="278" t="s">
        <v>7645</v>
      </c>
      <c r="V115" s="278" t="s">
        <v>7646</v>
      </c>
      <c r="W115" s="278" t="s">
        <v>7647</v>
      </c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  <c r="AI115" s="267"/>
      <c r="AJ115" s="267"/>
      <c r="AK115" s="267"/>
      <c r="AL115" s="267"/>
      <c r="AM115" s="267"/>
      <c r="AN115" s="267"/>
      <c r="AO115" s="267"/>
      <c r="AP115" s="267"/>
      <c r="AQ115" s="267"/>
      <c r="AR115" s="267"/>
      <c r="AS115" s="267"/>
      <c r="AT115" s="267"/>
      <c r="AU115" s="267"/>
      <c r="AV115" s="267"/>
      <c r="AW115" s="267"/>
      <c r="AX115" s="267"/>
      <c r="AY115" s="267"/>
    </row>
    <row r="116" spans="1:51" ht="12.75" customHeight="1">
      <c r="A116" s="271"/>
      <c r="B116" s="288" t="s">
        <v>5421</v>
      </c>
      <c r="C116" s="290" t="s">
        <v>1407</v>
      </c>
      <c r="D116" s="290" t="s">
        <v>495</v>
      </c>
      <c r="E116" s="3">
        <v>115</v>
      </c>
      <c r="F116" s="278" t="s">
        <v>7567</v>
      </c>
      <c r="G116" s="278" t="s">
        <v>7569</v>
      </c>
      <c r="H116" s="278" t="s">
        <v>7570</v>
      </c>
      <c r="I116" s="278" t="s">
        <v>7571</v>
      </c>
      <c r="J116" s="278" t="s">
        <v>7572</v>
      </c>
      <c r="K116" s="278" t="s">
        <v>7573</v>
      </c>
      <c r="L116" s="278" t="s">
        <v>7574</v>
      </c>
      <c r="M116" s="278" t="s">
        <v>7575</v>
      </c>
      <c r="N116" s="278" t="s">
        <v>7576</v>
      </c>
      <c r="O116" s="278" t="s">
        <v>7577</v>
      </c>
      <c r="P116" s="278" t="s">
        <v>7578</v>
      </c>
      <c r="Q116" s="278" t="s">
        <v>7579</v>
      </c>
      <c r="R116" s="278" t="s">
        <v>7580</v>
      </c>
      <c r="S116" s="278" t="s">
        <v>7581</v>
      </c>
      <c r="T116" s="278" t="s">
        <v>7582</v>
      </c>
      <c r="U116" s="278" t="s">
        <v>7583</v>
      </c>
      <c r="V116" s="278" t="s">
        <v>7584</v>
      </c>
      <c r="W116" s="278" t="s">
        <v>7585</v>
      </c>
      <c r="X116" s="278" t="s">
        <v>7586</v>
      </c>
      <c r="Y116" s="278" t="s">
        <v>7587</v>
      </c>
      <c r="Z116" s="278" t="s">
        <v>7588</v>
      </c>
      <c r="AA116" s="278" t="s">
        <v>7589</v>
      </c>
      <c r="AB116" s="278" t="s">
        <v>7590</v>
      </c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</row>
    <row r="117" spans="1:51" ht="12.75" customHeight="1">
      <c r="A117" s="271"/>
      <c r="B117" s="288" t="s">
        <v>5327</v>
      </c>
      <c r="C117" s="290" t="s">
        <v>1367</v>
      </c>
      <c r="D117" s="290" t="s">
        <v>398</v>
      </c>
      <c r="E117" s="3">
        <v>116</v>
      </c>
      <c r="F117" s="278" t="s">
        <v>7476</v>
      </c>
      <c r="G117" s="278" t="s">
        <v>7479</v>
      </c>
      <c r="H117" s="278" t="s">
        <v>7480</v>
      </c>
      <c r="I117" s="278" t="s">
        <v>7481</v>
      </c>
      <c r="J117" s="278" t="s">
        <v>7483</v>
      </c>
      <c r="K117" s="278" t="s">
        <v>7484</v>
      </c>
      <c r="L117" s="278" t="s">
        <v>7487</v>
      </c>
      <c r="M117" s="278" t="s">
        <v>7490</v>
      </c>
      <c r="N117" s="278" t="s">
        <v>7491</v>
      </c>
      <c r="O117" s="278" t="s">
        <v>7494</v>
      </c>
      <c r="P117" s="278" t="s">
        <v>7495</v>
      </c>
      <c r="Q117" s="278" t="s">
        <v>7497</v>
      </c>
      <c r="R117" s="278" t="s">
        <v>7499</v>
      </c>
      <c r="S117" s="278" t="s">
        <v>7500</v>
      </c>
      <c r="T117" s="278" t="s">
        <v>7502</v>
      </c>
      <c r="U117" s="278" t="s">
        <v>7503</v>
      </c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</row>
    <row r="118" spans="1:51" ht="12.75" customHeight="1">
      <c r="A118" s="271"/>
      <c r="B118" s="288" t="s">
        <v>5867</v>
      </c>
      <c r="C118" s="290" t="s">
        <v>1367</v>
      </c>
      <c r="D118" s="290" t="s">
        <v>398</v>
      </c>
      <c r="E118" s="3">
        <v>117</v>
      </c>
      <c r="F118" s="278" t="s">
        <v>7435</v>
      </c>
      <c r="G118" s="278" t="s">
        <v>7437</v>
      </c>
      <c r="H118" s="278" t="s">
        <v>7438</v>
      </c>
      <c r="I118" s="278" t="s">
        <v>7439</v>
      </c>
      <c r="J118" s="278" t="s">
        <v>7441</v>
      </c>
      <c r="K118" s="278" t="s">
        <v>7442</v>
      </c>
      <c r="L118" s="278" t="s">
        <v>7443</v>
      </c>
      <c r="M118" s="278" t="s">
        <v>7444</v>
      </c>
      <c r="N118" s="278" t="s">
        <v>7445</v>
      </c>
      <c r="O118" s="278" t="s">
        <v>7446</v>
      </c>
      <c r="P118" s="278" t="s">
        <v>7448</v>
      </c>
      <c r="Q118" s="278" t="s">
        <v>7449</v>
      </c>
      <c r="R118" s="278" t="s">
        <v>7450</v>
      </c>
      <c r="S118" s="278" t="s">
        <v>7451</v>
      </c>
      <c r="T118" s="278" t="s">
        <v>7452</v>
      </c>
      <c r="U118" s="278" t="s">
        <v>7453</v>
      </c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I118" s="267"/>
      <c r="AJ118" s="267"/>
      <c r="AK118" s="267"/>
      <c r="AL118" s="267"/>
      <c r="AM118" s="267"/>
      <c r="AN118" s="267"/>
      <c r="AO118" s="267"/>
      <c r="AP118" s="267"/>
      <c r="AQ118" s="267"/>
      <c r="AR118" s="267"/>
      <c r="AS118" s="267"/>
      <c r="AT118" s="267"/>
      <c r="AU118" s="267"/>
      <c r="AV118" s="267"/>
      <c r="AW118" s="267"/>
      <c r="AX118" s="267"/>
      <c r="AY118" s="267"/>
    </row>
    <row r="119" spans="1:51" ht="12.75" customHeight="1">
      <c r="A119" s="271"/>
      <c r="B119" s="288" t="s">
        <v>2309</v>
      </c>
      <c r="C119" s="290" t="s">
        <v>1367</v>
      </c>
      <c r="D119" s="290" t="s">
        <v>398</v>
      </c>
      <c r="E119" s="3">
        <v>118</v>
      </c>
      <c r="F119" s="278" t="s">
        <v>7454</v>
      </c>
      <c r="G119" s="278" t="s">
        <v>7456</v>
      </c>
      <c r="H119" s="278" t="s">
        <v>7457</v>
      </c>
      <c r="I119" s="278" t="s">
        <v>7458</v>
      </c>
      <c r="J119" s="278" t="s">
        <v>7459</v>
      </c>
      <c r="K119" s="278" t="s">
        <v>7460</v>
      </c>
      <c r="L119" s="278" t="s">
        <v>7462</v>
      </c>
      <c r="M119" s="278" t="s">
        <v>7463</v>
      </c>
      <c r="N119" s="278" t="s">
        <v>7464</v>
      </c>
      <c r="O119" s="278" t="s">
        <v>7465</v>
      </c>
      <c r="P119" s="278" t="s">
        <v>7467</v>
      </c>
      <c r="Q119" s="278" t="s">
        <v>7469</v>
      </c>
      <c r="R119" s="278" t="s">
        <v>7470</v>
      </c>
      <c r="S119" s="278" t="s">
        <v>7473</v>
      </c>
      <c r="T119" s="278" t="s">
        <v>7474</v>
      </c>
      <c r="U119" s="278" t="s">
        <v>7475</v>
      </c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  <c r="AU119" s="267"/>
      <c r="AV119" s="267"/>
      <c r="AW119" s="267"/>
      <c r="AX119" s="267"/>
      <c r="AY119" s="267"/>
    </row>
    <row r="120" spans="1:51" ht="12.75" customHeight="1">
      <c r="A120" s="271"/>
      <c r="B120" s="288" t="s">
        <v>1589</v>
      </c>
      <c r="C120" s="290" t="s">
        <v>558</v>
      </c>
      <c r="D120" s="290" t="s">
        <v>559</v>
      </c>
      <c r="E120" s="3">
        <v>119</v>
      </c>
      <c r="F120" s="278" t="s">
        <v>7612</v>
      </c>
      <c r="G120" s="278" t="s">
        <v>7614</v>
      </c>
      <c r="H120" s="278" t="s">
        <v>7615</v>
      </c>
      <c r="I120" s="278" t="s">
        <v>7616</v>
      </c>
      <c r="J120" s="278" t="s">
        <v>7618</v>
      </c>
      <c r="K120" s="278" t="s">
        <v>7619</v>
      </c>
      <c r="L120" s="278" t="s">
        <v>7620</v>
      </c>
      <c r="M120" s="278" t="s">
        <v>7621</v>
      </c>
      <c r="N120" s="278" t="s">
        <v>7622</v>
      </c>
      <c r="O120" s="278" t="s">
        <v>7623</v>
      </c>
      <c r="P120" s="278" t="s">
        <v>7624</v>
      </c>
      <c r="Q120" s="278" t="s">
        <v>7625</v>
      </c>
      <c r="R120" s="278" t="s">
        <v>7626</v>
      </c>
      <c r="S120" s="278" t="s">
        <v>7627</v>
      </c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7"/>
      <c r="AT120" s="267"/>
      <c r="AU120" s="267"/>
      <c r="AV120" s="267"/>
      <c r="AW120" s="267"/>
      <c r="AX120" s="267"/>
      <c r="AY120" s="267"/>
    </row>
    <row r="121" spans="1:51" ht="12.75" customHeight="1">
      <c r="A121" s="271"/>
      <c r="B121" s="288" t="s">
        <v>2310</v>
      </c>
      <c r="C121" s="290" t="s">
        <v>2311</v>
      </c>
      <c r="D121" s="290" t="s">
        <v>2312</v>
      </c>
      <c r="E121" s="3">
        <v>120</v>
      </c>
      <c r="F121" s="278" t="s">
        <v>7915</v>
      </c>
      <c r="G121" s="278" t="s">
        <v>7919</v>
      </c>
      <c r="H121" s="278" t="s">
        <v>7922</v>
      </c>
      <c r="I121" s="278" t="s">
        <v>7923</v>
      </c>
      <c r="J121" s="278" t="s">
        <v>7925</v>
      </c>
      <c r="K121" s="278" t="s">
        <v>7926</v>
      </c>
      <c r="L121" s="278" t="s">
        <v>7928</v>
      </c>
      <c r="M121" s="278" t="s">
        <v>7929</v>
      </c>
      <c r="N121" s="278" t="s">
        <v>7930</v>
      </c>
      <c r="O121" s="278" t="s">
        <v>7933</v>
      </c>
      <c r="P121" s="278" t="s">
        <v>7936</v>
      </c>
      <c r="Q121" s="278" t="s">
        <v>7938</v>
      </c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  <c r="AQ121" s="267"/>
      <c r="AR121" s="267"/>
      <c r="AS121" s="267"/>
      <c r="AT121" s="267"/>
      <c r="AU121" s="267"/>
      <c r="AV121" s="267"/>
      <c r="AW121" s="267"/>
      <c r="AX121" s="267"/>
      <c r="AY121" s="267"/>
    </row>
    <row r="122" spans="1:51" ht="12.75" customHeight="1">
      <c r="A122" s="271"/>
      <c r="B122" s="288" t="s">
        <v>2313</v>
      </c>
      <c r="C122" s="290" t="s">
        <v>2311</v>
      </c>
      <c r="D122" s="290" t="s">
        <v>2312</v>
      </c>
      <c r="E122" s="3">
        <v>121</v>
      </c>
      <c r="F122" s="278" t="s">
        <v>7846</v>
      </c>
      <c r="G122" s="278" t="s">
        <v>7848</v>
      </c>
      <c r="H122" s="278" t="s">
        <v>7849</v>
      </c>
      <c r="I122" s="278" t="s">
        <v>7850</v>
      </c>
      <c r="J122" s="278" t="s">
        <v>7851</v>
      </c>
      <c r="K122" s="278" t="s">
        <v>7852</v>
      </c>
      <c r="L122" s="278" t="s">
        <v>7853</v>
      </c>
      <c r="M122" s="278" t="s">
        <v>7855</v>
      </c>
      <c r="N122" s="278" t="s">
        <v>7856</v>
      </c>
      <c r="O122" s="278" t="s">
        <v>7857</v>
      </c>
      <c r="P122" s="278" t="s">
        <v>7858</v>
      </c>
      <c r="Q122" s="278" t="s">
        <v>7859</v>
      </c>
      <c r="R122" s="278" t="s">
        <v>7860</v>
      </c>
      <c r="S122" s="278" t="s">
        <v>7861</v>
      </c>
      <c r="T122" s="278" t="s">
        <v>7862</v>
      </c>
      <c r="U122" s="278" t="s">
        <v>7863</v>
      </c>
      <c r="V122" s="278" t="s">
        <v>7864</v>
      </c>
      <c r="W122" s="278" t="s">
        <v>7865</v>
      </c>
      <c r="X122" s="278" t="s">
        <v>7866</v>
      </c>
      <c r="Y122" s="278" t="s">
        <v>7867</v>
      </c>
      <c r="Z122" s="278" t="s">
        <v>7868</v>
      </c>
      <c r="AA122" s="278" t="s">
        <v>7869</v>
      </c>
      <c r="AB122" s="278" t="s">
        <v>7870</v>
      </c>
      <c r="AC122" s="278" t="s">
        <v>7871</v>
      </c>
      <c r="AD122" s="278" t="s">
        <v>7872</v>
      </c>
      <c r="AE122" s="278" t="s">
        <v>7873</v>
      </c>
      <c r="AF122" s="278" t="s">
        <v>7874</v>
      </c>
      <c r="AG122" s="278" t="s">
        <v>7875</v>
      </c>
      <c r="AH122" s="278" t="s">
        <v>7877</v>
      </c>
      <c r="AI122" s="278" t="s">
        <v>7878</v>
      </c>
      <c r="AJ122" s="278" t="s">
        <v>7879</v>
      </c>
      <c r="AK122" s="267"/>
      <c r="AL122" s="267"/>
      <c r="AM122" s="267"/>
      <c r="AN122" s="267"/>
      <c r="AO122" s="267"/>
      <c r="AP122" s="267"/>
      <c r="AQ122" s="267"/>
      <c r="AR122" s="267"/>
      <c r="AS122" s="267"/>
      <c r="AT122" s="267"/>
      <c r="AU122" s="267"/>
      <c r="AV122" s="267"/>
      <c r="AW122" s="267"/>
      <c r="AX122" s="267"/>
      <c r="AY122" s="267"/>
    </row>
    <row r="123" spans="1:51" ht="12.75" customHeight="1">
      <c r="A123" s="271"/>
      <c r="B123" s="288" t="s">
        <v>7881</v>
      </c>
      <c r="C123" s="290" t="s">
        <v>2311</v>
      </c>
      <c r="D123" s="290" t="s">
        <v>2312</v>
      </c>
      <c r="E123" s="3">
        <v>122</v>
      </c>
      <c r="F123" s="278" t="s">
        <v>7880</v>
      </c>
      <c r="G123" s="278" t="s">
        <v>7882</v>
      </c>
      <c r="H123" s="278" t="s">
        <v>7883</v>
      </c>
      <c r="I123" s="278" t="s">
        <v>7884</v>
      </c>
      <c r="J123" s="278" t="s">
        <v>7885</v>
      </c>
      <c r="K123" s="278" t="s">
        <v>7886</v>
      </c>
      <c r="L123" s="278" t="s">
        <v>7887</v>
      </c>
      <c r="M123" s="278" t="s">
        <v>7888</v>
      </c>
      <c r="N123" s="278" t="s">
        <v>7889</v>
      </c>
      <c r="O123" s="278" t="s">
        <v>7890</v>
      </c>
      <c r="P123" s="278" t="s">
        <v>7891</v>
      </c>
      <c r="Q123" s="278" t="s">
        <v>7892</v>
      </c>
      <c r="R123" s="278" t="s">
        <v>7894</v>
      </c>
      <c r="S123" s="278" t="s">
        <v>7895</v>
      </c>
      <c r="T123" s="278" t="s">
        <v>7896</v>
      </c>
      <c r="U123" s="278" t="s">
        <v>7897</v>
      </c>
      <c r="V123" s="278" t="s">
        <v>7898</v>
      </c>
      <c r="W123" s="278" t="s">
        <v>7899</v>
      </c>
      <c r="X123" s="278" t="s">
        <v>7900</v>
      </c>
      <c r="Y123" s="278" t="s">
        <v>7901</v>
      </c>
      <c r="Z123" s="278" t="s">
        <v>7902</v>
      </c>
      <c r="AA123" s="278" t="s">
        <v>7903</v>
      </c>
      <c r="AB123" s="278" t="s">
        <v>7904</v>
      </c>
      <c r="AC123" s="278" t="s">
        <v>7905</v>
      </c>
      <c r="AD123" s="278" t="s">
        <v>7906</v>
      </c>
      <c r="AE123" s="278" t="s">
        <v>7907</v>
      </c>
      <c r="AF123" s="278" t="s">
        <v>7908</v>
      </c>
      <c r="AG123" s="278" t="s">
        <v>7910</v>
      </c>
      <c r="AH123" s="278" t="s">
        <v>7911</v>
      </c>
      <c r="AI123" s="278" t="s">
        <v>7912</v>
      </c>
      <c r="AJ123" s="278" t="s">
        <v>7913</v>
      </c>
      <c r="AK123" s="278" t="s">
        <v>7914</v>
      </c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</row>
    <row r="124" spans="1:51" ht="12.75" customHeight="1">
      <c r="A124" s="271"/>
      <c r="B124" s="288" t="s">
        <v>2314</v>
      </c>
      <c r="C124" s="290" t="s">
        <v>1389</v>
      </c>
      <c r="D124" s="290" t="s">
        <v>456</v>
      </c>
      <c r="E124" s="3">
        <v>123</v>
      </c>
      <c r="F124" s="278" t="s">
        <v>7526</v>
      </c>
      <c r="G124" s="278" t="s">
        <v>7529</v>
      </c>
      <c r="H124" s="278" t="s">
        <v>7532</v>
      </c>
      <c r="I124" s="278" t="s">
        <v>7533</v>
      </c>
      <c r="J124" s="278" t="s">
        <v>7536</v>
      </c>
      <c r="K124" s="278" t="s">
        <v>7539</v>
      </c>
      <c r="L124" s="278" t="s">
        <v>7540</v>
      </c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</row>
    <row r="125" spans="1:51" ht="12.75" customHeight="1">
      <c r="A125" s="271"/>
      <c r="B125" s="288" t="s">
        <v>2315</v>
      </c>
      <c r="C125" s="290" t="s">
        <v>742</v>
      </c>
      <c r="D125" s="290" t="s">
        <v>2316</v>
      </c>
      <c r="E125" s="3">
        <v>124</v>
      </c>
      <c r="F125" s="278" t="s">
        <v>8033</v>
      </c>
      <c r="G125" s="278" t="s">
        <v>8036</v>
      </c>
      <c r="H125" s="278" t="s">
        <v>8038</v>
      </c>
      <c r="I125" s="278" t="s">
        <v>8040</v>
      </c>
      <c r="J125" s="278" t="s">
        <v>8042</v>
      </c>
      <c r="K125" s="278" t="s">
        <v>8043</v>
      </c>
      <c r="L125" s="278" t="s">
        <v>8046</v>
      </c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7"/>
      <c r="AY125" s="267"/>
    </row>
    <row r="126" spans="1:51" ht="12.75" customHeight="1">
      <c r="B126" s="288" t="s">
        <v>2317</v>
      </c>
      <c r="C126" s="290" t="s">
        <v>742</v>
      </c>
      <c r="D126" s="290" t="s">
        <v>2316</v>
      </c>
      <c r="E126" s="3">
        <v>125</v>
      </c>
      <c r="F126" s="278" t="s">
        <v>8017</v>
      </c>
      <c r="G126" s="278" t="s">
        <v>8019</v>
      </c>
      <c r="H126" s="278" t="s">
        <v>8020</v>
      </c>
      <c r="I126" s="278" t="s">
        <v>8021</v>
      </c>
      <c r="J126" s="278" t="s">
        <v>8022</v>
      </c>
      <c r="K126" s="278" t="s">
        <v>8023</v>
      </c>
      <c r="L126" s="278" t="s">
        <v>8025</v>
      </c>
      <c r="M126" s="278" t="s">
        <v>8026</v>
      </c>
      <c r="N126" s="278" t="s">
        <v>8027</v>
      </c>
      <c r="O126" s="278" t="s">
        <v>8029</v>
      </c>
      <c r="P126" s="278" t="s">
        <v>8030</v>
      </c>
      <c r="Q126" s="278" t="s">
        <v>8031</v>
      </c>
      <c r="R126" s="278" t="s">
        <v>8032</v>
      </c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7"/>
      <c r="AT126" s="267"/>
      <c r="AU126" s="267"/>
      <c r="AV126" s="267"/>
      <c r="AW126" s="267"/>
      <c r="AX126" s="267"/>
      <c r="AY126" s="267"/>
    </row>
    <row r="127" spans="1:51" ht="12.75" customHeight="1">
      <c r="B127" s="288" t="s">
        <v>1638</v>
      </c>
      <c r="C127" s="290" t="s">
        <v>608</v>
      </c>
      <c r="D127" s="290" t="s">
        <v>608</v>
      </c>
      <c r="E127" s="3">
        <v>126</v>
      </c>
      <c r="F127" s="278" t="s">
        <v>7760</v>
      </c>
      <c r="G127" s="278" t="s">
        <v>7762</v>
      </c>
      <c r="H127" s="278" t="s">
        <v>7764</v>
      </c>
      <c r="I127" s="278" t="s">
        <v>7765</v>
      </c>
      <c r="J127" s="278" t="s">
        <v>7766</v>
      </c>
      <c r="K127" s="278" t="s">
        <v>7767</v>
      </c>
      <c r="L127" s="278" t="s">
        <v>7768</v>
      </c>
      <c r="M127" s="278" t="s">
        <v>7770</v>
      </c>
      <c r="N127" s="278" t="s">
        <v>7771</v>
      </c>
      <c r="O127" s="278" t="s">
        <v>7772</v>
      </c>
      <c r="P127" s="278" t="s">
        <v>7774</v>
      </c>
      <c r="Q127" s="278" t="s">
        <v>7775</v>
      </c>
      <c r="R127" s="278" t="s">
        <v>7777</v>
      </c>
      <c r="S127" s="278" t="s">
        <v>7779</v>
      </c>
      <c r="T127" s="278" t="s">
        <v>7780</v>
      </c>
      <c r="U127" s="278" t="s">
        <v>7781</v>
      </c>
      <c r="V127" s="278" t="s">
        <v>7782</v>
      </c>
      <c r="W127" s="278" t="s">
        <v>7783</v>
      </c>
      <c r="X127" s="278" t="s">
        <v>7784</v>
      </c>
      <c r="Y127" s="278" t="s">
        <v>7786</v>
      </c>
      <c r="Z127" s="278" t="s">
        <v>7787</v>
      </c>
      <c r="AA127" s="278" t="s">
        <v>7790</v>
      </c>
      <c r="AB127" s="278" t="s">
        <v>7791</v>
      </c>
      <c r="AC127" s="278" t="s">
        <v>7793</v>
      </c>
      <c r="AD127" s="267"/>
      <c r="AE127" s="267"/>
      <c r="AF127" s="267"/>
      <c r="AG127" s="267"/>
      <c r="AH127" s="267"/>
      <c r="AI127" s="267"/>
      <c r="AJ127" s="267"/>
      <c r="AK127" s="267"/>
      <c r="AL127" s="267"/>
      <c r="AM127" s="267"/>
      <c r="AN127" s="267"/>
      <c r="AO127" s="267"/>
      <c r="AP127" s="267"/>
      <c r="AQ127" s="267"/>
      <c r="AR127" s="267"/>
      <c r="AS127" s="267"/>
      <c r="AT127" s="267"/>
      <c r="AU127" s="267"/>
      <c r="AV127" s="267"/>
      <c r="AW127" s="267"/>
      <c r="AX127" s="267"/>
      <c r="AY127" s="267"/>
    </row>
    <row r="128" spans="1:51" ht="12.75" customHeight="1">
      <c r="B128" s="288" t="s">
        <v>1628</v>
      </c>
      <c r="C128" s="290" t="s">
        <v>608</v>
      </c>
      <c r="D128" s="290" t="s">
        <v>608</v>
      </c>
      <c r="E128" s="3">
        <v>127</v>
      </c>
      <c r="F128" s="278" t="s">
        <v>7733</v>
      </c>
      <c r="G128" s="278" t="s">
        <v>7735</v>
      </c>
      <c r="H128" s="278" t="s">
        <v>7736</v>
      </c>
      <c r="I128" s="278" t="s">
        <v>7737</v>
      </c>
      <c r="J128" s="278" t="s">
        <v>7738</v>
      </c>
      <c r="K128" s="278" t="s">
        <v>7739</v>
      </c>
      <c r="L128" s="278" t="s">
        <v>7741</v>
      </c>
      <c r="M128" s="278" t="s">
        <v>7742</v>
      </c>
      <c r="N128" s="278" t="s">
        <v>7743</v>
      </c>
      <c r="O128" s="278" t="s">
        <v>7744</v>
      </c>
      <c r="P128" s="278" t="s">
        <v>7745</v>
      </c>
      <c r="Q128" s="278" t="s">
        <v>7746</v>
      </c>
      <c r="R128" s="278" t="s">
        <v>7747</v>
      </c>
      <c r="S128" s="278" t="s">
        <v>7748</v>
      </c>
      <c r="T128" s="278" t="s">
        <v>7749</v>
      </c>
      <c r="U128" s="278" t="s">
        <v>7751</v>
      </c>
      <c r="V128" s="278" t="s">
        <v>7752</v>
      </c>
      <c r="W128" s="278" t="s">
        <v>7753</v>
      </c>
      <c r="X128" s="278" t="s">
        <v>7754</v>
      </c>
      <c r="Y128" s="278" t="s">
        <v>7755</v>
      </c>
      <c r="Z128" s="278" t="s">
        <v>7756</v>
      </c>
      <c r="AA128" s="278" t="s">
        <v>7757</v>
      </c>
      <c r="AB128" s="278" t="s">
        <v>7758</v>
      </c>
      <c r="AC128" s="278" t="s">
        <v>7759</v>
      </c>
      <c r="AD128" s="267"/>
      <c r="AE128" s="267"/>
      <c r="AF128" s="267"/>
      <c r="AG128" s="267"/>
      <c r="AH128" s="267"/>
      <c r="AI128" s="267"/>
      <c r="AJ128" s="267"/>
      <c r="AK128" s="267"/>
      <c r="AL128" s="267"/>
      <c r="AM128" s="267"/>
      <c r="AN128" s="267"/>
      <c r="AO128" s="267"/>
      <c r="AP128" s="267"/>
      <c r="AQ128" s="267"/>
      <c r="AR128" s="267"/>
      <c r="AS128" s="267"/>
      <c r="AT128" s="267"/>
      <c r="AU128" s="267"/>
      <c r="AV128" s="267"/>
      <c r="AW128" s="267"/>
      <c r="AX128" s="267"/>
      <c r="AY128" s="267"/>
    </row>
    <row r="129" spans="2:51" ht="12.75" customHeight="1">
      <c r="B129" s="288" t="s">
        <v>8069</v>
      </c>
      <c r="C129" s="290" t="s">
        <v>1454</v>
      </c>
      <c r="D129" s="290" t="s">
        <v>2292</v>
      </c>
      <c r="E129" s="3">
        <v>128</v>
      </c>
      <c r="F129" s="278" t="s">
        <v>7670</v>
      </c>
      <c r="G129" s="278" t="s">
        <v>7673</v>
      </c>
      <c r="H129" s="278" t="s">
        <v>7675</v>
      </c>
      <c r="I129" s="278" t="s">
        <v>7677</v>
      </c>
      <c r="J129" s="278" t="s">
        <v>7678</v>
      </c>
      <c r="K129" s="278" t="s">
        <v>7679</v>
      </c>
      <c r="L129" s="278" t="s">
        <v>7682</v>
      </c>
      <c r="M129" s="278" t="s">
        <v>7683</v>
      </c>
      <c r="N129" s="278" t="s">
        <v>7684</v>
      </c>
      <c r="O129" s="278" t="s">
        <v>7685</v>
      </c>
      <c r="P129" s="278" t="s">
        <v>7686</v>
      </c>
      <c r="Q129" s="278" t="s">
        <v>7687</v>
      </c>
      <c r="R129" s="278" t="s">
        <v>7688</v>
      </c>
      <c r="S129" s="278" t="s">
        <v>7689</v>
      </c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I129" s="267"/>
      <c r="AJ129" s="267"/>
      <c r="AK129" s="267"/>
      <c r="AL129" s="267"/>
      <c r="AM129" s="267"/>
      <c r="AN129" s="267"/>
      <c r="AO129" s="267"/>
      <c r="AP129" s="267"/>
      <c r="AQ129" s="267"/>
      <c r="AR129" s="267"/>
      <c r="AS129" s="267"/>
      <c r="AT129" s="267"/>
      <c r="AU129" s="267"/>
      <c r="AV129" s="267"/>
      <c r="AW129" s="267"/>
      <c r="AX129" s="267"/>
      <c r="AY129" s="267"/>
    </row>
    <row r="130" spans="2:51" ht="12.75" customHeight="1">
      <c r="B130" s="288" t="s">
        <v>5377</v>
      </c>
      <c r="C130" s="290" t="s">
        <v>1389</v>
      </c>
      <c r="D130" s="290" t="s">
        <v>479</v>
      </c>
      <c r="E130" s="3">
        <v>129</v>
      </c>
      <c r="F130" s="278" t="s">
        <v>7517</v>
      </c>
      <c r="G130" s="278" t="s">
        <v>7518</v>
      </c>
      <c r="H130" s="278" t="s">
        <v>7519</v>
      </c>
      <c r="I130" s="278" t="s">
        <v>7520</v>
      </c>
      <c r="J130" s="278" t="s">
        <v>7521</v>
      </c>
      <c r="K130" s="278" t="s">
        <v>7522</v>
      </c>
      <c r="L130" s="278" t="s">
        <v>7523</v>
      </c>
      <c r="M130" s="278" t="s">
        <v>7524</v>
      </c>
      <c r="N130" s="278" t="s">
        <v>7525</v>
      </c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I130" s="267"/>
      <c r="AJ130" s="267"/>
      <c r="AK130" s="267"/>
      <c r="AL130" s="267"/>
      <c r="AM130" s="267"/>
      <c r="AN130" s="267"/>
      <c r="AO130" s="267"/>
      <c r="AP130" s="267"/>
      <c r="AQ130" s="267"/>
      <c r="AR130" s="267"/>
      <c r="AS130" s="267"/>
      <c r="AT130" s="267"/>
      <c r="AU130" s="267"/>
      <c r="AV130" s="267"/>
      <c r="AW130" s="267"/>
      <c r="AX130" s="267"/>
      <c r="AY130" s="267"/>
    </row>
    <row r="131" spans="2:51" ht="12.75" customHeight="1">
      <c r="B131" s="288" t="s">
        <v>1547</v>
      </c>
      <c r="C131" s="290" t="s">
        <v>1389</v>
      </c>
      <c r="D131" s="290" t="s">
        <v>472</v>
      </c>
      <c r="E131" s="3">
        <v>130</v>
      </c>
      <c r="F131" s="278" t="s">
        <v>7506</v>
      </c>
      <c r="G131" s="278" t="s">
        <v>7508</v>
      </c>
      <c r="H131" s="278" t="s">
        <v>7509</v>
      </c>
      <c r="I131" s="278" t="s">
        <v>7510</v>
      </c>
      <c r="J131" s="278" t="s">
        <v>7511</v>
      </c>
      <c r="K131" s="278" t="s">
        <v>7513</v>
      </c>
      <c r="L131" s="278" t="s">
        <v>7514</v>
      </c>
      <c r="M131" s="278" t="s">
        <v>7515</v>
      </c>
      <c r="N131" s="278" t="s">
        <v>7516</v>
      </c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7"/>
      <c r="AW131" s="267"/>
      <c r="AX131" s="267"/>
      <c r="AY131" s="267"/>
    </row>
    <row r="132" spans="2:51" ht="12.75" customHeight="1">
      <c r="B132" s="288" t="s">
        <v>8068</v>
      </c>
      <c r="C132" s="290" t="s">
        <v>529</v>
      </c>
      <c r="D132" s="290" t="s">
        <v>529</v>
      </c>
      <c r="E132" s="3">
        <v>131</v>
      </c>
      <c r="F132" s="278" t="s">
        <v>7609</v>
      </c>
      <c r="G132" s="278" t="s">
        <v>7611</v>
      </c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7"/>
      <c r="AW132" s="267"/>
      <c r="AX132" s="267"/>
      <c r="AY132" s="267"/>
    </row>
    <row r="133" spans="2:51" ht="12.75" customHeight="1">
      <c r="B133" s="288" t="s">
        <v>5487</v>
      </c>
      <c r="C133" s="290" t="s">
        <v>529</v>
      </c>
      <c r="D133" s="290" t="s">
        <v>529</v>
      </c>
      <c r="E133" s="3">
        <v>132</v>
      </c>
      <c r="F133" s="278" t="s">
        <v>7592</v>
      </c>
      <c r="G133" s="278" t="s">
        <v>7594</v>
      </c>
      <c r="H133" s="278" t="s">
        <v>7595</v>
      </c>
      <c r="I133" s="278" t="s">
        <v>7596</v>
      </c>
      <c r="J133" s="278" t="s">
        <v>7597</v>
      </c>
      <c r="K133" s="278" t="s">
        <v>7598</v>
      </c>
      <c r="L133" s="278" t="s">
        <v>7599</v>
      </c>
      <c r="M133" s="278" t="s">
        <v>7600</v>
      </c>
      <c r="N133" s="278" t="s">
        <v>7601</v>
      </c>
      <c r="O133" s="278" t="s">
        <v>7602</v>
      </c>
      <c r="P133" s="278" t="s">
        <v>7603</v>
      </c>
      <c r="Q133" s="278" t="s">
        <v>7604</v>
      </c>
      <c r="R133" s="278" t="s">
        <v>7605</v>
      </c>
      <c r="S133" s="278" t="s">
        <v>7606</v>
      </c>
      <c r="T133" s="278" t="s">
        <v>7607</v>
      </c>
      <c r="U133" s="278" t="s">
        <v>7608</v>
      </c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7"/>
      <c r="AI133" s="267"/>
      <c r="AJ133" s="267"/>
      <c r="AK133" s="267"/>
      <c r="AL133" s="267"/>
      <c r="AM133" s="267"/>
      <c r="AN133" s="267"/>
      <c r="AO133" s="267"/>
      <c r="AP133" s="267"/>
      <c r="AQ133" s="267"/>
      <c r="AR133" s="267"/>
      <c r="AS133" s="267"/>
      <c r="AT133" s="267"/>
      <c r="AU133" s="267"/>
      <c r="AV133" s="267"/>
      <c r="AW133" s="267"/>
      <c r="AX133" s="267"/>
      <c r="AY133" s="267"/>
    </row>
    <row r="134" spans="2:51" ht="12.75" customHeight="1">
      <c r="B134" s="288" t="s">
        <v>5868</v>
      </c>
      <c r="C134" s="290" t="s">
        <v>1457</v>
      </c>
      <c r="D134" s="290" t="s">
        <v>1458</v>
      </c>
      <c r="E134" s="3">
        <v>133</v>
      </c>
      <c r="F134" s="278" t="s">
        <v>7715</v>
      </c>
      <c r="G134" s="278" t="s">
        <v>7717</v>
      </c>
      <c r="H134" s="278" t="s">
        <v>7719</v>
      </c>
      <c r="I134" s="278" t="s">
        <v>7721</v>
      </c>
      <c r="J134" s="278" t="s">
        <v>7724</v>
      </c>
      <c r="K134" s="278" t="s">
        <v>7726</v>
      </c>
      <c r="L134" s="278" t="s">
        <v>7728</v>
      </c>
      <c r="M134" s="278" t="s">
        <v>7730</v>
      </c>
      <c r="N134" s="278" t="s">
        <v>7731</v>
      </c>
      <c r="O134" s="278" t="s">
        <v>7732</v>
      </c>
      <c r="P134" s="267"/>
      <c r="Q134" s="267"/>
      <c r="R134" s="267"/>
      <c r="S134" s="267"/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7"/>
      <c r="AI134" s="267"/>
      <c r="AJ134" s="267"/>
      <c r="AK134" s="267"/>
      <c r="AL134" s="267"/>
      <c r="AM134" s="267"/>
      <c r="AN134" s="267"/>
      <c r="AO134" s="267"/>
      <c r="AP134" s="267"/>
      <c r="AQ134" s="267"/>
      <c r="AR134" s="267"/>
      <c r="AS134" s="267"/>
      <c r="AT134" s="267"/>
      <c r="AU134" s="267"/>
      <c r="AV134" s="267"/>
      <c r="AW134" s="267"/>
      <c r="AX134" s="267"/>
      <c r="AY134" s="267"/>
    </row>
    <row r="135" spans="2:51" ht="12.75" customHeight="1">
      <c r="B135" s="288" t="s">
        <v>1619</v>
      </c>
      <c r="C135" s="290" t="s">
        <v>1457</v>
      </c>
      <c r="D135" s="290" t="s">
        <v>1458</v>
      </c>
      <c r="E135" s="3">
        <v>134</v>
      </c>
      <c r="F135" s="278" t="s">
        <v>7690</v>
      </c>
      <c r="G135" s="278" t="s">
        <v>7692</v>
      </c>
      <c r="H135" s="278" t="s">
        <v>7693</v>
      </c>
      <c r="I135" s="278" t="s">
        <v>7694</v>
      </c>
      <c r="J135" s="278" t="s">
        <v>7695</v>
      </c>
      <c r="K135" s="278" t="s">
        <v>7696</v>
      </c>
      <c r="L135" s="278" t="s">
        <v>7697</v>
      </c>
      <c r="M135" s="278" t="s">
        <v>7698</v>
      </c>
      <c r="N135" s="278" t="s">
        <v>7700</v>
      </c>
      <c r="O135" s="278" t="s">
        <v>7701</v>
      </c>
      <c r="P135" s="278" t="s">
        <v>7702</v>
      </c>
      <c r="Q135" s="278" t="s">
        <v>7703</v>
      </c>
      <c r="R135" s="278" t="s">
        <v>7704</v>
      </c>
      <c r="S135" s="278" t="s">
        <v>7705</v>
      </c>
      <c r="T135" s="278" t="s">
        <v>7706</v>
      </c>
      <c r="U135" s="278" t="s">
        <v>7707</v>
      </c>
      <c r="V135" s="278" t="s">
        <v>7708</v>
      </c>
      <c r="W135" s="278" t="s">
        <v>7709</v>
      </c>
      <c r="X135" s="278" t="s">
        <v>7710</v>
      </c>
      <c r="Y135" s="278" t="s">
        <v>7711</v>
      </c>
      <c r="Z135" s="278" t="s">
        <v>7712</v>
      </c>
      <c r="AA135" s="278" t="s">
        <v>7713</v>
      </c>
      <c r="AB135" s="278" t="s">
        <v>7714</v>
      </c>
      <c r="AC135" s="267"/>
      <c r="AD135" s="267"/>
      <c r="AE135" s="267"/>
      <c r="AF135" s="267"/>
      <c r="AG135" s="267"/>
      <c r="AH135" s="267"/>
      <c r="AI135" s="267"/>
      <c r="AJ135" s="267"/>
      <c r="AK135" s="267"/>
      <c r="AL135" s="267"/>
      <c r="AM135" s="267"/>
      <c r="AN135" s="267"/>
      <c r="AO135" s="267"/>
      <c r="AP135" s="267"/>
      <c r="AQ135" s="267"/>
      <c r="AR135" s="267"/>
      <c r="AS135" s="267"/>
      <c r="AT135" s="267"/>
      <c r="AU135" s="267"/>
      <c r="AV135" s="267"/>
      <c r="AW135" s="267"/>
      <c r="AX135" s="267"/>
      <c r="AY135" s="267"/>
    </row>
    <row r="136" spans="2:51" ht="12.75" customHeight="1">
      <c r="B136" s="288" t="s">
        <v>8073</v>
      </c>
      <c r="C136" s="290" t="s">
        <v>1407</v>
      </c>
      <c r="D136" s="290" t="s">
        <v>2304</v>
      </c>
      <c r="E136" s="3">
        <v>135</v>
      </c>
      <c r="F136" s="258" t="s">
        <v>5420</v>
      </c>
      <c r="G136" s="258" t="s">
        <v>5424</v>
      </c>
      <c r="H136" s="258" t="s">
        <v>5425</v>
      </c>
      <c r="I136" s="258" t="s">
        <v>5426</v>
      </c>
      <c r="J136" s="258" t="s">
        <v>5427</v>
      </c>
      <c r="K136" s="258" t="s">
        <v>5428</v>
      </c>
      <c r="L136" s="258" t="s">
        <v>5430</v>
      </c>
      <c r="M136" s="258" t="s">
        <v>5431</v>
      </c>
      <c r="N136" s="258" t="s">
        <v>5433</v>
      </c>
      <c r="O136" s="258" t="s">
        <v>5434</v>
      </c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267"/>
      <c r="AJ136" s="267"/>
      <c r="AK136" s="267"/>
      <c r="AL136" s="267"/>
      <c r="AM136" s="267"/>
      <c r="AN136" s="267"/>
      <c r="AO136" s="267"/>
      <c r="AP136" s="267"/>
      <c r="AQ136" s="267"/>
      <c r="AR136" s="267"/>
      <c r="AS136" s="267"/>
      <c r="AT136" s="267"/>
      <c r="AU136" s="267"/>
      <c r="AV136" s="267"/>
      <c r="AW136" s="267"/>
      <c r="AX136" s="267"/>
      <c r="AY136" s="267"/>
    </row>
    <row r="137" spans="2:51" ht="12.75" customHeight="1">
      <c r="B137" s="288" t="s">
        <v>8074</v>
      </c>
      <c r="C137" s="290" t="s">
        <v>1407</v>
      </c>
      <c r="D137" s="290" t="s">
        <v>2304</v>
      </c>
      <c r="E137" s="3">
        <v>136</v>
      </c>
      <c r="F137" s="258" t="s">
        <v>5435</v>
      </c>
      <c r="G137" s="258" t="s">
        <v>5436</v>
      </c>
      <c r="H137" s="258" t="s">
        <v>5438</v>
      </c>
      <c r="I137" s="258" t="s">
        <v>5441</v>
      </c>
      <c r="J137" s="258" t="s">
        <v>5442</v>
      </c>
      <c r="K137" s="258" t="s">
        <v>5443</v>
      </c>
      <c r="L137" s="258" t="s">
        <v>5445</v>
      </c>
      <c r="M137" s="258" t="s">
        <v>5446</v>
      </c>
      <c r="N137" s="258" t="s">
        <v>5448</v>
      </c>
      <c r="O137" s="258" t="s">
        <v>5449</v>
      </c>
      <c r="P137" s="258" t="s">
        <v>5450</v>
      </c>
      <c r="Q137" s="258" t="s">
        <v>5452</v>
      </c>
      <c r="R137" s="258" t="s">
        <v>5453</v>
      </c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I137" s="267"/>
      <c r="AJ137" s="267"/>
      <c r="AK137" s="267"/>
      <c r="AL137" s="267"/>
      <c r="AM137" s="267"/>
      <c r="AN137" s="267"/>
      <c r="AO137" s="267"/>
      <c r="AP137" s="267"/>
      <c r="AQ137" s="267"/>
      <c r="AR137" s="267"/>
      <c r="AS137" s="267"/>
      <c r="AT137" s="267"/>
      <c r="AU137" s="267"/>
      <c r="AV137" s="267"/>
      <c r="AW137" s="267"/>
      <c r="AX137" s="267"/>
      <c r="AY137" s="267"/>
    </row>
    <row r="138" spans="2:51" ht="12.75" customHeight="1">
      <c r="B138" s="288" t="s">
        <v>1492</v>
      </c>
      <c r="C138" s="290" t="s">
        <v>659</v>
      </c>
      <c r="D138" s="290" t="s">
        <v>659</v>
      </c>
      <c r="E138" s="3">
        <v>137</v>
      </c>
      <c r="F138" s="258" t="s">
        <v>5693</v>
      </c>
      <c r="G138" s="258" t="s">
        <v>5695</v>
      </c>
      <c r="H138" s="258" t="s">
        <v>5699</v>
      </c>
      <c r="I138" s="258" t="s">
        <v>5701</v>
      </c>
      <c r="J138" s="258" t="s">
        <v>5704</v>
      </c>
      <c r="K138" s="258" t="s">
        <v>5705</v>
      </c>
      <c r="L138" s="258" t="s">
        <v>5706</v>
      </c>
      <c r="M138" s="258" t="s">
        <v>5707</v>
      </c>
      <c r="N138" s="258" t="s">
        <v>5709</v>
      </c>
      <c r="O138" s="258" t="s">
        <v>5711</v>
      </c>
      <c r="P138" s="258" t="s">
        <v>5714</v>
      </c>
      <c r="Q138" s="258" t="s">
        <v>5715</v>
      </c>
      <c r="R138" s="258" t="s">
        <v>5717</v>
      </c>
      <c r="S138" s="258" t="s">
        <v>5719</v>
      </c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</row>
    <row r="139" spans="2:51" ht="12.75" customHeight="1">
      <c r="B139" s="288" t="s">
        <v>1485</v>
      </c>
      <c r="C139" s="290" t="s">
        <v>659</v>
      </c>
      <c r="D139" s="290" t="s">
        <v>659</v>
      </c>
      <c r="E139" s="3">
        <v>138</v>
      </c>
      <c r="F139" s="258" t="s">
        <v>5676</v>
      </c>
      <c r="G139" s="258" t="s">
        <v>5677</v>
      </c>
      <c r="H139" s="258" t="s">
        <v>5678</v>
      </c>
      <c r="I139" s="258" t="s">
        <v>5680</v>
      </c>
      <c r="J139" s="258" t="s">
        <v>5682</v>
      </c>
      <c r="K139" s="258" t="s">
        <v>5684</v>
      </c>
      <c r="L139" s="258" t="s">
        <v>5685</v>
      </c>
      <c r="M139" s="258" t="s">
        <v>5686</v>
      </c>
      <c r="N139" s="258" t="s">
        <v>5689</v>
      </c>
      <c r="O139" s="258" t="s">
        <v>5691</v>
      </c>
      <c r="P139" s="258" t="s">
        <v>5692</v>
      </c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I139" s="267"/>
      <c r="AJ139" s="267"/>
      <c r="AK139" s="267"/>
      <c r="AL139" s="267"/>
      <c r="AM139" s="267"/>
      <c r="AN139" s="267"/>
      <c r="AO139" s="267"/>
      <c r="AP139" s="267"/>
      <c r="AQ139" s="267"/>
      <c r="AR139" s="267"/>
      <c r="AS139" s="267"/>
      <c r="AT139" s="267"/>
      <c r="AU139" s="267"/>
      <c r="AV139" s="267"/>
      <c r="AW139" s="267"/>
      <c r="AX139" s="267"/>
      <c r="AY139" s="267"/>
    </row>
    <row r="140" spans="2:51" ht="12.75" customHeight="1">
      <c r="B140" s="288" t="s">
        <v>5869</v>
      </c>
      <c r="C140" s="290" t="s">
        <v>2306</v>
      </c>
      <c r="D140" s="290" t="s">
        <v>2307</v>
      </c>
      <c r="E140" s="3">
        <v>139</v>
      </c>
      <c r="F140" s="258" t="s">
        <v>5828</v>
      </c>
      <c r="G140" s="258" t="s">
        <v>5830</v>
      </c>
      <c r="H140" s="258" t="s">
        <v>5832</v>
      </c>
      <c r="I140" s="258" t="s">
        <v>5833</v>
      </c>
      <c r="J140" s="258" t="s">
        <v>5836</v>
      </c>
      <c r="K140" s="258" t="s">
        <v>5837</v>
      </c>
      <c r="L140" s="258" t="s">
        <v>5838</v>
      </c>
      <c r="M140" s="258" t="s">
        <v>5840</v>
      </c>
      <c r="N140" s="258" t="s">
        <v>5842</v>
      </c>
      <c r="O140" s="258" t="s">
        <v>5843</v>
      </c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I140" s="267"/>
      <c r="AJ140" s="267"/>
      <c r="AK140" s="267"/>
      <c r="AL140" s="267"/>
      <c r="AM140" s="267"/>
      <c r="AN140" s="267"/>
      <c r="AO140" s="267"/>
      <c r="AP140" s="267"/>
      <c r="AQ140" s="267"/>
      <c r="AR140" s="267"/>
      <c r="AS140" s="267"/>
      <c r="AT140" s="267"/>
      <c r="AU140" s="267"/>
      <c r="AV140" s="267"/>
      <c r="AW140" s="267"/>
      <c r="AX140" s="267"/>
      <c r="AY140" s="267"/>
    </row>
    <row r="141" spans="2:51" ht="12.75" customHeight="1">
      <c r="B141" s="288" t="s">
        <v>2287</v>
      </c>
      <c r="C141" s="290" t="s">
        <v>1510</v>
      </c>
      <c r="D141" s="290" t="s">
        <v>2208</v>
      </c>
      <c r="E141" s="3">
        <v>140</v>
      </c>
      <c r="F141" s="258" t="s">
        <v>5788</v>
      </c>
      <c r="G141" s="258" t="s">
        <v>5789</v>
      </c>
      <c r="H141" s="258" t="s">
        <v>5793</v>
      </c>
      <c r="I141" s="258" t="s">
        <v>5795</v>
      </c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67"/>
      <c r="AB141" s="267"/>
      <c r="AC141" s="267"/>
      <c r="AD141" s="267"/>
      <c r="AE141" s="267"/>
      <c r="AF141" s="267"/>
      <c r="AG141" s="267"/>
      <c r="AH141" s="267"/>
      <c r="AI141" s="267"/>
      <c r="AJ141" s="267"/>
      <c r="AK141" s="267"/>
      <c r="AL141" s="267"/>
      <c r="AM141" s="267"/>
      <c r="AN141" s="267"/>
      <c r="AO141" s="267"/>
      <c r="AP141" s="267"/>
      <c r="AQ141" s="267"/>
      <c r="AR141" s="267"/>
      <c r="AS141" s="267"/>
      <c r="AT141" s="267"/>
      <c r="AU141" s="267"/>
      <c r="AV141" s="267"/>
      <c r="AW141" s="267"/>
      <c r="AX141" s="267"/>
      <c r="AY141" s="267"/>
    </row>
    <row r="142" spans="2:51" ht="12.75" customHeight="1">
      <c r="B142" s="288" t="s">
        <v>2288</v>
      </c>
      <c r="C142" s="290" t="s">
        <v>1510</v>
      </c>
      <c r="D142" s="290" t="s">
        <v>2208</v>
      </c>
      <c r="E142" s="3">
        <v>141</v>
      </c>
      <c r="F142" s="258" t="s">
        <v>5784</v>
      </c>
      <c r="G142" s="258" t="s">
        <v>5785</v>
      </c>
      <c r="H142" s="258" t="s">
        <v>5787</v>
      </c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  <c r="X142" s="267"/>
      <c r="Y142" s="267"/>
      <c r="Z142" s="267"/>
      <c r="AA142" s="267"/>
      <c r="AB142" s="267"/>
      <c r="AC142" s="267"/>
      <c r="AD142" s="267"/>
      <c r="AE142" s="267"/>
      <c r="AF142" s="267"/>
      <c r="AG142" s="267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/>
      <c r="AR142" s="267"/>
      <c r="AS142" s="267"/>
      <c r="AT142" s="267"/>
      <c r="AU142" s="267"/>
      <c r="AV142" s="267"/>
      <c r="AW142" s="267"/>
      <c r="AX142" s="267"/>
      <c r="AY142" s="267"/>
    </row>
    <row r="143" spans="2:51" ht="12.75" customHeight="1">
      <c r="B143" s="288" t="s">
        <v>5870</v>
      </c>
      <c r="C143" s="290" t="s">
        <v>713</v>
      </c>
      <c r="D143" s="290" t="s">
        <v>713</v>
      </c>
      <c r="E143" s="3">
        <v>142</v>
      </c>
      <c r="F143" s="258" t="s">
        <v>5807</v>
      </c>
      <c r="G143" s="258" t="s">
        <v>5808</v>
      </c>
      <c r="H143" s="258" t="s">
        <v>5810</v>
      </c>
      <c r="I143" s="258" t="s">
        <v>5813</v>
      </c>
      <c r="J143" s="258" t="s">
        <v>5816</v>
      </c>
      <c r="K143" s="258" t="s">
        <v>5824</v>
      </c>
      <c r="L143" s="258" t="s">
        <v>5826</v>
      </c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267"/>
      <c r="AL143" s="267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</row>
    <row r="144" spans="2:51" ht="12.75" customHeight="1">
      <c r="B144" s="288" t="s">
        <v>2289</v>
      </c>
      <c r="C144" s="290" t="s">
        <v>713</v>
      </c>
      <c r="D144" s="290" t="s">
        <v>713</v>
      </c>
      <c r="E144" s="3">
        <v>143</v>
      </c>
      <c r="F144" s="258" t="s">
        <v>5796</v>
      </c>
      <c r="G144" s="258" t="s">
        <v>5797</v>
      </c>
      <c r="H144" s="258" t="s">
        <v>5798</v>
      </c>
      <c r="I144" s="258" t="s">
        <v>5799</v>
      </c>
      <c r="J144" s="258" t="s">
        <v>5800</v>
      </c>
      <c r="K144" s="258" t="s">
        <v>5801</v>
      </c>
      <c r="L144" s="258" t="s">
        <v>5802</v>
      </c>
      <c r="M144" s="258" t="s">
        <v>5803</v>
      </c>
      <c r="N144" s="258" t="s">
        <v>5804</v>
      </c>
      <c r="O144" s="258" t="s">
        <v>5805</v>
      </c>
      <c r="P144" s="258" t="s">
        <v>5806</v>
      </c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7"/>
      <c r="AC144" s="267"/>
      <c r="AD144" s="267"/>
      <c r="AE144" s="267"/>
      <c r="AF144" s="267"/>
      <c r="AG144" s="267"/>
      <c r="AH144" s="267"/>
      <c r="AI144" s="267"/>
      <c r="AJ144" s="267"/>
      <c r="AK144" s="267"/>
      <c r="AL144" s="267"/>
      <c r="AM144" s="267"/>
      <c r="AN144" s="267"/>
      <c r="AO144" s="267"/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</row>
    <row r="145" spans="2:51" ht="12.75" customHeight="1">
      <c r="B145" s="288" t="s">
        <v>1429</v>
      </c>
      <c r="C145" s="290" t="s">
        <v>575</v>
      </c>
      <c r="D145" s="290" t="s">
        <v>2308</v>
      </c>
      <c r="E145" s="3">
        <v>144</v>
      </c>
      <c r="F145" s="258" t="s">
        <v>5511</v>
      </c>
      <c r="G145" s="258" t="s">
        <v>5512</v>
      </c>
      <c r="H145" s="258" t="s">
        <v>5513</v>
      </c>
      <c r="I145" s="258" t="s">
        <v>5514</v>
      </c>
      <c r="J145" s="258" t="s">
        <v>5515</v>
      </c>
      <c r="K145" s="258" t="s">
        <v>5516</v>
      </c>
      <c r="L145" s="258" t="s">
        <v>5518</v>
      </c>
      <c r="M145" s="258" t="s">
        <v>5519</v>
      </c>
      <c r="N145" s="258" t="s">
        <v>5520</v>
      </c>
      <c r="O145" s="258" t="s">
        <v>5521</v>
      </c>
      <c r="P145" s="258" t="s">
        <v>5522</v>
      </c>
      <c r="Q145" s="258" t="s">
        <v>5523</v>
      </c>
      <c r="R145" s="258" t="s">
        <v>5525</v>
      </c>
      <c r="S145" s="258" t="s">
        <v>5526</v>
      </c>
      <c r="T145" s="258" t="s">
        <v>5527</v>
      </c>
      <c r="U145" s="258" t="s">
        <v>5529</v>
      </c>
      <c r="V145" s="258" t="s">
        <v>5530</v>
      </c>
      <c r="W145" s="258" t="s">
        <v>5531</v>
      </c>
      <c r="X145" s="258" t="s">
        <v>5532</v>
      </c>
      <c r="Y145" s="258" t="s">
        <v>5533</v>
      </c>
      <c r="Z145" s="258" t="s">
        <v>5534</v>
      </c>
      <c r="AA145" s="267"/>
      <c r="AB145" s="267"/>
      <c r="AC145" s="267"/>
      <c r="AD145" s="267"/>
      <c r="AE145" s="267"/>
      <c r="AF145" s="267"/>
      <c r="AG145" s="267"/>
      <c r="AH145" s="267"/>
      <c r="AI145" s="267"/>
      <c r="AJ145" s="267"/>
      <c r="AK145" s="267"/>
      <c r="AL145" s="267"/>
      <c r="AM145" s="267"/>
      <c r="AN145" s="267"/>
      <c r="AO145" s="267"/>
      <c r="AP145" s="267"/>
      <c r="AQ145" s="267"/>
      <c r="AR145" s="267"/>
      <c r="AS145" s="267"/>
      <c r="AT145" s="267"/>
      <c r="AU145" s="267"/>
      <c r="AV145" s="267"/>
      <c r="AW145" s="267"/>
      <c r="AX145" s="267"/>
      <c r="AY145" s="267"/>
    </row>
    <row r="146" spans="2:51" ht="12.75" customHeight="1">
      <c r="B146" s="288" t="s">
        <v>8070</v>
      </c>
      <c r="C146" s="290" t="s">
        <v>575</v>
      </c>
      <c r="D146" s="290" t="s">
        <v>2308</v>
      </c>
      <c r="E146" s="3">
        <v>145</v>
      </c>
      <c r="F146" s="258">
        <v>64301100023</v>
      </c>
      <c r="G146" s="258" t="s">
        <v>5535</v>
      </c>
      <c r="H146" s="258" t="s">
        <v>5537</v>
      </c>
      <c r="I146" s="258" t="s">
        <v>5540</v>
      </c>
      <c r="J146" s="258" t="s">
        <v>5541</v>
      </c>
      <c r="K146" s="258" t="s">
        <v>5544</v>
      </c>
      <c r="L146" s="258" t="s">
        <v>5549</v>
      </c>
      <c r="M146" s="258" t="s">
        <v>5551</v>
      </c>
      <c r="N146" s="258" t="s">
        <v>5552</v>
      </c>
      <c r="O146" s="258" t="s">
        <v>5553</v>
      </c>
      <c r="P146" s="258" t="s">
        <v>5556</v>
      </c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67"/>
      <c r="AB146" s="267"/>
      <c r="AC146" s="267"/>
      <c r="AD146" s="267"/>
      <c r="AE146" s="267"/>
      <c r="AF146" s="267"/>
      <c r="AG146" s="267"/>
      <c r="AH146" s="267"/>
      <c r="AI146" s="267"/>
      <c r="AJ146" s="267"/>
      <c r="AK146" s="267"/>
      <c r="AL146" s="267"/>
      <c r="AM146" s="267"/>
      <c r="AN146" s="267"/>
      <c r="AO146" s="267"/>
      <c r="AP146" s="267"/>
      <c r="AQ146" s="267"/>
      <c r="AR146" s="267"/>
      <c r="AS146" s="267"/>
      <c r="AT146" s="267"/>
      <c r="AU146" s="267"/>
      <c r="AV146" s="267"/>
      <c r="AW146" s="267"/>
      <c r="AX146" s="267"/>
      <c r="AY146" s="267"/>
    </row>
    <row r="147" spans="2:51" ht="12.75" customHeight="1">
      <c r="B147" s="288" t="s">
        <v>8071</v>
      </c>
      <c r="C147" s="290" t="s">
        <v>1407</v>
      </c>
      <c r="D147" s="290" t="s">
        <v>495</v>
      </c>
      <c r="E147" s="3">
        <v>146</v>
      </c>
      <c r="F147" s="258" t="s">
        <v>5454</v>
      </c>
      <c r="G147" s="258" t="s">
        <v>5455</v>
      </c>
      <c r="H147" s="258" t="s">
        <v>5456</v>
      </c>
      <c r="I147" s="258" t="s">
        <v>5457</v>
      </c>
      <c r="J147" s="258" t="s">
        <v>5458</v>
      </c>
      <c r="K147" s="258" t="s">
        <v>5459</v>
      </c>
      <c r="L147" s="258" t="s">
        <v>5460</v>
      </c>
      <c r="M147" s="258" t="s">
        <v>5461</v>
      </c>
      <c r="N147" s="258" t="s">
        <v>5462</v>
      </c>
      <c r="O147" s="258" t="s">
        <v>5463</v>
      </c>
      <c r="P147" s="258" t="s">
        <v>5465</v>
      </c>
      <c r="Q147" s="258" t="s">
        <v>5466</v>
      </c>
      <c r="R147" s="258" t="s">
        <v>5467</v>
      </c>
      <c r="S147" s="258" t="s">
        <v>5469</v>
      </c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267"/>
      <c r="AR147" s="267"/>
      <c r="AS147" s="267"/>
      <c r="AT147" s="267"/>
      <c r="AU147" s="267"/>
      <c r="AV147" s="267"/>
      <c r="AW147" s="267"/>
      <c r="AX147" s="267"/>
      <c r="AY147" s="267"/>
    </row>
    <row r="148" spans="2:51" ht="12.75" customHeight="1">
      <c r="B148" s="288" t="s">
        <v>8072</v>
      </c>
      <c r="C148" s="290" t="s">
        <v>1407</v>
      </c>
      <c r="D148" s="290" t="s">
        <v>495</v>
      </c>
      <c r="E148" s="3">
        <v>147</v>
      </c>
      <c r="F148" s="258" t="s">
        <v>5470</v>
      </c>
      <c r="G148" s="258" t="s">
        <v>5471</v>
      </c>
      <c r="H148" s="258" t="s">
        <v>5472</v>
      </c>
      <c r="I148" s="258" t="s">
        <v>5474</v>
      </c>
      <c r="J148" s="258" t="s">
        <v>5475</v>
      </c>
      <c r="K148" s="258" t="s">
        <v>5477</v>
      </c>
      <c r="L148" s="258" t="s">
        <v>5478</v>
      </c>
      <c r="M148" s="258" t="s">
        <v>5479</v>
      </c>
      <c r="N148" s="258" t="s">
        <v>5480</v>
      </c>
      <c r="O148" s="258" t="s">
        <v>5481</v>
      </c>
      <c r="P148" s="258" t="s">
        <v>5482</v>
      </c>
      <c r="Q148" s="258" t="s">
        <v>5483</v>
      </c>
      <c r="R148" s="258" t="s">
        <v>5484</v>
      </c>
      <c r="S148" s="258" t="s">
        <v>5485</v>
      </c>
      <c r="T148" s="267"/>
      <c r="U148" s="267"/>
      <c r="V148" s="267"/>
      <c r="W148" s="267"/>
      <c r="X148" s="267"/>
      <c r="Y148" s="267"/>
      <c r="Z148" s="267"/>
      <c r="AA148" s="267"/>
      <c r="AB148" s="267"/>
      <c r="AC148" s="267"/>
      <c r="AD148" s="267"/>
      <c r="AE148" s="267"/>
      <c r="AF148" s="267"/>
      <c r="AG148" s="267"/>
      <c r="AH148" s="267"/>
      <c r="AI148" s="267"/>
      <c r="AJ148" s="267"/>
      <c r="AK148" s="267"/>
      <c r="AL148" s="267"/>
      <c r="AM148" s="267"/>
      <c r="AN148" s="267"/>
      <c r="AO148" s="267"/>
      <c r="AP148" s="267"/>
      <c r="AQ148" s="267"/>
      <c r="AR148" s="267"/>
      <c r="AS148" s="267"/>
      <c r="AT148" s="267"/>
      <c r="AU148" s="267"/>
      <c r="AV148" s="267"/>
      <c r="AW148" s="267"/>
      <c r="AX148" s="267"/>
      <c r="AY148" s="267"/>
    </row>
    <row r="149" spans="2:51" ht="12.75" customHeight="1">
      <c r="B149" s="288" t="s">
        <v>7429</v>
      </c>
      <c r="C149" s="290" t="s">
        <v>1367</v>
      </c>
      <c r="D149" s="290" t="s">
        <v>398</v>
      </c>
      <c r="E149" s="3">
        <v>148</v>
      </c>
      <c r="F149" s="258" t="s">
        <v>5326</v>
      </c>
      <c r="G149" s="258" t="s">
        <v>5330</v>
      </c>
      <c r="H149" s="258" t="s">
        <v>5333</v>
      </c>
      <c r="I149" s="258" t="s">
        <v>5336</v>
      </c>
      <c r="J149" s="258" t="s">
        <v>5337</v>
      </c>
      <c r="K149" s="258" t="s">
        <v>5340</v>
      </c>
      <c r="L149" s="258" t="s">
        <v>5343</v>
      </c>
      <c r="M149" s="258" t="s">
        <v>5345</v>
      </c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  <c r="X149" s="267"/>
      <c r="Y149" s="267"/>
      <c r="Z149" s="267"/>
      <c r="AA149" s="267"/>
      <c r="AB149" s="267"/>
      <c r="AC149" s="267"/>
      <c r="AD149" s="267"/>
      <c r="AE149" s="267"/>
      <c r="AF149" s="267"/>
      <c r="AG149" s="267"/>
      <c r="AH149" s="267"/>
      <c r="AI149" s="267"/>
      <c r="AJ149" s="267"/>
      <c r="AK149" s="267"/>
      <c r="AL149" s="267"/>
      <c r="AM149" s="267"/>
      <c r="AN149" s="267"/>
      <c r="AO149" s="267"/>
      <c r="AP149" s="267"/>
      <c r="AQ149" s="267"/>
      <c r="AR149" s="267"/>
      <c r="AS149" s="267"/>
      <c r="AT149" s="267"/>
      <c r="AU149" s="267"/>
      <c r="AV149" s="267"/>
      <c r="AW149" s="267"/>
      <c r="AX149" s="267"/>
      <c r="AY149" s="267"/>
    </row>
    <row r="150" spans="2:51" ht="12.75" customHeight="1">
      <c r="B150" s="288" t="s">
        <v>5871</v>
      </c>
      <c r="C150" s="290" t="s">
        <v>1367</v>
      </c>
      <c r="D150" s="290" t="s">
        <v>398</v>
      </c>
      <c r="E150" s="3">
        <v>149</v>
      </c>
      <c r="F150" s="258" t="s">
        <v>5289</v>
      </c>
      <c r="G150" s="258" t="s">
        <v>5290</v>
      </c>
      <c r="H150" s="258" t="s">
        <v>5291</v>
      </c>
      <c r="I150" s="258" t="s">
        <v>5292</v>
      </c>
      <c r="J150" s="258" t="s">
        <v>5296</v>
      </c>
      <c r="K150" s="258" t="s">
        <v>5297</v>
      </c>
      <c r="L150" s="258" t="s">
        <v>5298</v>
      </c>
      <c r="M150" s="258" t="s">
        <v>5300</v>
      </c>
      <c r="N150" s="258" t="s">
        <v>5302</v>
      </c>
      <c r="O150" s="258" t="s">
        <v>5304</v>
      </c>
      <c r="P150" s="258" t="s">
        <v>5305</v>
      </c>
      <c r="Q150" s="258" t="s">
        <v>5306</v>
      </c>
      <c r="R150" s="258" t="s">
        <v>5307</v>
      </c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/>
      <c r="AT150" s="267"/>
      <c r="AU150" s="267"/>
      <c r="AV150" s="267"/>
      <c r="AW150" s="267"/>
      <c r="AX150" s="267"/>
      <c r="AY150" s="267"/>
    </row>
    <row r="151" spans="2:51" ht="12.75" customHeight="1">
      <c r="B151" s="288" t="s">
        <v>5872</v>
      </c>
      <c r="C151" s="290" t="s">
        <v>1367</v>
      </c>
      <c r="D151" s="290" t="s">
        <v>398</v>
      </c>
      <c r="E151" s="3">
        <v>150</v>
      </c>
      <c r="F151" s="258" t="s">
        <v>5309</v>
      </c>
      <c r="G151" s="258" t="s">
        <v>5310</v>
      </c>
      <c r="H151" s="258" t="s">
        <v>5315</v>
      </c>
      <c r="I151" s="258" t="s">
        <v>5318</v>
      </c>
      <c r="J151" s="258" t="s">
        <v>5320</v>
      </c>
      <c r="K151" s="258" t="s">
        <v>5323</v>
      </c>
      <c r="L151" s="258" t="s">
        <v>5324</v>
      </c>
      <c r="M151" s="258" t="s">
        <v>5325</v>
      </c>
      <c r="N151" s="267"/>
      <c r="O151" s="267"/>
      <c r="P151" s="267"/>
      <c r="Q151" s="267"/>
      <c r="R151" s="267"/>
      <c r="S151" s="267"/>
      <c r="T151" s="267"/>
      <c r="U151" s="267"/>
      <c r="V151" s="267"/>
      <c r="W151" s="267"/>
      <c r="X151" s="267"/>
      <c r="Y151" s="267"/>
      <c r="Z151" s="267"/>
      <c r="AA151" s="267"/>
      <c r="AB151" s="267"/>
      <c r="AC151" s="267"/>
      <c r="AD151" s="267"/>
      <c r="AE151" s="267"/>
      <c r="AF151" s="267"/>
      <c r="AG151" s="267"/>
      <c r="AH151" s="267"/>
      <c r="AI151" s="267"/>
      <c r="AJ151" s="267"/>
      <c r="AK151" s="267"/>
      <c r="AL151" s="267"/>
      <c r="AM151" s="267"/>
      <c r="AN151" s="267"/>
      <c r="AO151" s="267"/>
      <c r="AP151" s="267"/>
      <c r="AQ151" s="267"/>
      <c r="AR151" s="267"/>
      <c r="AS151" s="267"/>
      <c r="AT151" s="267"/>
      <c r="AU151" s="267"/>
      <c r="AV151" s="267"/>
      <c r="AW151" s="267"/>
      <c r="AX151" s="267"/>
      <c r="AY151" s="267"/>
    </row>
    <row r="152" spans="2:51" ht="12.75" customHeight="1">
      <c r="B152" s="288" t="s">
        <v>1425</v>
      </c>
      <c r="C152" s="290" t="s">
        <v>558</v>
      </c>
      <c r="D152" s="290" t="s">
        <v>559</v>
      </c>
      <c r="E152" s="3">
        <v>151</v>
      </c>
      <c r="F152" s="258" t="s">
        <v>5500</v>
      </c>
      <c r="G152" s="258" t="s">
        <v>5501</v>
      </c>
      <c r="H152" s="258" t="s">
        <v>5502</v>
      </c>
      <c r="I152" s="258" t="s">
        <v>5503</v>
      </c>
      <c r="J152" s="258" t="s">
        <v>5504</v>
      </c>
      <c r="K152" s="258" t="s">
        <v>5505</v>
      </c>
      <c r="L152" s="258" t="s">
        <v>5506</v>
      </c>
      <c r="M152" s="258" t="s">
        <v>5507</v>
      </c>
      <c r="N152" s="258" t="s">
        <v>5508</v>
      </c>
      <c r="O152" s="258" t="s">
        <v>5509</v>
      </c>
      <c r="P152" s="267"/>
      <c r="Q152" s="267"/>
      <c r="R152" s="267"/>
      <c r="S152" s="267"/>
      <c r="T152" s="267"/>
      <c r="U152" s="267"/>
      <c r="V152" s="267"/>
      <c r="W152" s="267"/>
      <c r="X152" s="267"/>
      <c r="Y152" s="267"/>
      <c r="Z152" s="267"/>
      <c r="AA152" s="267"/>
      <c r="AB152" s="267"/>
      <c r="AC152" s="267"/>
      <c r="AD152" s="267"/>
      <c r="AE152" s="267"/>
      <c r="AF152" s="267"/>
      <c r="AG152" s="267"/>
      <c r="AH152" s="267"/>
      <c r="AI152" s="267"/>
      <c r="AJ152" s="267"/>
      <c r="AK152" s="267"/>
      <c r="AL152" s="267"/>
      <c r="AM152" s="267"/>
      <c r="AN152" s="267"/>
      <c r="AO152" s="267"/>
      <c r="AP152" s="267"/>
      <c r="AQ152" s="267"/>
      <c r="AR152" s="267"/>
      <c r="AS152" s="267"/>
      <c r="AT152" s="267"/>
      <c r="AU152" s="267"/>
      <c r="AV152" s="267"/>
      <c r="AW152" s="267"/>
      <c r="AX152" s="267"/>
      <c r="AY152" s="267"/>
    </row>
    <row r="153" spans="2:51" ht="12.75" customHeight="1">
      <c r="B153" s="288" t="s">
        <v>5873</v>
      </c>
      <c r="C153" s="290" t="s">
        <v>2311</v>
      </c>
      <c r="D153" s="290" t="s">
        <v>2312</v>
      </c>
      <c r="E153" s="3">
        <v>152</v>
      </c>
      <c r="F153" s="258" t="s">
        <v>5758</v>
      </c>
      <c r="G153" s="258" t="s">
        <v>5760</v>
      </c>
      <c r="H153" s="258" t="s">
        <v>5762</v>
      </c>
      <c r="I153" s="258" t="s">
        <v>5763</v>
      </c>
      <c r="J153" s="258" t="s">
        <v>5764</v>
      </c>
      <c r="K153" s="258" t="s">
        <v>5765</v>
      </c>
      <c r="L153" s="258" t="s">
        <v>5767</v>
      </c>
      <c r="M153" s="258" t="s">
        <v>5768</v>
      </c>
      <c r="N153" s="258" t="s">
        <v>5770</v>
      </c>
      <c r="O153" s="258" t="s">
        <v>5772</v>
      </c>
      <c r="P153" s="258" t="s">
        <v>5773</v>
      </c>
      <c r="Q153" s="258" t="s">
        <v>5775</v>
      </c>
      <c r="R153" s="258" t="s">
        <v>5778</v>
      </c>
      <c r="S153" s="258" t="s">
        <v>5781</v>
      </c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  <c r="AD153" s="267"/>
      <c r="AE153" s="267"/>
      <c r="AF153" s="267"/>
      <c r="AG153" s="267"/>
      <c r="AH153" s="267"/>
      <c r="AI153" s="267"/>
      <c r="AJ153" s="267"/>
      <c r="AK153" s="267"/>
      <c r="AL153" s="267"/>
      <c r="AM153" s="267"/>
      <c r="AN153" s="267"/>
      <c r="AO153" s="267"/>
      <c r="AP153" s="267"/>
      <c r="AQ153" s="267"/>
      <c r="AR153" s="267"/>
      <c r="AS153" s="267"/>
      <c r="AT153" s="267"/>
      <c r="AU153" s="267"/>
      <c r="AV153" s="267"/>
      <c r="AW153" s="267"/>
      <c r="AX153" s="267"/>
      <c r="AY153" s="267"/>
    </row>
    <row r="154" spans="2:51" ht="12.75" customHeight="1">
      <c r="B154" s="288" t="s">
        <v>5874</v>
      </c>
      <c r="C154" s="290" t="s">
        <v>2311</v>
      </c>
      <c r="D154" s="290" t="s">
        <v>2312</v>
      </c>
      <c r="E154" s="3">
        <v>153</v>
      </c>
      <c r="F154" s="258" t="s">
        <v>5721</v>
      </c>
      <c r="G154" s="258" t="s">
        <v>5722</v>
      </c>
      <c r="H154" s="258" t="s">
        <v>5723</v>
      </c>
      <c r="I154" s="258" t="s">
        <v>5724</v>
      </c>
      <c r="J154" s="258" t="s">
        <v>5726</v>
      </c>
      <c r="K154" s="258" t="s">
        <v>5727</v>
      </c>
      <c r="L154" s="258" t="s">
        <v>5728</v>
      </c>
      <c r="M154" s="258" t="s">
        <v>5729</v>
      </c>
      <c r="N154" s="258" t="s">
        <v>5730</v>
      </c>
      <c r="O154" s="258" t="s">
        <v>5731</v>
      </c>
      <c r="P154" s="258" t="s">
        <v>5732</v>
      </c>
      <c r="Q154" s="258" t="s">
        <v>5733</v>
      </c>
      <c r="R154" s="258" t="s">
        <v>5734</v>
      </c>
      <c r="S154" s="258" t="s">
        <v>5735</v>
      </c>
      <c r="T154" s="258" t="s">
        <v>5736</v>
      </c>
      <c r="U154" s="258" t="s">
        <v>5737</v>
      </c>
      <c r="V154" s="258" t="s">
        <v>5738</v>
      </c>
      <c r="W154" s="258" t="s">
        <v>5739</v>
      </c>
      <c r="X154" s="258" t="s">
        <v>5741</v>
      </c>
      <c r="Y154" s="258" t="s">
        <v>5743</v>
      </c>
      <c r="Z154" s="258" t="s">
        <v>5745</v>
      </c>
      <c r="AA154" s="258" t="s">
        <v>5746</v>
      </c>
      <c r="AB154" s="258" t="s">
        <v>5747</v>
      </c>
      <c r="AC154" s="258" t="s">
        <v>5748</v>
      </c>
      <c r="AD154" s="258" t="s">
        <v>5749</v>
      </c>
      <c r="AE154" s="258" t="s">
        <v>5750</v>
      </c>
      <c r="AF154" s="258" t="s">
        <v>5751</v>
      </c>
      <c r="AG154" s="258" t="s">
        <v>5754</v>
      </c>
      <c r="AH154" s="258" t="s">
        <v>5755</v>
      </c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  <c r="AU154" s="267"/>
      <c r="AV154" s="267"/>
      <c r="AW154" s="267"/>
      <c r="AX154" s="267"/>
      <c r="AY154" s="267"/>
    </row>
    <row r="155" spans="2:51" ht="12.75" customHeight="1">
      <c r="B155" s="288" t="s">
        <v>8075</v>
      </c>
      <c r="C155" s="290" t="s">
        <v>1447</v>
      </c>
      <c r="D155" s="290" t="s">
        <v>1448</v>
      </c>
      <c r="E155" s="3">
        <v>154</v>
      </c>
      <c r="F155" s="258" t="s">
        <v>5565</v>
      </c>
      <c r="G155" s="258" t="s">
        <v>5566</v>
      </c>
      <c r="H155" s="258" t="s">
        <v>5568</v>
      </c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  <c r="X155" s="267"/>
      <c r="Y155" s="267"/>
      <c r="Z155" s="267"/>
      <c r="AA155" s="267"/>
      <c r="AB155" s="267"/>
      <c r="AC155" s="267"/>
      <c r="AD155" s="267"/>
      <c r="AE155" s="267"/>
      <c r="AF155" s="267"/>
      <c r="AG155" s="267"/>
      <c r="AH155" s="267"/>
      <c r="AI155" s="267"/>
      <c r="AJ155" s="267"/>
      <c r="AK155" s="267"/>
      <c r="AL155" s="267"/>
      <c r="AM155" s="267"/>
      <c r="AN155" s="267"/>
      <c r="AO155" s="267"/>
      <c r="AP155" s="267"/>
      <c r="AQ155" s="267"/>
      <c r="AR155" s="267"/>
      <c r="AS155" s="267"/>
      <c r="AT155" s="267"/>
      <c r="AU155" s="267"/>
      <c r="AV155" s="267"/>
      <c r="AW155" s="267"/>
      <c r="AX155" s="267"/>
      <c r="AY155" s="267"/>
    </row>
    <row r="156" spans="2:51" ht="12.75" customHeight="1">
      <c r="B156" s="288" t="s">
        <v>1445</v>
      </c>
      <c r="C156" s="290" t="s">
        <v>1447</v>
      </c>
      <c r="D156" s="290" t="s">
        <v>1448</v>
      </c>
      <c r="E156" s="3">
        <v>155</v>
      </c>
      <c r="F156" s="258" t="s">
        <v>5557</v>
      </c>
      <c r="G156" s="258" t="s">
        <v>5558</v>
      </c>
      <c r="H156" s="258" t="s">
        <v>5559</v>
      </c>
      <c r="I156" s="258" t="s">
        <v>5560</v>
      </c>
      <c r="J156" s="258" t="s">
        <v>5561</v>
      </c>
      <c r="K156" s="258" t="s">
        <v>5562</v>
      </c>
      <c r="L156" s="258" t="s">
        <v>5563</v>
      </c>
      <c r="M156" s="258" t="s">
        <v>5564</v>
      </c>
      <c r="N156" s="267"/>
      <c r="O156" s="267"/>
      <c r="P156" s="267"/>
      <c r="Q156" s="267"/>
      <c r="R156" s="267"/>
      <c r="S156" s="267"/>
      <c r="T156" s="267"/>
      <c r="U156" s="267"/>
      <c r="V156" s="267"/>
      <c r="W156" s="267"/>
      <c r="X156" s="267"/>
      <c r="Y156" s="267"/>
      <c r="Z156" s="267"/>
      <c r="AA156" s="267"/>
      <c r="AB156" s="267"/>
      <c r="AC156" s="267"/>
      <c r="AD156" s="267"/>
      <c r="AE156" s="267"/>
      <c r="AF156" s="267"/>
      <c r="AG156" s="267"/>
      <c r="AH156" s="267"/>
      <c r="AI156" s="267"/>
      <c r="AJ156" s="267"/>
      <c r="AK156" s="267"/>
      <c r="AL156" s="267"/>
      <c r="AM156" s="267"/>
      <c r="AN156" s="267"/>
      <c r="AO156" s="267"/>
      <c r="AP156" s="267"/>
      <c r="AQ156" s="267"/>
      <c r="AR156" s="267"/>
      <c r="AS156" s="267"/>
      <c r="AT156" s="267"/>
      <c r="AU156" s="267"/>
      <c r="AV156" s="267"/>
      <c r="AW156" s="267"/>
      <c r="AX156" s="267"/>
      <c r="AY156" s="267"/>
    </row>
    <row r="157" spans="2:51" ht="12.75" customHeight="1">
      <c r="B157" s="288" t="s">
        <v>5875</v>
      </c>
      <c r="C157" s="290" t="s">
        <v>1389</v>
      </c>
      <c r="D157" s="290" t="s">
        <v>456</v>
      </c>
      <c r="E157" s="3">
        <v>156</v>
      </c>
      <c r="F157" s="258" t="s">
        <v>5392</v>
      </c>
      <c r="G157" s="258" t="s">
        <v>5393</v>
      </c>
      <c r="H157" s="258" t="s">
        <v>5394</v>
      </c>
      <c r="I157" s="258" t="s">
        <v>5398</v>
      </c>
      <c r="J157" s="258" t="s">
        <v>5404</v>
      </c>
      <c r="K157" s="258" t="s">
        <v>5407</v>
      </c>
      <c r="L157" s="258" t="s">
        <v>5410</v>
      </c>
      <c r="M157" s="258" t="s">
        <v>5412</v>
      </c>
      <c r="N157" s="258" t="s">
        <v>5414</v>
      </c>
      <c r="O157" s="258" t="s">
        <v>5417</v>
      </c>
      <c r="P157" s="258" t="s">
        <v>5419</v>
      </c>
      <c r="Q157" s="267"/>
      <c r="R157" s="267"/>
      <c r="S157" s="267"/>
      <c r="T157" s="267"/>
      <c r="U157" s="267"/>
      <c r="V157" s="267"/>
      <c r="W157" s="267"/>
      <c r="X157" s="267"/>
      <c r="Y157" s="267"/>
      <c r="Z157" s="267"/>
      <c r="AA157" s="267"/>
      <c r="AB157" s="267"/>
      <c r="AC157" s="267"/>
      <c r="AD157" s="267"/>
      <c r="AE157" s="267"/>
      <c r="AF157" s="267"/>
      <c r="AG157" s="267"/>
      <c r="AH157" s="267"/>
      <c r="AI157" s="267"/>
      <c r="AJ157" s="267"/>
      <c r="AK157" s="267"/>
      <c r="AL157" s="267"/>
      <c r="AM157" s="267"/>
      <c r="AN157" s="267"/>
      <c r="AO157" s="267"/>
      <c r="AP157" s="267"/>
      <c r="AQ157" s="267"/>
      <c r="AR157" s="267"/>
      <c r="AS157" s="267"/>
      <c r="AT157" s="267"/>
      <c r="AU157" s="267"/>
      <c r="AV157" s="267"/>
      <c r="AW157" s="267"/>
      <c r="AX157" s="267"/>
      <c r="AY157" s="267"/>
    </row>
    <row r="158" spans="2:51" ht="12.75" customHeight="1">
      <c r="B158" s="288" t="s">
        <v>3905</v>
      </c>
      <c r="C158" s="290" t="s">
        <v>742</v>
      </c>
      <c r="D158" s="290" t="s">
        <v>2316</v>
      </c>
      <c r="E158" s="3">
        <v>157</v>
      </c>
      <c r="F158" s="278" t="s">
        <v>5854</v>
      </c>
      <c r="G158" s="278" t="s">
        <v>5856</v>
      </c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  <c r="AU158" s="267"/>
      <c r="AV158" s="267"/>
      <c r="AW158" s="267"/>
      <c r="AX158" s="267"/>
      <c r="AY158" s="267"/>
    </row>
    <row r="159" spans="2:51" ht="12.75" customHeight="1">
      <c r="B159" s="288" t="s">
        <v>5876</v>
      </c>
      <c r="C159" s="290" t="s">
        <v>742</v>
      </c>
      <c r="D159" s="290" t="s">
        <v>2316</v>
      </c>
      <c r="E159" s="3">
        <v>158</v>
      </c>
      <c r="F159" s="258" t="s">
        <v>5844</v>
      </c>
      <c r="G159" s="258" t="s">
        <v>5846</v>
      </c>
      <c r="H159" s="258" t="s">
        <v>5847</v>
      </c>
      <c r="I159" s="258" t="s">
        <v>5848</v>
      </c>
      <c r="J159" s="258" t="s">
        <v>5849</v>
      </c>
      <c r="K159" s="258" t="s">
        <v>5850</v>
      </c>
      <c r="L159" s="258" t="s">
        <v>5851</v>
      </c>
      <c r="M159" s="258" t="s">
        <v>5852</v>
      </c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  <c r="X159" s="267"/>
      <c r="Y159" s="267"/>
      <c r="Z159" s="267"/>
      <c r="AA159" s="267"/>
      <c r="AB159" s="267"/>
      <c r="AC159" s="267"/>
      <c r="AD159" s="267"/>
      <c r="AE159" s="267"/>
      <c r="AF159" s="267"/>
      <c r="AG159" s="267"/>
      <c r="AH159" s="267"/>
      <c r="AI159" s="267"/>
      <c r="AJ159" s="267"/>
      <c r="AK159" s="267"/>
      <c r="AL159" s="267"/>
      <c r="AM159" s="267"/>
      <c r="AN159" s="267"/>
      <c r="AO159" s="267"/>
      <c r="AP159" s="267"/>
      <c r="AQ159" s="267"/>
      <c r="AR159" s="267"/>
      <c r="AS159" s="267"/>
      <c r="AT159" s="267"/>
      <c r="AU159" s="267"/>
      <c r="AV159" s="267"/>
      <c r="AW159" s="267"/>
      <c r="AX159" s="267"/>
      <c r="AY159" s="267"/>
    </row>
    <row r="160" spans="2:51" ht="12.75" customHeight="1">
      <c r="B160" s="288" t="s">
        <v>1475</v>
      </c>
      <c r="C160" s="290" t="s">
        <v>608</v>
      </c>
      <c r="D160" s="290" t="s">
        <v>608</v>
      </c>
      <c r="E160" s="3">
        <v>159</v>
      </c>
      <c r="F160" s="258" t="s">
        <v>5645</v>
      </c>
      <c r="G160" s="258" t="s">
        <v>5646</v>
      </c>
      <c r="H160" s="258" t="s">
        <v>5649</v>
      </c>
      <c r="I160" s="258" t="s">
        <v>5650</v>
      </c>
      <c r="J160" s="258" t="s">
        <v>5651</v>
      </c>
      <c r="K160" s="258" t="s">
        <v>5654</v>
      </c>
      <c r="L160" s="258" t="s">
        <v>5655</v>
      </c>
      <c r="M160" s="258" t="s">
        <v>5656</v>
      </c>
      <c r="N160" s="258" t="s">
        <v>5657</v>
      </c>
      <c r="O160" s="258" t="s">
        <v>5661</v>
      </c>
      <c r="P160" s="258" t="s">
        <v>5664</v>
      </c>
      <c r="Q160" s="258" t="s">
        <v>5665</v>
      </c>
      <c r="R160" s="258" t="s">
        <v>5666</v>
      </c>
      <c r="S160" s="258" t="s">
        <v>5667</v>
      </c>
      <c r="T160" s="258" t="s">
        <v>5668</v>
      </c>
      <c r="U160" s="258" t="s">
        <v>5673</v>
      </c>
      <c r="V160" s="267"/>
      <c r="W160" s="267"/>
      <c r="X160" s="267"/>
      <c r="Y160" s="267"/>
      <c r="Z160" s="267"/>
      <c r="AA160" s="267"/>
      <c r="AB160" s="267"/>
      <c r="AC160" s="267"/>
      <c r="AD160" s="267"/>
      <c r="AE160" s="267"/>
      <c r="AF160" s="267"/>
      <c r="AG160" s="267"/>
      <c r="AH160" s="267"/>
      <c r="AI160" s="267"/>
      <c r="AJ160" s="267"/>
      <c r="AK160" s="267"/>
      <c r="AL160" s="267"/>
      <c r="AM160" s="267"/>
      <c r="AN160" s="267"/>
      <c r="AO160" s="267"/>
      <c r="AP160" s="267"/>
      <c r="AQ160" s="267"/>
      <c r="AR160" s="267"/>
      <c r="AS160" s="267"/>
      <c r="AT160" s="267"/>
      <c r="AU160" s="267"/>
      <c r="AV160" s="267"/>
      <c r="AW160" s="267"/>
      <c r="AX160" s="267"/>
      <c r="AY160" s="267"/>
    </row>
    <row r="161" spans="2:51" ht="12.75" customHeight="1">
      <c r="B161" s="288" t="s">
        <v>1467</v>
      </c>
      <c r="C161" s="290" t="s">
        <v>608</v>
      </c>
      <c r="D161" s="290" t="s">
        <v>608</v>
      </c>
      <c r="E161" s="3">
        <v>160</v>
      </c>
      <c r="F161" s="258" t="s">
        <v>5613</v>
      </c>
      <c r="G161" s="258" t="s">
        <v>5614</v>
      </c>
      <c r="H161" s="258" t="s">
        <v>5617</v>
      </c>
      <c r="I161" s="258" t="s">
        <v>5618</v>
      </c>
      <c r="J161" s="258" t="s">
        <v>5619</v>
      </c>
      <c r="K161" s="258" t="s">
        <v>5620</v>
      </c>
      <c r="L161" s="258" t="s">
        <v>5621</v>
      </c>
      <c r="M161" s="258" t="s">
        <v>5622</v>
      </c>
      <c r="N161" s="258" t="s">
        <v>5623</v>
      </c>
      <c r="O161" s="258" t="s">
        <v>5624</v>
      </c>
      <c r="P161" s="258" t="s">
        <v>5625</v>
      </c>
      <c r="Q161" s="258" t="s">
        <v>5627</v>
      </c>
      <c r="R161" s="258" t="s">
        <v>5628</v>
      </c>
      <c r="S161" s="258" t="s">
        <v>5629</v>
      </c>
      <c r="T161" s="258" t="s">
        <v>5630</v>
      </c>
      <c r="U161" s="258" t="s">
        <v>5631</v>
      </c>
      <c r="V161" s="258" t="s">
        <v>5632</v>
      </c>
      <c r="W161" s="258" t="s">
        <v>5633</v>
      </c>
      <c r="X161" s="258" t="s">
        <v>5634</v>
      </c>
      <c r="Y161" s="258" t="s">
        <v>5635</v>
      </c>
      <c r="Z161" s="258" t="s">
        <v>5636</v>
      </c>
      <c r="AA161" s="258" t="s">
        <v>5637</v>
      </c>
      <c r="AB161" s="258" t="s">
        <v>5638</v>
      </c>
      <c r="AC161" s="258" t="s">
        <v>5639</v>
      </c>
      <c r="AD161" s="258" t="s">
        <v>5641</v>
      </c>
      <c r="AE161" s="258" t="s">
        <v>5644</v>
      </c>
      <c r="AF161" s="267"/>
      <c r="AG161" s="267"/>
      <c r="AH161" s="267"/>
      <c r="AI161" s="267"/>
      <c r="AJ161" s="267"/>
      <c r="AK161" s="267"/>
      <c r="AL161" s="267"/>
      <c r="AM161" s="267"/>
      <c r="AN161" s="267"/>
      <c r="AO161" s="267"/>
      <c r="AP161" s="267"/>
      <c r="AQ161" s="267"/>
      <c r="AR161" s="267"/>
      <c r="AS161" s="267"/>
      <c r="AT161" s="267"/>
      <c r="AU161" s="267"/>
      <c r="AV161" s="267"/>
      <c r="AW161" s="267"/>
      <c r="AX161" s="267"/>
      <c r="AY161" s="267"/>
    </row>
    <row r="162" spans="2:51" ht="12.75" customHeight="1">
      <c r="B162" s="288" t="s">
        <v>5877</v>
      </c>
      <c r="C162" s="290" t="s">
        <v>1454</v>
      </c>
      <c r="D162" s="290" t="s">
        <v>1454</v>
      </c>
      <c r="E162" s="3">
        <v>161</v>
      </c>
      <c r="F162" s="258" t="s">
        <v>5569</v>
      </c>
      <c r="G162" s="258" t="s">
        <v>5570</v>
      </c>
      <c r="H162" s="258" t="s">
        <v>5571</v>
      </c>
      <c r="I162" s="258" t="s">
        <v>5573</v>
      </c>
      <c r="J162" s="258" t="s">
        <v>5574</v>
      </c>
      <c r="K162" s="258" t="s">
        <v>5576</v>
      </c>
      <c r="L162" s="258" t="s">
        <v>5578</v>
      </c>
      <c r="M162" s="258" t="s">
        <v>5580</v>
      </c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  <c r="X162" s="267"/>
      <c r="Y162" s="267"/>
      <c r="Z162" s="267"/>
      <c r="AA162" s="267"/>
      <c r="AB162" s="267"/>
      <c r="AC162" s="267"/>
      <c r="AD162" s="267"/>
      <c r="AE162" s="267"/>
      <c r="AF162" s="267"/>
      <c r="AG162" s="267"/>
      <c r="AH162" s="267"/>
      <c r="AI162" s="267"/>
      <c r="AJ162" s="267"/>
      <c r="AK162" s="267"/>
      <c r="AL162" s="267"/>
      <c r="AM162" s="267"/>
      <c r="AN162" s="267"/>
      <c r="AO162" s="267"/>
      <c r="AP162" s="267"/>
      <c r="AQ162" s="267"/>
      <c r="AR162" s="267"/>
      <c r="AS162" s="267"/>
      <c r="AT162" s="267"/>
      <c r="AU162" s="267"/>
      <c r="AV162" s="267"/>
      <c r="AW162" s="267"/>
      <c r="AX162" s="267"/>
      <c r="AY162" s="267"/>
    </row>
    <row r="163" spans="2:51" ht="12.75" customHeight="1">
      <c r="B163" s="288" t="s">
        <v>1396</v>
      </c>
      <c r="C163" s="290" t="s">
        <v>1389</v>
      </c>
      <c r="D163" s="290" t="s">
        <v>472</v>
      </c>
      <c r="E163" s="3">
        <v>162</v>
      </c>
      <c r="F163" s="258" t="s">
        <v>5378</v>
      </c>
      <c r="G163" s="258" t="s">
        <v>5379</v>
      </c>
      <c r="H163" s="258" t="s">
        <v>5380</v>
      </c>
      <c r="I163" s="258" t="s">
        <v>5381</v>
      </c>
      <c r="J163" s="258" t="s">
        <v>5382</v>
      </c>
      <c r="K163" s="258" t="s">
        <v>5384</v>
      </c>
      <c r="L163" s="258" t="s">
        <v>5386</v>
      </c>
      <c r="M163" s="258" t="s">
        <v>5387</v>
      </c>
      <c r="N163" s="258" t="s">
        <v>5388</v>
      </c>
      <c r="O163" s="258" t="s">
        <v>5389</v>
      </c>
      <c r="P163" s="258" t="s">
        <v>5390</v>
      </c>
      <c r="Q163" s="258" t="s">
        <v>5391</v>
      </c>
      <c r="R163" s="267"/>
      <c r="S163" s="267"/>
      <c r="T163" s="267"/>
      <c r="U163" s="267"/>
      <c r="V163" s="267"/>
      <c r="W163" s="267"/>
      <c r="X163" s="267"/>
      <c r="Y163" s="267"/>
      <c r="Z163" s="267"/>
      <c r="AA163" s="267"/>
      <c r="AB163" s="267"/>
      <c r="AC163" s="267"/>
      <c r="AD163" s="267"/>
      <c r="AE163" s="267"/>
      <c r="AF163" s="267"/>
      <c r="AG163" s="267"/>
      <c r="AH163" s="267"/>
      <c r="AI163" s="267"/>
      <c r="AJ163" s="267"/>
      <c r="AK163" s="267"/>
      <c r="AL163" s="267"/>
      <c r="AM163" s="267"/>
      <c r="AN163" s="267"/>
      <c r="AO163" s="267"/>
      <c r="AP163" s="267"/>
      <c r="AQ163" s="267"/>
      <c r="AR163" s="267"/>
      <c r="AS163" s="267"/>
      <c r="AT163" s="267"/>
      <c r="AU163" s="267"/>
      <c r="AV163" s="267"/>
      <c r="AW163" s="267"/>
      <c r="AX163" s="267"/>
      <c r="AY163" s="267"/>
    </row>
    <row r="164" spans="2:51" ht="12.75" customHeight="1">
      <c r="B164" s="288" t="s">
        <v>1387</v>
      </c>
      <c r="C164" s="290" t="s">
        <v>1389</v>
      </c>
      <c r="D164" s="290" t="s">
        <v>479</v>
      </c>
      <c r="E164" s="3">
        <v>163</v>
      </c>
      <c r="F164" s="258" t="s">
        <v>5352</v>
      </c>
      <c r="G164" s="258" t="s">
        <v>5353</v>
      </c>
      <c r="H164" s="258" t="s">
        <v>5354</v>
      </c>
      <c r="I164" s="258" t="s">
        <v>5356</v>
      </c>
      <c r="J164" s="258" t="s">
        <v>5357</v>
      </c>
      <c r="K164" s="258" t="s">
        <v>5360</v>
      </c>
      <c r="L164" s="258" t="s">
        <v>5361</v>
      </c>
      <c r="M164" s="258" t="s">
        <v>5363</v>
      </c>
      <c r="N164" s="258" t="s">
        <v>5365</v>
      </c>
      <c r="O164" s="258" t="s">
        <v>5366</v>
      </c>
      <c r="P164" s="258" t="s">
        <v>5368</v>
      </c>
      <c r="Q164" s="258" t="s">
        <v>5369</v>
      </c>
      <c r="R164" s="258" t="s">
        <v>5373</v>
      </c>
      <c r="S164" s="258" t="s">
        <v>5374</v>
      </c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7"/>
      <c r="AS164" s="267"/>
      <c r="AT164" s="267"/>
      <c r="AU164" s="267"/>
      <c r="AV164" s="267"/>
      <c r="AW164" s="267"/>
      <c r="AX164" s="267"/>
      <c r="AY164" s="267"/>
    </row>
    <row r="165" spans="2:51" ht="12.75" customHeight="1">
      <c r="B165" s="288" t="s">
        <v>1420</v>
      </c>
      <c r="C165" s="290" t="s">
        <v>529</v>
      </c>
      <c r="D165" s="290" t="s">
        <v>1421</v>
      </c>
      <c r="E165" s="3">
        <v>164</v>
      </c>
      <c r="F165" s="258" t="s">
        <v>5486</v>
      </c>
      <c r="G165" s="258" t="s">
        <v>5488</v>
      </c>
      <c r="H165" s="258" t="s">
        <v>5490</v>
      </c>
      <c r="I165" s="258" t="s">
        <v>5491</v>
      </c>
      <c r="J165" s="258" t="s">
        <v>5492</v>
      </c>
      <c r="K165" s="258" t="s">
        <v>5493</v>
      </c>
      <c r="L165" s="258" t="s">
        <v>5494</v>
      </c>
      <c r="M165" s="258" t="s">
        <v>5496</v>
      </c>
      <c r="N165" s="258" t="s">
        <v>5497</v>
      </c>
      <c r="O165" s="258" t="s">
        <v>5498</v>
      </c>
      <c r="P165" s="258" t="s">
        <v>5499</v>
      </c>
      <c r="Q165" s="267"/>
      <c r="R165" s="267"/>
      <c r="S165" s="267"/>
      <c r="T165" s="267"/>
      <c r="U165" s="267"/>
      <c r="V165" s="267"/>
      <c r="W165" s="267"/>
      <c r="X165" s="267"/>
      <c r="Y165" s="267"/>
      <c r="Z165" s="267"/>
      <c r="AA165" s="267"/>
      <c r="AB165" s="267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7"/>
      <c r="AM165" s="267"/>
      <c r="AN165" s="267"/>
      <c r="AO165" s="267"/>
      <c r="AP165" s="267"/>
      <c r="AQ165" s="267"/>
      <c r="AR165" s="267"/>
      <c r="AS165" s="267"/>
      <c r="AT165" s="267"/>
      <c r="AU165" s="267"/>
      <c r="AV165" s="267"/>
      <c r="AW165" s="267"/>
      <c r="AX165" s="267"/>
      <c r="AY165" s="267"/>
    </row>
    <row r="166" spans="2:51" ht="12.75" customHeight="1">
      <c r="B166" s="288" t="s">
        <v>8076</v>
      </c>
      <c r="C166" s="290" t="s">
        <v>1457</v>
      </c>
      <c r="D166" s="290" t="s">
        <v>1458</v>
      </c>
      <c r="E166" s="3">
        <v>165</v>
      </c>
      <c r="F166" s="258" t="s">
        <v>5604</v>
      </c>
      <c r="G166" s="258" t="s">
        <v>5608</v>
      </c>
      <c r="H166" s="258" t="s">
        <v>5610</v>
      </c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  <c r="X166" s="267"/>
      <c r="Y166" s="267"/>
      <c r="Z166" s="267"/>
      <c r="AA166" s="267"/>
      <c r="AB166" s="267"/>
      <c r="AC166" s="267"/>
      <c r="AD166" s="267"/>
      <c r="AE166" s="267"/>
      <c r="AF166" s="267"/>
      <c r="AG166" s="267"/>
      <c r="AH166" s="267"/>
      <c r="AI166" s="267"/>
      <c r="AJ166" s="267"/>
      <c r="AK166" s="267"/>
      <c r="AL166" s="267"/>
      <c r="AM166" s="267"/>
      <c r="AN166" s="267"/>
      <c r="AO166" s="267"/>
      <c r="AP166" s="267"/>
      <c r="AQ166" s="267"/>
      <c r="AR166" s="267"/>
      <c r="AS166" s="267"/>
      <c r="AT166" s="267"/>
      <c r="AU166" s="267"/>
      <c r="AV166" s="267"/>
      <c r="AW166" s="267"/>
      <c r="AX166" s="267"/>
      <c r="AY166" s="267"/>
    </row>
    <row r="167" spans="2:51" ht="12.75" customHeight="1">
      <c r="B167" s="288" t="s">
        <v>1456</v>
      </c>
      <c r="C167" s="290" t="s">
        <v>1457</v>
      </c>
      <c r="D167" s="290" t="s">
        <v>1458</v>
      </c>
      <c r="E167" s="3">
        <v>166</v>
      </c>
      <c r="F167" s="258" t="s">
        <v>5581</v>
      </c>
      <c r="G167" s="258" t="s">
        <v>5582</v>
      </c>
      <c r="H167" s="258" t="s">
        <v>5583</v>
      </c>
      <c r="I167" s="258" t="s">
        <v>5584</v>
      </c>
      <c r="J167" s="258" t="s">
        <v>5585</v>
      </c>
      <c r="K167" s="258" t="s">
        <v>5586</v>
      </c>
      <c r="L167" s="258" t="s">
        <v>5588</v>
      </c>
      <c r="M167" s="258" t="s">
        <v>5589</v>
      </c>
      <c r="N167" s="258" t="s">
        <v>5590</v>
      </c>
      <c r="O167" s="258" t="s">
        <v>5591</v>
      </c>
      <c r="P167" s="258" t="s">
        <v>5592</v>
      </c>
      <c r="Q167" s="258" t="s">
        <v>5593</v>
      </c>
      <c r="R167" s="258" t="s">
        <v>5595</v>
      </c>
      <c r="S167" s="258" t="s">
        <v>5596</v>
      </c>
      <c r="T167" s="258" t="s">
        <v>5597</v>
      </c>
      <c r="U167" s="258" t="s">
        <v>5598</v>
      </c>
      <c r="V167" s="258" t="s">
        <v>5599</v>
      </c>
      <c r="W167" s="258" t="s">
        <v>5600</v>
      </c>
      <c r="X167" s="258" t="s">
        <v>5601</v>
      </c>
      <c r="Y167" s="258" t="s">
        <v>5602</v>
      </c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7"/>
      <c r="AS167" s="267"/>
      <c r="AT167" s="267"/>
      <c r="AU167" s="267"/>
      <c r="AV167" s="267"/>
      <c r="AW167" s="267"/>
      <c r="AX167" s="267"/>
      <c r="AY167" s="267"/>
    </row>
    <row r="168" spans="2:51" ht="12.75" customHeight="1">
      <c r="B168" s="288"/>
      <c r="C168" s="290"/>
      <c r="D168" s="290"/>
      <c r="E168" s="3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6"/>
      <c r="AU168" s="6"/>
      <c r="AV168" s="6"/>
      <c r="AW168" s="6"/>
      <c r="AX168" s="6"/>
    </row>
    <row r="169" spans="2:51" ht="12.75" customHeight="1">
      <c r="B169" s="288"/>
      <c r="C169" s="290"/>
      <c r="D169" s="290"/>
      <c r="E169" s="3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6"/>
      <c r="AU169" s="6"/>
      <c r="AV169" s="6"/>
      <c r="AW169" s="6"/>
      <c r="AX169" s="6"/>
    </row>
    <row r="170" spans="2:51" ht="12.75" customHeight="1">
      <c r="B170" s="288"/>
      <c r="C170" s="290"/>
      <c r="D170" s="290"/>
      <c r="E170" s="3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6"/>
      <c r="AU170" s="6"/>
      <c r="AV170" s="6"/>
      <c r="AW170" s="6"/>
      <c r="AX170" s="6"/>
    </row>
    <row r="171" spans="2:51" ht="12.75" customHeight="1">
      <c r="B171" s="288"/>
      <c r="C171" s="290"/>
      <c r="D171" s="290"/>
      <c r="E171" s="3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6"/>
      <c r="AU171" s="6"/>
      <c r="AV171" s="6"/>
      <c r="AW171" s="6"/>
      <c r="AX171" s="6"/>
    </row>
    <row r="172" spans="2:51" ht="12.75" customHeight="1">
      <c r="B172" s="288"/>
      <c r="C172" s="290"/>
      <c r="D172" s="290"/>
      <c r="E172" s="3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6"/>
      <c r="AR172" s="6"/>
      <c r="AS172" s="6"/>
      <c r="AT172" s="6"/>
      <c r="AU172" s="6"/>
    </row>
    <row r="173" spans="2:51" ht="12.75" customHeight="1">
      <c r="B173" s="288"/>
      <c r="C173" s="290"/>
      <c r="D173" s="290"/>
      <c r="E173" s="3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6"/>
      <c r="AU173" s="6"/>
      <c r="AV173" s="6"/>
      <c r="AW173" s="6"/>
      <c r="AX173" s="6"/>
    </row>
    <row r="174" spans="2:51" ht="12.75" customHeight="1">
      <c r="B174" s="288"/>
      <c r="C174" s="290"/>
      <c r="D174" s="290"/>
      <c r="E174" s="3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6"/>
      <c r="AS174" s="6"/>
      <c r="AT174" s="6"/>
      <c r="AU174" s="6"/>
      <c r="AV174" s="6"/>
    </row>
    <row r="175" spans="2:51" ht="12.75" customHeight="1">
      <c r="B175" s="288"/>
      <c r="C175" s="290"/>
      <c r="D175" s="290"/>
      <c r="E175" s="3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6"/>
      <c r="AS175" s="6"/>
      <c r="AT175" s="6"/>
      <c r="AU175" s="6"/>
      <c r="AV175" s="6"/>
    </row>
    <row r="176" spans="2:51" ht="12.75" customHeight="1">
      <c r="B176" s="288"/>
      <c r="C176" s="290"/>
      <c r="D176" s="290"/>
      <c r="E176" s="3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6"/>
      <c r="AU176" s="6"/>
      <c r="AV176" s="6"/>
      <c r="AW176" s="6"/>
      <c r="AX176" s="6"/>
    </row>
    <row r="177" spans="2:50" ht="12.75" customHeight="1">
      <c r="B177" s="288"/>
      <c r="C177" s="290"/>
      <c r="D177" s="290"/>
      <c r="E177" s="3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6"/>
      <c r="AU177" s="6"/>
      <c r="AV177" s="6"/>
      <c r="AW177" s="6"/>
      <c r="AX177" s="6"/>
    </row>
    <row r="178" spans="2:50" ht="12.75" customHeight="1">
      <c r="B178" s="288"/>
      <c r="C178" s="290"/>
      <c r="D178" s="290"/>
      <c r="E178" s="3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6"/>
      <c r="AS178" s="6"/>
      <c r="AT178" s="6"/>
      <c r="AU178" s="6"/>
      <c r="AV178" s="6"/>
    </row>
    <row r="179" spans="2:50" ht="12.75" customHeight="1">
      <c r="B179" s="288"/>
      <c r="C179" s="290"/>
      <c r="D179" s="290"/>
      <c r="E179" s="3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6"/>
      <c r="AR179" s="6"/>
      <c r="AS179" s="6"/>
      <c r="AT179" s="6"/>
      <c r="AU179" s="6"/>
    </row>
    <row r="180" spans="2:50" ht="12.75" customHeight="1">
      <c r="B180" s="288"/>
      <c r="C180" s="290"/>
      <c r="D180" s="290"/>
      <c r="E180" s="3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6"/>
      <c r="AO180" s="6"/>
      <c r="AP180" s="6"/>
      <c r="AQ180" s="6"/>
      <c r="AR180" s="6"/>
    </row>
    <row r="181" spans="2:50" ht="12.75" customHeight="1">
      <c r="B181" s="288"/>
      <c r="C181" s="290"/>
      <c r="D181" s="290"/>
      <c r="E181" s="3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6"/>
      <c r="AU181" s="6"/>
      <c r="AV181" s="6"/>
      <c r="AW181" s="6"/>
      <c r="AX181" s="6"/>
    </row>
    <row r="182" spans="2:50" ht="12.75" customHeight="1">
      <c r="B182" s="288"/>
      <c r="C182" s="290"/>
      <c r="D182" s="290"/>
      <c r="E182" s="3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6"/>
      <c r="AT182" s="6"/>
      <c r="AU182" s="6"/>
      <c r="AV182" s="6"/>
      <c r="AW182" s="6"/>
    </row>
    <row r="183" spans="2:50" ht="12.75" customHeight="1">
      <c r="B183" s="288"/>
      <c r="C183" s="290"/>
      <c r="D183" s="290"/>
      <c r="E183" s="3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6"/>
      <c r="AT183" s="6"/>
      <c r="AU183" s="6"/>
      <c r="AV183" s="6"/>
      <c r="AW183" s="6"/>
    </row>
    <row r="184" spans="2:50" ht="12.75" customHeight="1">
      <c r="B184" s="288"/>
      <c r="C184" s="290"/>
      <c r="D184" s="290"/>
      <c r="E184" s="3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6"/>
      <c r="AT184" s="6"/>
      <c r="AU184" s="6"/>
      <c r="AV184" s="6"/>
      <c r="AW184" s="6"/>
    </row>
    <row r="185" spans="2:50" ht="12.75" customHeight="1">
      <c r="B185" s="288"/>
      <c r="C185" s="290"/>
      <c r="D185" s="290"/>
      <c r="E185" s="3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6"/>
      <c r="AT185" s="6"/>
      <c r="AU185" s="6"/>
      <c r="AV185" s="6"/>
      <c r="AW185" s="6"/>
    </row>
    <row r="186" spans="2:50" ht="12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6"/>
      <c r="AQ186" s="6"/>
      <c r="AR186" s="6"/>
      <c r="AS186" s="6"/>
      <c r="AT186" s="6"/>
    </row>
    <row r="187" spans="2:50" ht="12.75" customHeight="1">
      <c r="E187" s="1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6"/>
      <c r="AS187" s="6"/>
      <c r="AT187" s="6"/>
      <c r="AU187" s="6"/>
      <c r="AV187" s="6"/>
    </row>
    <row r="188" spans="2:50" ht="12.75" customHeight="1">
      <c r="E188" s="1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6"/>
      <c r="AU188" s="6"/>
      <c r="AV188" s="6"/>
      <c r="AW188" s="6"/>
      <c r="AX188" s="6"/>
    </row>
    <row r="189" spans="2:50" ht="12.75" customHeight="1">
      <c r="E189" s="1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6"/>
      <c r="AU189" s="6"/>
      <c r="AV189" s="6"/>
      <c r="AW189" s="6"/>
      <c r="AX189" s="6"/>
    </row>
    <row r="190" spans="2:50" ht="12.75" customHeight="1">
      <c r="E190" s="1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6"/>
      <c r="AT190" s="6"/>
      <c r="AU190" s="6"/>
      <c r="AV190" s="6"/>
      <c r="AW190" s="6"/>
    </row>
    <row r="191" spans="2:50" ht="12.75" customHeight="1">
      <c r="E191" s="1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6"/>
      <c r="AS191" s="6"/>
      <c r="AT191" s="6"/>
      <c r="AU191" s="6"/>
      <c r="AV191" s="6"/>
    </row>
    <row r="192" spans="2:50" ht="12.75" customHeight="1">
      <c r="E192" s="1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6"/>
      <c r="AT192" s="6"/>
      <c r="AU192" s="6"/>
      <c r="AV192" s="6"/>
      <c r="AW192" s="6"/>
    </row>
    <row r="193" spans="5:50" ht="12.75" customHeight="1">
      <c r="E193" s="1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6"/>
      <c r="AT193" s="6"/>
      <c r="AU193" s="6"/>
      <c r="AV193" s="6"/>
      <c r="AW193" s="6"/>
    </row>
    <row r="194" spans="5:50" ht="12.75" customHeight="1">
      <c r="E194" s="1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6"/>
      <c r="AT194" s="6"/>
      <c r="AU194" s="6"/>
      <c r="AV194" s="6"/>
      <c r="AW194" s="6"/>
    </row>
    <row r="195" spans="5:50" ht="12.75" customHeight="1">
      <c r="E195" s="1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6"/>
      <c r="AR195" s="6"/>
      <c r="AS195" s="6"/>
      <c r="AT195" s="6"/>
      <c r="AU195" s="6"/>
    </row>
    <row r="196" spans="5:50" ht="12.75" customHeight="1">
      <c r="E196" s="1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6"/>
      <c r="AT196" s="6"/>
      <c r="AU196" s="6"/>
      <c r="AV196" s="6"/>
      <c r="AW196" s="6"/>
    </row>
    <row r="197" spans="5:50" ht="12.75" customHeight="1">
      <c r="E197" s="1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6"/>
      <c r="AU197" s="6"/>
      <c r="AV197" s="6"/>
      <c r="AW197" s="6"/>
      <c r="AX197" s="6"/>
    </row>
    <row r="198" spans="5:50" ht="12.75" customHeight="1">
      <c r="E198" s="1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6"/>
      <c r="AU198" s="6"/>
      <c r="AV198" s="6"/>
      <c r="AW198" s="6"/>
      <c r="AX198" s="6"/>
    </row>
    <row r="199" spans="5:50" ht="12.75" customHeight="1">
      <c r="E199" s="1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6"/>
      <c r="AU199" s="6"/>
      <c r="AV199" s="6"/>
      <c r="AW199" s="6"/>
      <c r="AX199" s="6"/>
    </row>
    <row r="200" spans="5:50" ht="12.75" customHeight="1">
      <c r="E200" s="1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6"/>
      <c r="AU200" s="6"/>
      <c r="AV200" s="6"/>
      <c r="AW200" s="6"/>
      <c r="AX200" s="6"/>
    </row>
    <row r="201" spans="5:50" ht="12.75" customHeight="1">
      <c r="E201" s="1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6"/>
      <c r="AU201" s="6"/>
      <c r="AV201" s="6"/>
      <c r="AW201" s="6"/>
      <c r="AX201" s="6"/>
    </row>
    <row r="202" spans="5:50" ht="12.75" customHeight="1">
      <c r="E202" s="1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6"/>
      <c r="AU202" s="6"/>
      <c r="AV202" s="6"/>
      <c r="AW202" s="6"/>
      <c r="AX202" s="6"/>
    </row>
    <row r="203" spans="5:50" ht="12.75" customHeight="1">
      <c r="E203" s="1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6"/>
      <c r="AU203" s="6"/>
      <c r="AV203" s="6"/>
      <c r="AW203" s="6"/>
      <c r="AX203" s="6"/>
    </row>
    <row r="204" spans="5:50" ht="12.75" customHeight="1">
      <c r="E204" s="1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6"/>
      <c r="AU204" s="6"/>
      <c r="AV204" s="6"/>
      <c r="AW204" s="6"/>
      <c r="AX204" s="6"/>
    </row>
    <row r="205" spans="5:50" ht="12.75" customHeight="1">
      <c r="E205" s="1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6"/>
      <c r="AU205" s="6"/>
      <c r="AV205" s="6"/>
      <c r="AW205" s="6"/>
      <c r="AX205" s="6"/>
    </row>
    <row r="206" spans="5:50" ht="12.75" customHeight="1">
      <c r="E206" s="1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6"/>
      <c r="AU206" s="6"/>
      <c r="AV206" s="6"/>
      <c r="AW206" s="6"/>
      <c r="AX206" s="6"/>
    </row>
    <row r="207" spans="5:50" ht="12.75" customHeight="1">
      <c r="E207" s="1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6"/>
      <c r="AU207" s="6"/>
      <c r="AV207" s="6"/>
      <c r="AW207" s="6"/>
      <c r="AX207" s="6"/>
    </row>
    <row r="208" spans="5:50" ht="12.75" customHeight="1">
      <c r="E208" s="1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6"/>
      <c r="AU208" s="6"/>
      <c r="AV208" s="6"/>
      <c r="AW208" s="6"/>
      <c r="AX208" s="6"/>
    </row>
    <row r="209" spans="5:50" ht="12.75" customHeight="1">
      <c r="E209" s="1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6"/>
      <c r="AU209" s="6"/>
      <c r="AV209" s="6"/>
      <c r="AW209" s="6"/>
      <c r="AX209" s="6"/>
    </row>
    <row r="210" spans="5:50" ht="12.75" customHeight="1">
      <c r="E210" s="1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6"/>
      <c r="AU210" s="6"/>
      <c r="AV210" s="6"/>
      <c r="AW210" s="6"/>
      <c r="AX210" s="6"/>
    </row>
    <row r="211" spans="5:50" ht="12.75" customHeight="1">
      <c r="E211" s="1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6"/>
      <c r="AU211" s="6"/>
      <c r="AV211" s="6"/>
      <c r="AW211" s="6"/>
      <c r="AX211" s="6"/>
    </row>
    <row r="212" spans="5:50" ht="12.75" customHeight="1">
      <c r="E212" s="1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6"/>
      <c r="AU212" s="6"/>
      <c r="AV212" s="6"/>
      <c r="AW212" s="6"/>
      <c r="AX212" s="6"/>
    </row>
    <row r="213" spans="5:50" ht="12.75" customHeight="1">
      <c r="E213" s="1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6"/>
      <c r="AU213" s="6"/>
      <c r="AV213" s="6"/>
      <c r="AW213" s="6"/>
      <c r="AX213" s="6"/>
    </row>
    <row r="214" spans="5:50" ht="12.75" customHeight="1">
      <c r="E214" s="1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6"/>
      <c r="AU214" s="6"/>
      <c r="AV214" s="6"/>
      <c r="AW214" s="6"/>
      <c r="AX214" s="6"/>
    </row>
    <row r="215" spans="5:50" ht="12.75" customHeight="1">
      <c r="E215" s="1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6"/>
      <c r="AU215" s="6"/>
      <c r="AV215" s="6"/>
      <c r="AW215" s="6"/>
      <c r="AX215" s="6"/>
    </row>
    <row r="216" spans="5:50" ht="12.75" customHeight="1">
      <c r="E216" s="1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6"/>
      <c r="AU216" s="6"/>
      <c r="AV216" s="6"/>
      <c r="AW216" s="6"/>
      <c r="AX216" s="6"/>
    </row>
    <row r="217" spans="5:50" ht="12.75" customHeight="1">
      <c r="E217" s="1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6"/>
      <c r="AU217" s="6"/>
      <c r="AV217" s="6"/>
      <c r="AW217" s="6"/>
      <c r="AX217" s="6"/>
    </row>
    <row r="218" spans="5:50" ht="12.75" customHeight="1">
      <c r="E218" s="1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6"/>
      <c r="AU218" s="6"/>
      <c r="AV218" s="6"/>
      <c r="AW218" s="6"/>
      <c r="AX218" s="6"/>
    </row>
    <row r="219" spans="5:50" ht="12.75" customHeight="1">
      <c r="E219" s="1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6"/>
      <c r="AU219" s="6"/>
      <c r="AV219" s="6"/>
      <c r="AW219" s="6"/>
      <c r="AX219" s="6"/>
    </row>
    <row r="220" spans="5:50" ht="12.75" customHeight="1">
      <c r="E220" s="1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6"/>
      <c r="AU220" s="6"/>
      <c r="AV220" s="6"/>
      <c r="AW220" s="6"/>
      <c r="AX220" s="6"/>
    </row>
    <row r="221" spans="5:50" ht="12.75" customHeight="1">
      <c r="E221" s="1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6"/>
      <c r="AU221" s="6"/>
      <c r="AV221" s="6"/>
      <c r="AW221" s="6"/>
      <c r="AX221" s="6"/>
    </row>
    <row r="222" spans="5:50" ht="12.75" customHeight="1">
      <c r="E222" s="1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6"/>
      <c r="AU222" s="6"/>
      <c r="AV222" s="6"/>
      <c r="AW222" s="6"/>
      <c r="AX222" s="6"/>
    </row>
    <row r="223" spans="5:50" ht="12.75" customHeight="1">
      <c r="E223" s="1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6"/>
      <c r="AU223" s="6"/>
      <c r="AV223" s="6"/>
      <c r="AW223" s="6"/>
      <c r="AX223" s="6"/>
    </row>
    <row r="224" spans="5:50" ht="12.75" customHeight="1">
      <c r="E224" s="1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6"/>
      <c r="AU224" s="6"/>
      <c r="AV224" s="6"/>
      <c r="AW224" s="6"/>
      <c r="AX224" s="6"/>
    </row>
    <row r="225" spans="5:50" ht="12.75" customHeight="1">
      <c r="E225" s="1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6"/>
      <c r="AU225" s="6"/>
      <c r="AV225" s="6"/>
      <c r="AW225" s="6"/>
      <c r="AX225" s="6"/>
    </row>
    <row r="226" spans="5:50" ht="12.75" customHeight="1">
      <c r="E226" s="1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6"/>
      <c r="AU226" s="6"/>
      <c r="AV226" s="6"/>
      <c r="AW226" s="6"/>
      <c r="AX226" s="6"/>
    </row>
    <row r="227" spans="5:50" ht="12.75" customHeight="1">
      <c r="E227" s="1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6"/>
      <c r="AU227" s="6"/>
      <c r="AV227" s="6"/>
      <c r="AW227" s="6"/>
      <c r="AX227" s="6"/>
    </row>
    <row r="228" spans="5:50" ht="12.75" customHeight="1">
      <c r="E228" s="1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6"/>
      <c r="AU228" s="6"/>
      <c r="AV228" s="6"/>
      <c r="AW228" s="6"/>
      <c r="AX228" s="6"/>
    </row>
    <row r="229" spans="5:50" ht="12.75" customHeight="1">
      <c r="E229" s="1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6"/>
      <c r="AU229" s="6"/>
      <c r="AV229" s="6"/>
      <c r="AW229" s="6"/>
      <c r="AX229" s="6"/>
    </row>
    <row r="230" spans="5:50" ht="12.75" customHeight="1">
      <c r="E230" s="1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6"/>
      <c r="AU230" s="6"/>
      <c r="AV230" s="6"/>
      <c r="AW230" s="6"/>
      <c r="AX230" s="6"/>
    </row>
    <row r="231" spans="5:50" ht="12.75" customHeight="1">
      <c r="E231" s="1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6"/>
      <c r="AU231" s="6"/>
      <c r="AV231" s="6"/>
      <c r="AW231" s="6"/>
      <c r="AX231" s="6"/>
    </row>
    <row r="232" spans="5:50" ht="12.75" customHeight="1">
      <c r="E232" s="1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6"/>
      <c r="AU232" s="6"/>
      <c r="AV232" s="6"/>
      <c r="AW232" s="6"/>
      <c r="AX232" s="6"/>
    </row>
    <row r="233" spans="5:50" ht="12.75" customHeight="1">
      <c r="E233" s="1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6"/>
      <c r="AU233" s="6"/>
      <c r="AV233" s="6"/>
      <c r="AW233" s="6"/>
      <c r="AX233" s="6"/>
    </row>
    <row r="234" spans="5:50" ht="12.75" customHeight="1">
      <c r="E234" s="1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6"/>
      <c r="AU234" s="6"/>
      <c r="AV234" s="6"/>
      <c r="AW234" s="6"/>
      <c r="AX234" s="6"/>
    </row>
    <row r="235" spans="5:50" ht="12.75" customHeight="1">
      <c r="E235" s="1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6"/>
      <c r="AU235" s="6"/>
      <c r="AV235" s="6"/>
      <c r="AW235" s="6"/>
      <c r="AX235" s="6"/>
    </row>
    <row r="236" spans="5:50" ht="12.75" customHeight="1">
      <c r="E236" s="1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6"/>
      <c r="AU236" s="6"/>
      <c r="AV236" s="6"/>
      <c r="AW236" s="6"/>
      <c r="AX236" s="6"/>
    </row>
    <row r="237" spans="5:50" ht="12.75" customHeight="1">
      <c r="E237" s="1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6"/>
      <c r="AU237" s="6"/>
      <c r="AV237" s="6"/>
      <c r="AW237" s="6"/>
      <c r="AX237" s="6"/>
    </row>
    <row r="238" spans="5:50" ht="12.75" customHeight="1">
      <c r="E238" s="1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6"/>
      <c r="AU238" s="6"/>
      <c r="AV238" s="6"/>
      <c r="AW238" s="6"/>
      <c r="AX238" s="6"/>
    </row>
    <row r="239" spans="5:50" ht="12.75" customHeight="1">
      <c r="E239" s="1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6"/>
      <c r="AU239" s="6"/>
      <c r="AV239" s="6"/>
      <c r="AW239" s="6"/>
      <c r="AX239" s="6"/>
    </row>
    <row r="240" spans="5:50" ht="12.75" customHeight="1">
      <c r="E240" s="1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6"/>
      <c r="AU240" s="6"/>
      <c r="AV240" s="6"/>
      <c r="AW240" s="6"/>
      <c r="AX240" s="6"/>
    </row>
    <row r="241" spans="5:50" ht="12.75" customHeight="1">
      <c r="E241" s="1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6"/>
      <c r="AU241" s="6"/>
      <c r="AV241" s="6"/>
      <c r="AW241" s="6"/>
      <c r="AX241" s="6"/>
    </row>
    <row r="242" spans="5:50" ht="12.75" customHeight="1">
      <c r="E242" s="1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6"/>
      <c r="AU242" s="6"/>
      <c r="AV242" s="6"/>
      <c r="AW242" s="6"/>
      <c r="AX242" s="6"/>
    </row>
    <row r="243" spans="5:50" ht="12.75" customHeight="1">
      <c r="E243" s="1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6"/>
      <c r="AU243" s="6"/>
      <c r="AV243" s="6"/>
      <c r="AW243" s="6"/>
      <c r="AX243" s="6"/>
    </row>
    <row r="244" spans="5:50" ht="12.75" customHeight="1">
      <c r="E244" s="1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6"/>
      <c r="AU244" s="6"/>
      <c r="AV244" s="6"/>
      <c r="AW244" s="6"/>
      <c r="AX244" s="6"/>
    </row>
    <row r="245" spans="5:50" ht="12.75" customHeight="1">
      <c r="E245" s="1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6"/>
      <c r="AU245" s="6"/>
      <c r="AV245" s="6"/>
      <c r="AW245" s="6"/>
      <c r="AX245" s="6"/>
    </row>
    <row r="246" spans="5:50" ht="12.75" customHeight="1">
      <c r="E246" s="1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6"/>
      <c r="AU246" s="6"/>
      <c r="AV246" s="6"/>
      <c r="AW246" s="6"/>
      <c r="AX246" s="6"/>
    </row>
    <row r="247" spans="5:50" ht="12.75" customHeight="1">
      <c r="E247" s="1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6"/>
      <c r="AU247" s="6"/>
      <c r="AV247" s="6"/>
      <c r="AW247" s="6"/>
      <c r="AX247" s="6"/>
    </row>
    <row r="248" spans="5:50" ht="12.75" customHeight="1">
      <c r="E248" s="1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6"/>
      <c r="AU248" s="6"/>
      <c r="AV248" s="6"/>
      <c r="AW248" s="6"/>
      <c r="AX248" s="6"/>
    </row>
    <row r="249" spans="5:50" ht="12.75" customHeight="1">
      <c r="E249" s="1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6"/>
      <c r="AU249" s="6"/>
      <c r="AV249" s="6"/>
      <c r="AW249" s="6"/>
      <c r="AX249" s="6"/>
    </row>
    <row r="250" spans="5:50" ht="12.75" customHeight="1">
      <c r="E250" s="1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6"/>
      <c r="AU250" s="6"/>
      <c r="AV250" s="6"/>
      <c r="AW250" s="6"/>
      <c r="AX250" s="6"/>
    </row>
    <row r="251" spans="5:50" ht="12.75" customHeight="1">
      <c r="E251" s="1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6"/>
      <c r="AU251" s="6"/>
      <c r="AV251" s="6"/>
      <c r="AW251" s="6"/>
      <c r="AX251" s="6"/>
    </row>
    <row r="252" spans="5:50" ht="12.75" customHeight="1">
      <c r="E252" s="1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6"/>
      <c r="AU252" s="6"/>
      <c r="AV252" s="6"/>
      <c r="AW252" s="6"/>
      <c r="AX252" s="6"/>
    </row>
    <row r="253" spans="5:50" ht="12.75" customHeight="1">
      <c r="E253" s="1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6"/>
      <c r="AU253" s="6"/>
      <c r="AV253" s="6"/>
      <c r="AW253" s="6"/>
      <c r="AX253" s="6"/>
    </row>
    <row r="254" spans="5:50" ht="12.75" customHeight="1">
      <c r="E254" s="1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6"/>
      <c r="AU254" s="6"/>
      <c r="AV254" s="6"/>
      <c r="AW254" s="6"/>
      <c r="AX254" s="6"/>
    </row>
    <row r="255" spans="5:50" ht="12.75" customHeight="1">
      <c r="E255" s="1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6"/>
      <c r="AU255" s="6"/>
      <c r="AV255" s="6"/>
      <c r="AW255" s="6"/>
      <c r="AX255" s="6"/>
    </row>
    <row r="256" spans="5:50" ht="12.75" customHeight="1">
      <c r="E256" s="1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6"/>
      <c r="AU256" s="6"/>
      <c r="AV256" s="6"/>
      <c r="AW256" s="6"/>
      <c r="AX256" s="6"/>
    </row>
    <row r="257" spans="5:50" ht="12.75" customHeight="1">
      <c r="E257" s="1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6"/>
      <c r="AU257" s="6"/>
      <c r="AV257" s="6"/>
      <c r="AW257" s="6"/>
      <c r="AX257" s="6"/>
    </row>
    <row r="258" spans="5:50" ht="12.75" customHeight="1">
      <c r="E258" s="1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6"/>
      <c r="AU258" s="6"/>
      <c r="AV258" s="6"/>
      <c r="AW258" s="6"/>
      <c r="AX258" s="6"/>
    </row>
    <row r="259" spans="5:50" ht="12.75" customHeight="1">
      <c r="E259" s="1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6"/>
      <c r="AU259" s="6"/>
      <c r="AV259" s="6"/>
      <c r="AW259" s="6"/>
      <c r="AX259" s="6"/>
    </row>
    <row r="260" spans="5:50" ht="12.75" customHeight="1">
      <c r="E260" s="1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6"/>
      <c r="AU260" s="6"/>
      <c r="AV260" s="6"/>
      <c r="AW260" s="6"/>
      <c r="AX260" s="6"/>
    </row>
    <row r="261" spans="5:50" ht="12.75" customHeight="1">
      <c r="E261" s="1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6"/>
      <c r="AU261" s="6"/>
      <c r="AV261" s="6"/>
      <c r="AW261" s="6"/>
      <c r="AX261" s="6"/>
    </row>
    <row r="262" spans="5:50" ht="12.75" customHeight="1">
      <c r="E262" s="1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6"/>
      <c r="AU262" s="6"/>
      <c r="AV262" s="6"/>
      <c r="AW262" s="6"/>
      <c r="AX262" s="6"/>
    </row>
    <row r="263" spans="5:50" ht="12.75" customHeight="1">
      <c r="E263" s="1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6"/>
      <c r="AU263" s="6"/>
      <c r="AV263" s="6"/>
      <c r="AW263" s="6"/>
      <c r="AX263" s="6"/>
    </row>
    <row r="264" spans="5:50" ht="12.75" customHeight="1">
      <c r="E264" s="1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6"/>
      <c r="AU264" s="6"/>
      <c r="AV264" s="6"/>
      <c r="AW264" s="6"/>
      <c r="AX264" s="6"/>
    </row>
    <row r="265" spans="5:50" ht="12.75" customHeight="1">
      <c r="E265" s="1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6"/>
      <c r="AU265" s="6"/>
      <c r="AV265" s="6"/>
      <c r="AW265" s="6"/>
      <c r="AX265" s="6"/>
    </row>
    <row r="266" spans="5:50" ht="12.75" customHeight="1">
      <c r="E266" s="1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6"/>
      <c r="AU266" s="6"/>
      <c r="AV266" s="6"/>
      <c r="AW266" s="6"/>
      <c r="AX266" s="6"/>
    </row>
    <row r="267" spans="5:50" ht="12.75" customHeight="1">
      <c r="E267" s="1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6"/>
      <c r="AU267" s="6"/>
      <c r="AV267" s="6"/>
      <c r="AW267" s="6"/>
      <c r="AX267" s="6"/>
    </row>
    <row r="268" spans="5:50" ht="12.75" customHeight="1">
      <c r="E268" s="1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6"/>
      <c r="AU268" s="6"/>
      <c r="AV268" s="6"/>
      <c r="AW268" s="6"/>
      <c r="AX268" s="6"/>
    </row>
    <row r="269" spans="5:50" ht="12.75" customHeight="1">
      <c r="E269" s="1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6"/>
      <c r="AU269" s="6"/>
      <c r="AV269" s="6"/>
      <c r="AW269" s="6"/>
      <c r="AX269" s="6"/>
    </row>
    <row r="270" spans="5:50" ht="12.75" customHeight="1">
      <c r="E270" s="1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6"/>
      <c r="AU270" s="6"/>
      <c r="AV270" s="6"/>
      <c r="AW270" s="6"/>
      <c r="AX270" s="6"/>
    </row>
    <row r="271" spans="5:50" ht="12.75" customHeight="1">
      <c r="E271" s="1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6"/>
      <c r="AU271" s="6"/>
      <c r="AV271" s="6"/>
      <c r="AW271" s="6"/>
      <c r="AX271" s="6"/>
    </row>
    <row r="272" spans="5:50" ht="12.75" customHeight="1">
      <c r="E272" s="1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6"/>
      <c r="AU272" s="6"/>
      <c r="AV272" s="6"/>
      <c r="AW272" s="6"/>
      <c r="AX272" s="6"/>
    </row>
    <row r="273" spans="5:50" ht="12.75" customHeight="1">
      <c r="E273" s="1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6"/>
      <c r="AU273" s="6"/>
      <c r="AV273" s="6"/>
      <c r="AW273" s="6"/>
      <c r="AX273" s="6"/>
    </row>
    <row r="274" spans="5:50" ht="12.75" customHeight="1">
      <c r="E274" s="1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6"/>
      <c r="AU274" s="6"/>
      <c r="AV274" s="6"/>
      <c r="AW274" s="6"/>
      <c r="AX274" s="6"/>
    </row>
    <row r="275" spans="5:50" ht="12.75" customHeight="1">
      <c r="E275" s="1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6"/>
      <c r="AU275" s="6"/>
      <c r="AV275" s="6"/>
      <c r="AW275" s="6"/>
      <c r="AX275" s="6"/>
    </row>
    <row r="276" spans="5:50" ht="12.75" customHeight="1">
      <c r="E276" s="1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6"/>
      <c r="AU276" s="6"/>
      <c r="AV276" s="6"/>
      <c r="AW276" s="6"/>
      <c r="AX276" s="6"/>
    </row>
    <row r="277" spans="5:50" ht="12.75" customHeight="1">
      <c r="E277" s="1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6"/>
      <c r="AU277" s="6"/>
      <c r="AV277" s="6"/>
      <c r="AW277" s="6"/>
      <c r="AX277" s="6"/>
    </row>
    <row r="278" spans="5:50" ht="12.75" customHeight="1">
      <c r="E278" s="1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6"/>
      <c r="AU278" s="6"/>
      <c r="AV278" s="6"/>
      <c r="AW278" s="6"/>
      <c r="AX278" s="6"/>
    </row>
    <row r="279" spans="5:50" ht="12.75" customHeight="1">
      <c r="E279" s="1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6"/>
      <c r="AU279" s="6"/>
      <c r="AV279" s="6"/>
      <c r="AW279" s="6"/>
      <c r="AX279" s="6"/>
    </row>
    <row r="280" spans="5:50" ht="12.75" customHeight="1">
      <c r="E280" s="1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6"/>
      <c r="AU280" s="6"/>
      <c r="AV280" s="6"/>
      <c r="AW280" s="6"/>
      <c r="AX280" s="6"/>
    </row>
    <row r="281" spans="5:50" ht="12.75" customHeight="1">
      <c r="E281" s="1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6"/>
      <c r="AU281" s="6"/>
      <c r="AV281" s="6"/>
      <c r="AW281" s="6"/>
      <c r="AX281" s="6"/>
    </row>
    <row r="282" spans="5:50" ht="12.75" customHeight="1">
      <c r="E282" s="1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6"/>
      <c r="AU282" s="6"/>
      <c r="AV282" s="6"/>
      <c r="AW282" s="6"/>
      <c r="AX282" s="6"/>
    </row>
    <row r="283" spans="5:50" ht="12.75" customHeight="1">
      <c r="E283" s="1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6"/>
      <c r="AU283" s="6"/>
      <c r="AV283" s="6"/>
      <c r="AW283" s="6"/>
      <c r="AX283" s="6"/>
    </row>
    <row r="284" spans="5:50" ht="12.75" customHeight="1">
      <c r="E284" s="1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6"/>
      <c r="AU284" s="6"/>
      <c r="AV284" s="6"/>
      <c r="AW284" s="6"/>
      <c r="AX284" s="6"/>
    </row>
    <row r="285" spans="5:50" ht="12.75" customHeight="1">
      <c r="E285" s="1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6"/>
      <c r="AU285" s="6"/>
      <c r="AV285" s="6"/>
      <c r="AW285" s="6"/>
      <c r="AX285" s="6"/>
    </row>
    <row r="286" spans="5:50" ht="12.75" customHeight="1">
      <c r="E286" s="1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6"/>
      <c r="AU286" s="6"/>
      <c r="AV286" s="6"/>
      <c r="AW286" s="6"/>
      <c r="AX286" s="6"/>
    </row>
    <row r="287" spans="5:50" ht="12.75" customHeight="1">
      <c r="E287" s="1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6"/>
      <c r="AU287" s="6"/>
      <c r="AV287" s="6"/>
      <c r="AW287" s="6"/>
      <c r="AX287" s="6"/>
    </row>
    <row r="288" spans="5:50" ht="12.75" customHeight="1">
      <c r="E288" s="1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6"/>
      <c r="AU288" s="6"/>
      <c r="AV288" s="6"/>
      <c r="AW288" s="6"/>
      <c r="AX288" s="6"/>
    </row>
    <row r="289" spans="5:50" ht="12.75" customHeight="1">
      <c r="E289" s="1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6"/>
      <c r="AU289" s="6"/>
      <c r="AV289" s="6"/>
      <c r="AW289" s="6"/>
      <c r="AX289" s="6"/>
    </row>
    <row r="290" spans="5:50" ht="12.75" customHeight="1">
      <c r="E290" s="1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6"/>
      <c r="AU290" s="6"/>
      <c r="AV290" s="6"/>
      <c r="AW290" s="6"/>
      <c r="AX290" s="6"/>
    </row>
    <row r="291" spans="5:50" ht="12.75" customHeight="1">
      <c r="E291" s="1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6"/>
      <c r="AU291" s="6"/>
      <c r="AV291" s="6"/>
      <c r="AW291" s="6"/>
      <c r="AX291" s="6"/>
    </row>
    <row r="292" spans="5:50" ht="12.75" customHeight="1">
      <c r="E292" s="1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6"/>
      <c r="AU292" s="6"/>
      <c r="AV292" s="6"/>
      <c r="AW292" s="6"/>
      <c r="AX292" s="6"/>
    </row>
    <row r="293" spans="5:50" ht="12.75" customHeight="1">
      <c r="E293" s="1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6"/>
      <c r="AU293" s="6"/>
      <c r="AV293" s="6"/>
      <c r="AW293" s="6"/>
      <c r="AX293" s="6"/>
    </row>
    <row r="294" spans="5:50" ht="12.75" customHeight="1">
      <c r="E294" s="1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6"/>
      <c r="AU294" s="6"/>
      <c r="AV294" s="6"/>
      <c r="AW294" s="6"/>
      <c r="AX294" s="6"/>
    </row>
    <row r="295" spans="5:50" ht="12.75" customHeight="1">
      <c r="E295" s="1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6"/>
      <c r="AU295" s="6"/>
      <c r="AV295" s="6"/>
      <c r="AW295" s="6"/>
      <c r="AX295" s="6"/>
    </row>
    <row r="296" spans="5:50" ht="12.75" customHeight="1">
      <c r="E296" s="1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6"/>
      <c r="AU296" s="6"/>
      <c r="AV296" s="6"/>
      <c r="AW296" s="6"/>
      <c r="AX296" s="6"/>
    </row>
    <row r="297" spans="5:50" ht="12.75" customHeight="1">
      <c r="E297" s="1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6"/>
      <c r="AU297" s="6"/>
      <c r="AV297" s="6"/>
      <c r="AW297" s="6"/>
      <c r="AX297" s="6"/>
    </row>
    <row r="298" spans="5:50" ht="12.75" customHeight="1">
      <c r="E298" s="1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6"/>
      <c r="AU298" s="6"/>
      <c r="AV298" s="6"/>
      <c r="AW298" s="6"/>
      <c r="AX298" s="6"/>
    </row>
    <row r="299" spans="5:50" ht="12.75" customHeight="1">
      <c r="E299" s="1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6"/>
      <c r="AU299" s="6"/>
      <c r="AV299" s="6"/>
      <c r="AW299" s="6"/>
      <c r="AX299" s="6"/>
    </row>
    <row r="300" spans="5:50" ht="12.75" customHeight="1">
      <c r="E300" s="1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6"/>
      <c r="AU300" s="6"/>
      <c r="AV300" s="6"/>
      <c r="AW300" s="6"/>
      <c r="AX300" s="6"/>
    </row>
    <row r="301" spans="5:50" ht="12.75" customHeight="1">
      <c r="E301" s="1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6"/>
      <c r="AU301" s="6"/>
      <c r="AV301" s="6"/>
      <c r="AW301" s="6"/>
      <c r="AX301" s="6"/>
    </row>
    <row r="302" spans="5:50" ht="12.75" customHeight="1">
      <c r="E302" s="1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6"/>
      <c r="AU302" s="6"/>
      <c r="AV302" s="6"/>
      <c r="AW302" s="6"/>
      <c r="AX302" s="6"/>
    </row>
    <row r="303" spans="5:50" ht="12.75" customHeight="1">
      <c r="E303" s="1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6"/>
      <c r="AU303" s="6"/>
      <c r="AV303" s="6"/>
      <c r="AW303" s="6"/>
      <c r="AX303" s="6"/>
    </row>
    <row r="304" spans="5:50" ht="12.75" customHeight="1">
      <c r="E304" s="1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6"/>
      <c r="AU304" s="6"/>
      <c r="AV304" s="6"/>
      <c r="AW304" s="6"/>
      <c r="AX304" s="6"/>
    </row>
    <row r="305" spans="5:50" ht="12.75" customHeight="1">
      <c r="E305" s="1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6"/>
      <c r="AU305" s="6"/>
      <c r="AV305" s="6"/>
      <c r="AW305" s="6"/>
      <c r="AX305" s="6"/>
    </row>
    <row r="306" spans="5:50" ht="12.75" customHeight="1">
      <c r="E306" s="1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6"/>
      <c r="AU306" s="6"/>
      <c r="AV306" s="6"/>
      <c r="AW306" s="6"/>
      <c r="AX306" s="6"/>
    </row>
    <row r="307" spans="5:50" ht="12.75" customHeight="1">
      <c r="E307" s="1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6"/>
      <c r="AU307" s="6"/>
      <c r="AV307" s="6"/>
      <c r="AW307" s="6"/>
      <c r="AX307" s="6"/>
    </row>
    <row r="308" spans="5:50" ht="12.75" customHeight="1">
      <c r="E308" s="1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6"/>
      <c r="AU308" s="6"/>
      <c r="AV308" s="6"/>
      <c r="AW308" s="6"/>
      <c r="AX308" s="6"/>
    </row>
    <row r="309" spans="5:50" ht="12.75" customHeight="1">
      <c r="E309" s="1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6"/>
      <c r="AU309" s="6"/>
      <c r="AV309" s="6"/>
      <c r="AW309" s="6"/>
      <c r="AX309" s="6"/>
    </row>
    <row r="310" spans="5:50" ht="12.75" customHeight="1">
      <c r="E310" s="1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6"/>
      <c r="AU310" s="6"/>
      <c r="AV310" s="6"/>
      <c r="AW310" s="6"/>
      <c r="AX310" s="6"/>
    </row>
    <row r="311" spans="5:50" ht="12.75" customHeight="1">
      <c r="E311" s="1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6"/>
      <c r="AU311" s="6"/>
      <c r="AV311" s="6"/>
      <c r="AW311" s="6"/>
      <c r="AX311" s="6"/>
    </row>
    <row r="312" spans="5:50" ht="12.75" customHeight="1">
      <c r="E312" s="1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6"/>
      <c r="AU312" s="6"/>
      <c r="AV312" s="6"/>
      <c r="AW312" s="6"/>
      <c r="AX312" s="6"/>
    </row>
    <row r="313" spans="5:50" ht="12.75" customHeight="1">
      <c r="E313" s="1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6"/>
      <c r="AU313" s="6"/>
      <c r="AV313" s="6"/>
      <c r="AW313" s="6"/>
      <c r="AX313" s="6"/>
    </row>
    <row r="314" spans="5:50" ht="12.75" customHeight="1">
      <c r="E314" s="1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6"/>
      <c r="AU314" s="6"/>
      <c r="AV314" s="6"/>
      <c r="AW314" s="6"/>
      <c r="AX314" s="6"/>
    </row>
    <row r="315" spans="5:50" ht="12.75" customHeight="1">
      <c r="E315" s="1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6"/>
      <c r="AU315" s="6"/>
      <c r="AV315" s="6"/>
      <c r="AW315" s="6"/>
      <c r="AX315" s="6"/>
    </row>
    <row r="316" spans="5:50" ht="12.75" customHeight="1">
      <c r="E316" s="1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6"/>
      <c r="AU316" s="6"/>
      <c r="AV316" s="6"/>
      <c r="AW316" s="6"/>
      <c r="AX316" s="6"/>
    </row>
    <row r="317" spans="5:50" ht="12.75" customHeight="1">
      <c r="E317" s="1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6"/>
      <c r="AU317" s="6"/>
      <c r="AV317" s="6"/>
      <c r="AW317" s="6"/>
      <c r="AX317" s="6"/>
    </row>
    <row r="318" spans="5:50" ht="12.75" customHeight="1">
      <c r="E318" s="1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6"/>
      <c r="AU318" s="6"/>
      <c r="AV318" s="6"/>
      <c r="AW318" s="6"/>
      <c r="AX318" s="6"/>
    </row>
    <row r="319" spans="5:50" ht="12.75" customHeight="1">
      <c r="E319" s="1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6"/>
      <c r="AU319" s="6"/>
      <c r="AV319" s="6"/>
      <c r="AW319" s="6"/>
      <c r="AX319" s="6"/>
    </row>
    <row r="320" spans="5:50" ht="12.75" customHeight="1">
      <c r="E320" s="1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6"/>
      <c r="AU320" s="6"/>
      <c r="AV320" s="6"/>
      <c r="AW320" s="6"/>
      <c r="AX320" s="6"/>
    </row>
    <row r="321" spans="5:50" ht="12.75" customHeight="1">
      <c r="E321" s="1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6"/>
      <c r="AU321" s="6"/>
      <c r="AV321" s="6"/>
      <c r="AW321" s="6"/>
      <c r="AX321" s="6"/>
    </row>
    <row r="322" spans="5:50" ht="12.75" customHeight="1">
      <c r="E322" s="1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6"/>
      <c r="AU322" s="6"/>
      <c r="AV322" s="6"/>
      <c r="AW322" s="6"/>
      <c r="AX322" s="6"/>
    </row>
    <row r="323" spans="5:50" ht="12.75" customHeight="1">
      <c r="E323" s="1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6"/>
      <c r="AU323" s="6"/>
      <c r="AV323" s="6"/>
      <c r="AW323" s="6"/>
      <c r="AX323" s="6"/>
    </row>
    <row r="324" spans="5:50" ht="12.75" customHeight="1">
      <c r="E324" s="1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6"/>
      <c r="AU324" s="6"/>
      <c r="AV324" s="6"/>
      <c r="AW324" s="6"/>
      <c r="AX324" s="6"/>
    </row>
    <row r="325" spans="5:50" ht="12.75" customHeight="1">
      <c r="E325" s="1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6"/>
      <c r="AU325" s="6"/>
      <c r="AV325" s="6"/>
      <c r="AW325" s="6"/>
      <c r="AX325" s="6"/>
    </row>
    <row r="326" spans="5:50" ht="12.75" customHeight="1">
      <c r="E326" s="1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6"/>
      <c r="AU326" s="6"/>
      <c r="AV326" s="6"/>
      <c r="AW326" s="6"/>
      <c r="AX326" s="6"/>
    </row>
    <row r="327" spans="5:50" ht="12.75" customHeight="1">
      <c r="E327" s="1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6"/>
      <c r="AU327" s="6"/>
      <c r="AV327" s="6"/>
      <c r="AW327" s="6"/>
      <c r="AX327" s="6"/>
    </row>
    <row r="328" spans="5:50" ht="12.75" customHeight="1">
      <c r="E328" s="1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6"/>
      <c r="AU328" s="6"/>
      <c r="AV328" s="6"/>
      <c r="AW328" s="6"/>
      <c r="AX328" s="6"/>
    </row>
    <row r="329" spans="5:50" ht="12.75" customHeight="1">
      <c r="E329" s="1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6"/>
      <c r="AU329" s="6"/>
      <c r="AV329" s="6"/>
      <c r="AW329" s="6"/>
      <c r="AX329" s="6"/>
    </row>
    <row r="330" spans="5:50" ht="12.75" customHeight="1">
      <c r="E330" s="1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6"/>
      <c r="AU330" s="6"/>
      <c r="AV330" s="6"/>
      <c r="AW330" s="6"/>
      <c r="AX330" s="6"/>
    </row>
    <row r="331" spans="5:50" ht="12.75" customHeight="1">
      <c r="E331" s="1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6"/>
      <c r="AU331" s="6"/>
      <c r="AV331" s="6"/>
      <c r="AW331" s="6"/>
      <c r="AX331" s="6"/>
    </row>
    <row r="332" spans="5:50" ht="12.75" customHeight="1">
      <c r="E332" s="1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6"/>
      <c r="AU332" s="6"/>
      <c r="AV332" s="6"/>
      <c r="AW332" s="6"/>
      <c r="AX332" s="6"/>
    </row>
    <row r="333" spans="5:50" ht="12.75" customHeight="1">
      <c r="E333" s="1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6"/>
      <c r="AU333" s="6"/>
      <c r="AV333" s="6"/>
      <c r="AW333" s="6"/>
      <c r="AX333" s="6"/>
    </row>
    <row r="334" spans="5:50" ht="12.75" customHeight="1">
      <c r="E334" s="1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6"/>
      <c r="AU334" s="6"/>
      <c r="AV334" s="6"/>
      <c r="AW334" s="6"/>
      <c r="AX334" s="6"/>
    </row>
    <row r="335" spans="5:50" ht="12.75" customHeight="1">
      <c r="E335" s="1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6"/>
      <c r="AU335" s="6"/>
      <c r="AV335" s="6"/>
      <c r="AW335" s="6"/>
      <c r="AX335" s="6"/>
    </row>
    <row r="336" spans="5:50" ht="12.75" customHeight="1">
      <c r="E336" s="1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6"/>
      <c r="AU336" s="6"/>
      <c r="AV336" s="6"/>
      <c r="AW336" s="6"/>
      <c r="AX336" s="6"/>
    </row>
    <row r="337" spans="5:50" ht="12.75" customHeight="1">
      <c r="E337" s="1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6"/>
      <c r="AU337" s="6"/>
      <c r="AV337" s="6"/>
      <c r="AW337" s="6"/>
      <c r="AX337" s="6"/>
    </row>
    <row r="338" spans="5:50" ht="12.75" customHeight="1">
      <c r="E338" s="1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6"/>
      <c r="AU338" s="6"/>
      <c r="AV338" s="6"/>
      <c r="AW338" s="6"/>
      <c r="AX338" s="6"/>
    </row>
    <row r="339" spans="5:50" ht="12.75" customHeight="1">
      <c r="E339" s="1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6"/>
      <c r="AU339" s="6"/>
      <c r="AV339" s="6"/>
      <c r="AW339" s="6"/>
      <c r="AX339" s="6"/>
    </row>
    <row r="340" spans="5:50" ht="12.75" customHeight="1">
      <c r="E340" s="1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6"/>
      <c r="AU340" s="6"/>
      <c r="AV340" s="6"/>
      <c r="AW340" s="6"/>
      <c r="AX340" s="6"/>
    </row>
    <row r="341" spans="5:50" ht="12.75" customHeight="1">
      <c r="E341" s="1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6"/>
      <c r="AU341" s="6"/>
      <c r="AV341" s="6"/>
      <c r="AW341" s="6"/>
      <c r="AX341" s="6"/>
    </row>
    <row r="342" spans="5:50" ht="12.75" customHeight="1">
      <c r="E342" s="1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6"/>
      <c r="AU342" s="6"/>
      <c r="AV342" s="6"/>
      <c r="AW342" s="6"/>
      <c r="AX342" s="6"/>
    </row>
    <row r="343" spans="5:50" ht="12.75" customHeight="1">
      <c r="E343" s="1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6"/>
      <c r="AU343" s="6"/>
      <c r="AV343" s="6"/>
      <c r="AW343" s="6"/>
      <c r="AX343" s="6"/>
    </row>
    <row r="344" spans="5:50" ht="12.75" customHeight="1">
      <c r="E344" s="1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6"/>
      <c r="AU344" s="6"/>
      <c r="AV344" s="6"/>
      <c r="AW344" s="6"/>
      <c r="AX344" s="6"/>
    </row>
    <row r="345" spans="5:50" ht="12.75" customHeight="1">
      <c r="E345" s="1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6"/>
      <c r="AU345" s="6"/>
      <c r="AV345" s="6"/>
      <c r="AW345" s="6"/>
      <c r="AX345" s="6"/>
    </row>
    <row r="346" spans="5:50" ht="12.75" customHeight="1">
      <c r="E346" s="1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6"/>
      <c r="AU346" s="6"/>
      <c r="AV346" s="6"/>
      <c r="AW346" s="6"/>
      <c r="AX346" s="6"/>
    </row>
    <row r="347" spans="5:50" ht="12.75" customHeight="1">
      <c r="E347" s="1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6"/>
      <c r="AU347" s="6"/>
      <c r="AV347" s="6"/>
      <c r="AW347" s="6"/>
      <c r="AX347" s="6"/>
    </row>
    <row r="348" spans="5:50" ht="12.75" customHeight="1">
      <c r="E348" s="1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6"/>
      <c r="AU348" s="6"/>
      <c r="AV348" s="6"/>
      <c r="AW348" s="6"/>
      <c r="AX348" s="6"/>
    </row>
    <row r="349" spans="5:50" ht="12.75" customHeight="1">
      <c r="E349" s="1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6"/>
      <c r="AU349" s="6"/>
      <c r="AV349" s="6"/>
      <c r="AW349" s="6"/>
      <c r="AX349" s="6"/>
    </row>
    <row r="350" spans="5:50" ht="12.75" customHeight="1">
      <c r="E350" s="1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6"/>
      <c r="AU350" s="6"/>
      <c r="AV350" s="6"/>
      <c r="AW350" s="6"/>
      <c r="AX350" s="6"/>
    </row>
    <row r="351" spans="5:50" ht="12.75" customHeight="1">
      <c r="E351" s="1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6"/>
      <c r="AU351" s="6"/>
      <c r="AV351" s="6"/>
      <c r="AW351" s="6"/>
      <c r="AX351" s="6"/>
    </row>
    <row r="352" spans="5:50" ht="12.75" customHeight="1">
      <c r="E352" s="1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6"/>
      <c r="AU352" s="6"/>
      <c r="AV352" s="6"/>
      <c r="AW352" s="6"/>
      <c r="AX352" s="6"/>
    </row>
    <row r="353" spans="5:50" ht="12.75" customHeight="1">
      <c r="E353" s="1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6"/>
      <c r="AU353" s="6"/>
      <c r="AV353" s="6"/>
      <c r="AW353" s="6"/>
      <c r="AX353" s="6"/>
    </row>
    <row r="354" spans="5:50" ht="12.75" customHeight="1">
      <c r="E354" s="1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6"/>
      <c r="AU354" s="6"/>
      <c r="AV354" s="6"/>
      <c r="AW354" s="6"/>
      <c r="AX354" s="6"/>
    </row>
    <row r="355" spans="5:50" ht="12.75" customHeight="1">
      <c r="E355" s="1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6"/>
      <c r="AU355" s="6"/>
      <c r="AV355" s="6"/>
      <c r="AW355" s="6"/>
      <c r="AX355" s="6"/>
    </row>
    <row r="356" spans="5:50" ht="12.75" customHeight="1">
      <c r="E356" s="1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6"/>
      <c r="AU356" s="6"/>
      <c r="AV356" s="6"/>
      <c r="AW356" s="6"/>
      <c r="AX356" s="6"/>
    </row>
    <row r="357" spans="5:50" ht="12.75" customHeight="1">
      <c r="E357" s="1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6"/>
      <c r="AU357" s="6"/>
      <c r="AV357" s="6"/>
      <c r="AW357" s="6"/>
      <c r="AX357" s="6"/>
    </row>
    <row r="358" spans="5:50" ht="12.75" customHeight="1">
      <c r="E358" s="1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6"/>
      <c r="AU358" s="6"/>
      <c r="AV358" s="6"/>
      <c r="AW358" s="6"/>
      <c r="AX358" s="6"/>
    </row>
    <row r="359" spans="5:50" ht="12.75" customHeight="1">
      <c r="E359" s="1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6"/>
      <c r="AU359" s="6"/>
      <c r="AV359" s="6"/>
      <c r="AW359" s="6"/>
      <c r="AX359" s="6"/>
    </row>
    <row r="360" spans="5:50" ht="12.75" customHeight="1">
      <c r="E360" s="1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6"/>
      <c r="AU360" s="6"/>
      <c r="AV360" s="6"/>
      <c r="AW360" s="6"/>
      <c r="AX360" s="6"/>
    </row>
    <row r="361" spans="5:50" ht="12.75" customHeight="1">
      <c r="E361" s="1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6"/>
      <c r="AU361" s="6"/>
      <c r="AV361" s="6"/>
      <c r="AW361" s="6"/>
      <c r="AX361" s="6"/>
    </row>
    <row r="362" spans="5:50" ht="12.75" customHeight="1">
      <c r="E362" s="1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6"/>
      <c r="AU362" s="6"/>
      <c r="AV362" s="6"/>
      <c r="AW362" s="6"/>
      <c r="AX362" s="6"/>
    </row>
    <row r="363" spans="5:50" ht="12.75" customHeight="1">
      <c r="E363" s="1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6"/>
      <c r="AU363" s="6"/>
      <c r="AV363" s="6"/>
      <c r="AW363" s="6"/>
      <c r="AX363" s="6"/>
    </row>
    <row r="364" spans="5:50" ht="12.75" customHeight="1">
      <c r="E364" s="1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6"/>
      <c r="AU364" s="6"/>
      <c r="AV364" s="6"/>
      <c r="AW364" s="6"/>
      <c r="AX364" s="6"/>
    </row>
    <row r="365" spans="5:50" ht="12.75" customHeight="1">
      <c r="E365" s="1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6"/>
      <c r="AU365" s="6"/>
      <c r="AV365" s="6"/>
      <c r="AW365" s="6"/>
      <c r="AX365" s="6"/>
    </row>
    <row r="366" spans="5:50" ht="12.75" customHeight="1">
      <c r="E366" s="1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6"/>
      <c r="AU366" s="6"/>
      <c r="AV366" s="6"/>
      <c r="AW366" s="6"/>
      <c r="AX366" s="6"/>
    </row>
    <row r="367" spans="5:50" ht="12.75" customHeight="1">
      <c r="E367" s="1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6"/>
      <c r="AU367" s="6"/>
      <c r="AV367" s="6"/>
      <c r="AW367" s="6"/>
      <c r="AX367" s="6"/>
    </row>
    <row r="368" spans="5:50" ht="12.75" customHeight="1">
      <c r="E368" s="1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6"/>
      <c r="AU368" s="6"/>
      <c r="AV368" s="6"/>
      <c r="AW368" s="6"/>
      <c r="AX368" s="6"/>
    </row>
    <row r="369" spans="5:50" ht="12.75" customHeight="1">
      <c r="E369" s="1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6"/>
      <c r="AU369" s="6"/>
      <c r="AV369" s="6"/>
      <c r="AW369" s="6"/>
      <c r="AX369" s="6"/>
    </row>
    <row r="370" spans="5:50" ht="12.75" customHeight="1">
      <c r="E370" s="1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6"/>
      <c r="AU370" s="6"/>
      <c r="AV370" s="6"/>
      <c r="AW370" s="6"/>
      <c r="AX370" s="6"/>
    </row>
    <row r="371" spans="5:50" ht="12.75" customHeight="1">
      <c r="E371" s="1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6"/>
      <c r="AU371" s="6"/>
      <c r="AV371" s="6"/>
      <c r="AW371" s="6"/>
      <c r="AX371" s="6"/>
    </row>
    <row r="372" spans="5:50" ht="12.75" customHeight="1">
      <c r="E372" s="1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6"/>
      <c r="AU372" s="6"/>
      <c r="AV372" s="6"/>
      <c r="AW372" s="6"/>
      <c r="AX372" s="6"/>
    </row>
    <row r="373" spans="5:50" ht="12.75" customHeight="1">
      <c r="E373" s="1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6"/>
      <c r="AU373" s="6"/>
      <c r="AV373" s="6"/>
      <c r="AW373" s="6"/>
      <c r="AX373" s="6"/>
    </row>
    <row r="374" spans="5:50" ht="12.75" customHeight="1">
      <c r="E374" s="1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6"/>
      <c r="AU374" s="6"/>
      <c r="AV374" s="6"/>
      <c r="AW374" s="6"/>
      <c r="AX374" s="6"/>
    </row>
    <row r="375" spans="5:50" ht="12.75" customHeight="1">
      <c r="E375" s="1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6"/>
      <c r="AU375" s="6"/>
      <c r="AV375" s="6"/>
      <c r="AW375" s="6"/>
      <c r="AX375" s="6"/>
    </row>
    <row r="376" spans="5:50" ht="12.75" customHeight="1">
      <c r="E376" s="1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6"/>
      <c r="AU376" s="6"/>
      <c r="AV376" s="6"/>
      <c r="AW376" s="6"/>
      <c r="AX376" s="6"/>
    </row>
    <row r="377" spans="5:50" ht="12.75" customHeight="1">
      <c r="E377" s="1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6"/>
      <c r="AU377" s="6"/>
      <c r="AV377" s="6"/>
      <c r="AW377" s="6"/>
      <c r="AX377" s="6"/>
    </row>
    <row r="378" spans="5:50" ht="12.75" customHeight="1">
      <c r="E378" s="1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6"/>
      <c r="AU378" s="6"/>
      <c r="AV378" s="6"/>
      <c r="AW378" s="6"/>
      <c r="AX378" s="6"/>
    </row>
    <row r="379" spans="5:50" ht="12.75" customHeight="1">
      <c r="E379" s="1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6"/>
      <c r="AU379" s="6"/>
      <c r="AV379" s="6"/>
      <c r="AW379" s="6"/>
      <c r="AX379" s="6"/>
    </row>
    <row r="380" spans="5:50" ht="12.75" customHeight="1">
      <c r="E380" s="1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6"/>
      <c r="AU380" s="6"/>
      <c r="AV380" s="6"/>
      <c r="AW380" s="6"/>
      <c r="AX380" s="6"/>
    </row>
    <row r="381" spans="5:50" ht="12.75" customHeight="1">
      <c r="E381" s="1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6"/>
      <c r="AU381" s="6"/>
      <c r="AV381" s="6"/>
      <c r="AW381" s="6"/>
      <c r="AX381" s="6"/>
    </row>
    <row r="382" spans="5:50" ht="12.75" customHeight="1">
      <c r="E382" s="1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6"/>
      <c r="AU382" s="6"/>
      <c r="AV382" s="6"/>
      <c r="AW382" s="6"/>
      <c r="AX382" s="6"/>
    </row>
    <row r="383" spans="5:50" ht="12.75" customHeight="1">
      <c r="E383" s="1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6"/>
      <c r="AU383" s="6"/>
      <c r="AV383" s="6"/>
      <c r="AW383" s="6"/>
      <c r="AX383" s="6"/>
    </row>
    <row r="384" spans="5:50" ht="12.75" customHeight="1">
      <c r="E384" s="1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6"/>
      <c r="AU384" s="6"/>
      <c r="AV384" s="6"/>
      <c r="AW384" s="6"/>
      <c r="AX384" s="6"/>
    </row>
    <row r="385" spans="5:50" ht="12.75" customHeight="1">
      <c r="E385" s="1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6"/>
      <c r="AU385" s="6"/>
      <c r="AV385" s="6"/>
      <c r="AW385" s="6"/>
      <c r="AX385" s="6"/>
    </row>
    <row r="386" spans="5:50" ht="12.75" customHeight="1"/>
    <row r="387" spans="5:50" ht="12.75" customHeight="1"/>
    <row r="388" spans="5:50" ht="12.75" customHeight="1"/>
    <row r="389" spans="5:50" ht="12.75" customHeight="1"/>
    <row r="390" spans="5:50" ht="12.75" customHeight="1"/>
    <row r="391" spans="5:50" ht="12.75" customHeight="1"/>
    <row r="392" spans="5:50" ht="12.75" customHeight="1"/>
    <row r="393" spans="5:50" ht="12.75" customHeight="1"/>
    <row r="394" spans="5:50" ht="12.75" customHeight="1"/>
    <row r="395" spans="5:50" ht="12.75" customHeight="1"/>
    <row r="396" spans="5:50" ht="12.75" customHeight="1"/>
    <row r="397" spans="5:50" ht="12.75" customHeight="1"/>
    <row r="398" spans="5:50" ht="12.75" customHeight="1"/>
    <row r="399" spans="5:50" ht="12.75" customHeight="1"/>
    <row r="400" spans="5:5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Z614"/>
  <sheetViews>
    <sheetView zoomScaleNormal="100" zoomScaleSheetLayoutView="112" workbookViewId="0">
      <pane xSplit="5" ySplit="7" topLeftCell="F8" activePane="bottomRight" state="frozen"/>
      <selection activeCell="L23" sqref="L23"/>
      <selection pane="topRight" activeCell="L23" sqref="L23"/>
      <selection pane="bottomLeft" activeCell="L23" sqref="L23"/>
      <selection pane="bottomRight" activeCell="O21" sqref="O21"/>
    </sheetView>
  </sheetViews>
  <sheetFormatPr defaultColWidth="14.42578125" defaultRowHeight="15" customHeight="1"/>
  <cols>
    <col min="1" max="1" width="5.7109375" style="14" customWidth="1"/>
    <col min="2" max="2" width="13.7109375" style="14" customWidth="1"/>
    <col min="3" max="4" width="15.7109375" style="14" customWidth="1"/>
    <col min="5" max="5" width="5.7109375" style="14" customWidth="1"/>
    <col min="6" max="23" width="4.7109375" style="14" customWidth="1"/>
    <col min="24" max="25" width="5.7109375" style="14" customWidth="1"/>
    <col min="26" max="16384" width="14.42578125" style="14"/>
  </cols>
  <sheetData>
    <row r="1" spans="1:26" ht="30" customHeight="1">
      <c r="A1" s="89"/>
      <c r="B1" s="89"/>
      <c r="C1" s="126"/>
      <c r="D1" s="126"/>
      <c r="E1" s="127"/>
      <c r="F1" s="128"/>
      <c r="G1" s="128"/>
      <c r="H1" s="128"/>
      <c r="I1" s="128"/>
      <c r="J1" s="128"/>
      <c r="K1" s="128"/>
      <c r="L1" s="128"/>
      <c r="M1" s="129" t="s">
        <v>41</v>
      </c>
      <c r="N1" s="128"/>
      <c r="O1" s="128"/>
      <c r="P1" s="322" t="s">
        <v>8081</v>
      </c>
      <c r="Q1" s="323"/>
      <c r="R1" s="323"/>
      <c r="S1" s="323"/>
      <c r="T1" s="128"/>
      <c r="U1" s="128"/>
      <c r="V1" s="128"/>
      <c r="W1" s="128"/>
      <c r="X1" s="128"/>
      <c r="Y1" s="128"/>
      <c r="Z1" s="16"/>
    </row>
    <row r="2" spans="1:26" ht="19.5" customHeight="1">
      <c r="A2" s="89"/>
      <c r="B2" s="89"/>
      <c r="C2" s="126"/>
      <c r="D2" s="126"/>
      <c r="E2" s="324" t="s">
        <v>42</v>
      </c>
      <c r="F2" s="301"/>
      <c r="G2" s="325" t="str">
        <f>เวลาเรียน!CC8</f>
        <v>รหัสวิชา</v>
      </c>
      <c r="H2" s="323"/>
      <c r="I2" s="323"/>
      <c r="J2" s="323"/>
      <c r="K2" s="323"/>
      <c r="L2" s="323"/>
      <c r="M2" s="323"/>
      <c r="N2" s="323"/>
      <c r="O2" s="323"/>
      <c r="P2" s="326" t="s">
        <v>20</v>
      </c>
      <c r="Q2" s="301"/>
      <c r="R2" s="327" t="str">
        <f>เวลาเรียน!CC9</f>
        <v>ชื่อวิชา</v>
      </c>
      <c r="S2" s="323"/>
      <c r="T2" s="323"/>
      <c r="U2" s="323"/>
      <c r="V2" s="323"/>
      <c r="W2" s="323"/>
      <c r="X2" s="323"/>
      <c r="Y2" s="323"/>
      <c r="Z2" s="16"/>
    </row>
    <row r="3" spans="1:26" ht="19.5" customHeight="1">
      <c r="A3" s="89"/>
      <c r="B3" s="89"/>
      <c r="C3" s="126"/>
      <c r="D3" s="126"/>
      <c r="E3" s="328" t="s">
        <v>43</v>
      </c>
      <c r="F3" s="329"/>
      <c r="G3" s="330" t="str">
        <f>IF(LEFT(K3,1)&lt;"4","ปวช. ","ปวส. ") &amp; IF(LEFT(K3,1)&lt;"4",LEFT(K3,1),VALUE(LEFT(K3,1))-3)</f>
        <v>ปวช. 2</v>
      </c>
      <c r="H3" s="331"/>
      <c r="I3" s="331"/>
      <c r="J3" s="130" t="s">
        <v>23</v>
      </c>
      <c r="K3" s="330" t="str">
        <f>เวลาเรียน!CC10</f>
        <v>2กต1</v>
      </c>
      <c r="L3" s="331"/>
      <c r="M3" s="331"/>
      <c r="N3" s="331"/>
      <c r="O3" s="331"/>
      <c r="P3" s="328" t="s">
        <v>44</v>
      </c>
      <c r="Q3" s="329"/>
      <c r="R3" s="330" t="str">
        <f>IF(K3="","",VLOOKUP(K3,groups,3))</f>
        <v>การตลาด</v>
      </c>
      <c r="S3" s="331"/>
      <c r="T3" s="331"/>
      <c r="U3" s="331"/>
      <c r="V3" s="331"/>
      <c r="W3" s="331"/>
      <c r="X3" s="331"/>
      <c r="Y3" s="331"/>
      <c r="Z3" s="16"/>
    </row>
    <row r="4" spans="1:26" ht="24" customHeight="1">
      <c r="A4" s="89"/>
      <c r="B4" s="89"/>
      <c r="C4" s="126"/>
      <c r="D4" s="126"/>
      <c r="E4" s="333" t="s">
        <v>45</v>
      </c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21"/>
      <c r="Z4" s="16"/>
    </row>
    <row r="5" spans="1:26" ht="24" customHeight="1">
      <c r="A5" s="89"/>
      <c r="B5" s="89"/>
      <c r="C5" s="126"/>
      <c r="D5" s="126"/>
      <c r="E5" s="131" t="s">
        <v>46</v>
      </c>
      <c r="F5" s="132">
        <v>1</v>
      </c>
      <c r="G5" s="133">
        <v>2</v>
      </c>
      <c r="H5" s="134">
        <v>3</v>
      </c>
      <c r="I5" s="133">
        <v>4</v>
      </c>
      <c r="J5" s="133">
        <v>5</v>
      </c>
      <c r="K5" s="134">
        <v>6</v>
      </c>
      <c r="L5" s="133">
        <v>7</v>
      </c>
      <c r="M5" s="133">
        <v>8</v>
      </c>
      <c r="N5" s="133">
        <v>9</v>
      </c>
      <c r="O5" s="133">
        <v>10</v>
      </c>
      <c r="P5" s="133">
        <v>11</v>
      </c>
      <c r="Q5" s="133">
        <v>12</v>
      </c>
      <c r="R5" s="133">
        <v>13</v>
      </c>
      <c r="S5" s="133">
        <v>14</v>
      </c>
      <c r="T5" s="133">
        <v>15</v>
      </c>
      <c r="U5" s="135">
        <v>16</v>
      </c>
      <c r="V5" s="133">
        <v>17</v>
      </c>
      <c r="W5" s="133">
        <v>18</v>
      </c>
      <c r="X5" s="334" t="s">
        <v>47</v>
      </c>
      <c r="Y5" s="335" t="s">
        <v>48</v>
      </c>
      <c r="Z5" s="16"/>
    </row>
    <row r="6" spans="1:26" ht="79.5" customHeight="1">
      <c r="A6" s="89"/>
      <c r="B6" s="89"/>
      <c r="C6" s="126"/>
      <c r="D6" s="126"/>
      <c r="E6" s="136" t="s">
        <v>49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306"/>
      <c r="Y6" s="306"/>
      <c r="Z6" s="16"/>
    </row>
    <row r="7" spans="1:26" ht="24" customHeight="1">
      <c r="A7" s="138" t="str">
        <f>เวลาเรียน!A11</f>
        <v>ลำดับที่</v>
      </c>
      <c r="B7" s="138" t="str">
        <f>เวลาเรียน!B11</f>
        <v>รหัสประจำตัว</v>
      </c>
      <c r="C7" s="320" t="str">
        <f>เวลาเรียน!C11</f>
        <v>ชื่อ - สกุล</v>
      </c>
      <c r="D7" s="321"/>
      <c r="E7" s="139" t="s">
        <v>50</v>
      </c>
      <c r="F7" s="140">
        <v>5</v>
      </c>
      <c r="G7" s="141">
        <v>5</v>
      </c>
      <c r="H7" s="141">
        <v>5</v>
      </c>
      <c r="I7" s="141">
        <v>5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2">
        <f t="shared" ref="X7:X52" si="0">SUM(F7:W7)</f>
        <v>20</v>
      </c>
      <c r="Y7" s="143">
        <v>20</v>
      </c>
      <c r="Z7" s="16"/>
    </row>
    <row r="8" spans="1:26" ht="17.25" customHeight="1">
      <c r="A8" s="144">
        <f>เวลาเรียน!A12</f>
        <v>1</v>
      </c>
      <c r="B8" s="50">
        <f>IF(เวลาเรียน!B12="","",เวลาเรียน!B12)</f>
        <v>64202020001</v>
      </c>
      <c r="C8" s="145" t="str">
        <f>IF(B8="","",เวลาเรียน!C12)</f>
        <v>นางสาวกชมน</v>
      </c>
      <c r="D8" s="146" t="str">
        <f>IF(B8="","",เวลาเรียน!D12)</f>
        <v>เดชสีมา</v>
      </c>
      <c r="E8" s="147">
        <v>1</v>
      </c>
      <c r="F8" s="148"/>
      <c r="G8" s="148"/>
      <c r="H8" s="148"/>
      <c r="I8" s="148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50">
        <f t="shared" si="0"/>
        <v>0</v>
      </c>
      <c r="Y8" s="151">
        <f t="shared" ref="Y8:Y52" si="1">ROUND(X8*$Y$7/$X$7,0)</f>
        <v>0</v>
      </c>
      <c r="Z8" s="16"/>
    </row>
    <row r="9" spans="1:26" ht="17.25" customHeight="1">
      <c r="A9" s="144">
        <f>เวลาเรียน!A13</f>
        <v>2</v>
      </c>
      <c r="B9" s="50">
        <f>IF(เวลาเรียน!B13="","",เวลาเรียน!B13)</f>
        <v>64202020002</v>
      </c>
      <c r="C9" s="145" t="str">
        <f>IF(B9="","",เวลาเรียน!C13)</f>
        <v>นางสาวกฤติยา</v>
      </c>
      <c r="D9" s="146" t="str">
        <f>IF(B9="","",เวลาเรียน!D13)</f>
        <v>สังข์ทอง</v>
      </c>
      <c r="E9" s="152">
        <v>2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53">
        <f t="shared" si="0"/>
        <v>0</v>
      </c>
      <c r="Y9" s="154">
        <f t="shared" si="1"/>
        <v>0</v>
      </c>
      <c r="Z9" s="16"/>
    </row>
    <row r="10" spans="1:26" ht="17.25" customHeight="1">
      <c r="A10" s="144">
        <f>เวลาเรียน!A14</f>
        <v>3</v>
      </c>
      <c r="B10" s="50">
        <f>IF(เวลาเรียน!B14="","",เวลาเรียน!B14)</f>
        <v>64202020003</v>
      </c>
      <c r="C10" s="145" t="str">
        <f>IF(B10="","",เวลาเรียน!C14)</f>
        <v>นางสาวกัญญาณัฐ</v>
      </c>
      <c r="D10" s="146" t="str">
        <f>IF(B10="","",เวลาเรียน!D14)</f>
        <v>ฮวดยินดี</v>
      </c>
      <c r="E10" s="152">
        <v>3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53">
        <f t="shared" si="0"/>
        <v>0</v>
      </c>
      <c r="Y10" s="154">
        <f t="shared" si="1"/>
        <v>0</v>
      </c>
      <c r="Z10" s="16"/>
    </row>
    <row r="11" spans="1:26" ht="17.25" customHeight="1">
      <c r="A11" s="144">
        <f>เวลาเรียน!A15</f>
        <v>4</v>
      </c>
      <c r="B11" s="50">
        <f>IF(เวลาเรียน!B15="","",เวลาเรียน!B15)</f>
        <v>64202020007</v>
      </c>
      <c r="C11" s="145" t="str">
        <f>IF(B11="","",เวลาเรียน!C15)</f>
        <v>นางสาวฐิตาพร</v>
      </c>
      <c r="D11" s="146" t="str">
        <f>IF(B11="","",เวลาเรียน!D15)</f>
        <v>รื่นรมย์</v>
      </c>
      <c r="E11" s="152">
        <v>4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53">
        <f t="shared" si="0"/>
        <v>0</v>
      </c>
      <c r="Y11" s="154">
        <f t="shared" si="1"/>
        <v>0</v>
      </c>
      <c r="Z11" s="16"/>
    </row>
    <row r="12" spans="1:26" ht="17.25" customHeight="1">
      <c r="A12" s="144">
        <f>เวลาเรียน!A16</f>
        <v>5</v>
      </c>
      <c r="B12" s="50">
        <f>IF(เวลาเรียน!B16="","",เวลาเรียน!B16)</f>
        <v>64202020008</v>
      </c>
      <c r="C12" s="145" t="str">
        <f>IF(B12="","",เวลาเรียน!C16)</f>
        <v>นางสาวณฤชล</v>
      </c>
      <c r="D12" s="146" t="str">
        <f>IF(B12="","",เวลาเรียน!D16)</f>
        <v>แย้มวจี</v>
      </c>
      <c r="E12" s="152">
        <v>5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53">
        <f t="shared" si="0"/>
        <v>0</v>
      </c>
      <c r="Y12" s="154">
        <f t="shared" si="1"/>
        <v>0</v>
      </c>
      <c r="Z12" s="16"/>
    </row>
    <row r="13" spans="1:26" ht="17.25" customHeight="1">
      <c r="A13" s="144">
        <f>เวลาเรียน!A17</f>
        <v>6</v>
      </c>
      <c r="B13" s="50">
        <f>IF(เวลาเรียน!B17="","",เวลาเรียน!B17)</f>
        <v>64202020010</v>
      </c>
      <c r="C13" s="145" t="str">
        <f>IF(B13="","",เวลาเรียน!C17)</f>
        <v>นางสาวณัฐพิชา</v>
      </c>
      <c r="D13" s="146" t="str">
        <f>IF(B13="","",เวลาเรียน!D17)</f>
        <v>ทับทิมแสน</v>
      </c>
      <c r="E13" s="152">
        <v>6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53">
        <f t="shared" si="0"/>
        <v>0</v>
      </c>
      <c r="Y13" s="154">
        <f t="shared" si="1"/>
        <v>0</v>
      </c>
      <c r="Z13" s="16"/>
    </row>
    <row r="14" spans="1:26" ht="17.25" customHeight="1">
      <c r="A14" s="144">
        <f>เวลาเรียน!A18</f>
        <v>7</v>
      </c>
      <c r="B14" s="50">
        <f>IF(เวลาเรียน!B18="","",เวลาเรียน!B18)</f>
        <v>64202020011</v>
      </c>
      <c r="C14" s="145" t="str">
        <f>IF(B14="","",เวลาเรียน!C18)</f>
        <v>นางสาวณัฐสุดา</v>
      </c>
      <c r="D14" s="146" t="str">
        <f>IF(B14="","",เวลาเรียน!D18)</f>
        <v>รุ่งวันดี</v>
      </c>
      <c r="E14" s="152">
        <v>7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53">
        <f t="shared" si="0"/>
        <v>0</v>
      </c>
      <c r="Y14" s="154">
        <f t="shared" si="1"/>
        <v>0</v>
      </c>
      <c r="Z14" s="16"/>
    </row>
    <row r="15" spans="1:26" ht="17.25" customHeight="1">
      <c r="A15" s="144">
        <f>เวลาเรียน!A19</f>
        <v>8</v>
      </c>
      <c r="B15" s="50">
        <f>IF(เวลาเรียน!B19="","",เวลาเรียน!B19)</f>
        <v>64202020013</v>
      </c>
      <c r="C15" s="145" t="str">
        <f>IF(B15="","",เวลาเรียน!C19)</f>
        <v>นางสาวนภาพร</v>
      </c>
      <c r="D15" s="146" t="str">
        <f>IF(B15="","",เวลาเรียน!D19)</f>
        <v>ลิ้มบุญญักเขต</v>
      </c>
      <c r="E15" s="152">
        <v>8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53">
        <f t="shared" si="0"/>
        <v>0</v>
      </c>
      <c r="Y15" s="154">
        <f t="shared" si="1"/>
        <v>0</v>
      </c>
      <c r="Z15" s="16"/>
    </row>
    <row r="16" spans="1:26" ht="17.25" customHeight="1">
      <c r="A16" s="144">
        <f>เวลาเรียน!A20</f>
        <v>9</v>
      </c>
      <c r="B16" s="50">
        <f>IF(เวลาเรียน!B20="","",เวลาเรียน!B20)</f>
        <v>64202020014</v>
      </c>
      <c r="C16" s="145" t="str">
        <f>IF(B16="","",เวลาเรียน!C20)</f>
        <v>นางสาวบัณฑิตา</v>
      </c>
      <c r="D16" s="146" t="str">
        <f>IF(B16="","",เวลาเรียน!D20)</f>
        <v>นิรันตราย</v>
      </c>
      <c r="E16" s="152">
        <v>9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53">
        <f t="shared" si="0"/>
        <v>0</v>
      </c>
      <c r="Y16" s="154">
        <f t="shared" si="1"/>
        <v>0</v>
      </c>
      <c r="Z16" s="16"/>
    </row>
    <row r="17" spans="1:26" ht="17.25" customHeight="1">
      <c r="A17" s="144">
        <f>เวลาเรียน!A21</f>
        <v>10</v>
      </c>
      <c r="B17" s="50">
        <f>IF(เวลาเรียน!B21="","",เวลาเรียน!B21)</f>
        <v>64202020015</v>
      </c>
      <c r="C17" s="145" t="str">
        <f>IF(B17="","",เวลาเรียน!C21)</f>
        <v>นางสาวปรัชญาพร</v>
      </c>
      <c r="D17" s="146" t="str">
        <f>IF(B17="","",เวลาเรียน!D21)</f>
        <v>ปานาพุฒ</v>
      </c>
      <c r="E17" s="152">
        <v>10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53">
        <f t="shared" si="0"/>
        <v>0</v>
      </c>
      <c r="Y17" s="154">
        <f t="shared" si="1"/>
        <v>0</v>
      </c>
      <c r="Z17" s="16"/>
    </row>
    <row r="18" spans="1:26" ht="17.25" customHeight="1">
      <c r="A18" s="144">
        <f>เวลาเรียน!A22</f>
        <v>11</v>
      </c>
      <c r="B18" s="50">
        <f>IF(เวลาเรียน!B22="","",เวลาเรียน!B22)</f>
        <v>64202020019</v>
      </c>
      <c r="C18" s="145" t="str">
        <f>IF(B18="","",เวลาเรียน!C22)</f>
        <v>นางสาวพรสวรรค์</v>
      </c>
      <c r="D18" s="146" t="str">
        <f>IF(B18="","",เวลาเรียน!D22)</f>
        <v>จันทร์คง</v>
      </c>
      <c r="E18" s="152">
        <v>11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53">
        <f t="shared" si="0"/>
        <v>0</v>
      </c>
      <c r="Y18" s="154">
        <f t="shared" si="1"/>
        <v>0</v>
      </c>
      <c r="Z18" s="16"/>
    </row>
    <row r="19" spans="1:26" ht="17.25" customHeight="1">
      <c r="A19" s="144">
        <f>เวลาเรียน!A23</f>
        <v>12</v>
      </c>
      <c r="B19" s="50">
        <f>IF(เวลาเรียน!B23="","",เวลาเรียน!B23)</f>
        <v>64202020020</v>
      </c>
      <c r="C19" s="145" t="str">
        <f>IF(B19="","",เวลาเรียน!C23)</f>
        <v>นางสาวภัทรวดี</v>
      </c>
      <c r="D19" s="146" t="str">
        <f>IF(B19="","",เวลาเรียน!D23)</f>
        <v>ภู่ทอง</v>
      </c>
      <c r="E19" s="152">
        <v>12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53">
        <f t="shared" si="0"/>
        <v>0</v>
      </c>
      <c r="Y19" s="154">
        <f t="shared" si="1"/>
        <v>0</v>
      </c>
      <c r="Z19" s="16"/>
    </row>
    <row r="20" spans="1:26" ht="17.25" customHeight="1">
      <c r="A20" s="144">
        <f>เวลาเรียน!A24</f>
        <v>13</v>
      </c>
      <c r="B20" s="50">
        <f>IF(เวลาเรียน!B24="","",เวลาเรียน!B24)</f>
        <v>64202020021</v>
      </c>
      <c r="C20" s="145" t="str">
        <f>IF(B20="","",เวลาเรียน!C24)</f>
        <v>นางสาวมณีวรรณ</v>
      </c>
      <c r="D20" s="146" t="str">
        <f>IF(B20="","",เวลาเรียน!D24)</f>
        <v>ไวยวงษ์</v>
      </c>
      <c r="E20" s="152">
        <v>13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53">
        <f t="shared" si="0"/>
        <v>0</v>
      </c>
      <c r="Y20" s="154">
        <f t="shared" si="1"/>
        <v>0</v>
      </c>
      <c r="Z20" s="16"/>
    </row>
    <row r="21" spans="1:26" ht="17.25" customHeight="1">
      <c r="A21" s="144">
        <f>เวลาเรียน!A25</f>
        <v>14</v>
      </c>
      <c r="B21" s="50">
        <f>IF(เวลาเรียน!B25="","",เวลาเรียน!B25)</f>
        <v>64202020022</v>
      </c>
      <c r="C21" s="145" t="str">
        <f>IF(B21="","",เวลาเรียน!C25)</f>
        <v>นางสาววราภรณ์</v>
      </c>
      <c r="D21" s="146" t="str">
        <f>IF(B21="","",เวลาเรียน!D25)</f>
        <v>พ่วงศิริ</v>
      </c>
      <c r="E21" s="152">
        <v>14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53">
        <f t="shared" si="0"/>
        <v>0</v>
      </c>
      <c r="Y21" s="154">
        <f t="shared" si="1"/>
        <v>0</v>
      </c>
      <c r="Z21" s="16"/>
    </row>
    <row r="22" spans="1:26" ht="17.25" customHeight="1">
      <c r="A22" s="144">
        <f>เวลาเรียน!A26</f>
        <v>15</v>
      </c>
      <c r="B22" s="50">
        <f>IF(เวลาเรียน!B26="","",เวลาเรียน!B26)</f>
        <v>64202020023</v>
      </c>
      <c r="C22" s="145" t="str">
        <f>IF(B22="","",เวลาเรียน!C26)</f>
        <v>นางสาววรรณรัตน์</v>
      </c>
      <c r="D22" s="146" t="str">
        <f>IF(B22="","",เวลาเรียน!D26)</f>
        <v>ลิ้มจ้อย</v>
      </c>
      <c r="E22" s="152">
        <v>15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53">
        <f t="shared" si="0"/>
        <v>0</v>
      </c>
      <c r="Y22" s="154">
        <f t="shared" si="1"/>
        <v>0</v>
      </c>
      <c r="Z22" s="16"/>
    </row>
    <row r="23" spans="1:26" ht="17.25" customHeight="1">
      <c r="A23" s="144">
        <f>เวลาเรียน!A27</f>
        <v>16</v>
      </c>
      <c r="B23" s="50">
        <f>IF(เวลาเรียน!B27="","",เวลาเรียน!B27)</f>
        <v>64202020024</v>
      </c>
      <c r="C23" s="145" t="str">
        <f>IF(B23="","",เวลาเรียน!C27)</f>
        <v>นางสาวศศิประภา</v>
      </c>
      <c r="D23" s="146" t="str">
        <f>IF(B23="","",เวลาเรียน!D27)</f>
        <v>ดวงแย้ม</v>
      </c>
      <c r="E23" s="152">
        <v>16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53">
        <f t="shared" si="0"/>
        <v>0</v>
      </c>
      <c r="Y23" s="154">
        <f t="shared" si="1"/>
        <v>0</v>
      </c>
      <c r="Z23" s="16"/>
    </row>
    <row r="24" spans="1:26" ht="17.25" customHeight="1">
      <c r="A24" s="144">
        <f>เวลาเรียน!A28</f>
        <v>17</v>
      </c>
      <c r="B24" s="50">
        <f>IF(เวลาเรียน!B28="","",เวลาเรียน!B28)</f>
        <v>64202020025</v>
      </c>
      <c r="C24" s="145" t="str">
        <f>IF(B24="","",เวลาเรียน!C28)</f>
        <v>นางสาวศิริลักษณ์</v>
      </c>
      <c r="D24" s="146" t="str">
        <f>IF(B24="","",เวลาเรียน!D28)</f>
        <v>เที่ยงตรง</v>
      </c>
      <c r="E24" s="152">
        <v>17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53">
        <f t="shared" si="0"/>
        <v>0</v>
      </c>
      <c r="Y24" s="154">
        <f t="shared" si="1"/>
        <v>0</v>
      </c>
      <c r="Z24" s="16"/>
    </row>
    <row r="25" spans="1:26" ht="17.25" customHeight="1">
      <c r="A25" s="144">
        <f>เวลาเรียน!A29</f>
        <v>18</v>
      </c>
      <c r="B25" s="50">
        <f>IF(เวลาเรียน!B29="","",เวลาเรียน!B29)</f>
        <v>64202020026</v>
      </c>
      <c r="C25" s="145" t="str">
        <f>IF(B25="","",เวลาเรียน!C29)</f>
        <v>นางสาวสโรชา</v>
      </c>
      <c r="D25" s="146" t="str">
        <f>IF(B25="","",เวลาเรียน!D29)</f>
        <v>บุญพุ่ม</v>
      </c>
      <c r="E25" s="152">
        <v>18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53">
        <f t="shared" si="0"/>
        <v>0</v>
      </c>
      <c r="Y25" s="154">
        <f t="shared" si="1"/>
        <v>0</v>
      </c>
      <c r="Z25" s="16"/>
    </row>
    <row r="26" spans="1:26" ht="17.25" customHeight="1">
      <c r="A26" s="144">
        <f>เวลาเรียน!A30</f>
        <v>19</v>
      </c>
      <c r="B26" s="50">
        <f>IF(เวลาเรียน!B30="","",เวลาเรียน!B30)</f>
        <v>64202020027</v>
      </c>
      <c r="C26" s="145" t="str">
        <f>IF(B26="","",เวลาเรียน!C30)</f>
        <v>นางสาวสุปรียา</v>
      </c>
      <c r="D26" s="146" t="str">
        <f>IF(B26="","",เวลาเรียน!D30)</f>
        <v>รวมพล</v>
      </c>
      <c r="E26" s="152">
        <v>19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53">
        <f t="shared" si="0"/>
        <v>0</v>
      </c>
      <c r="Y26" s="154">
        <f t="shared" si="1"/>
        <v>0</v>
      </c>
      <c r="Z26" s="16"/>
    </row>
    <row r="27" spans="1:26" ht="17.25" customHeight="1">
      <c r="A27" s="144">
        <f>เวลาเรียน!A31</f>
        <v>20</v>
      </c>
      <c r="B27" s="50">
        <f>IF(เวลาเรียน!B31="","",เวลาเรียน!B31)</f>
        <v>64202020028</v>
      </c>
      <c r="C27" s="145" t="str">
        <f>IF(B27="","",เวลาเรียน!C31)</f>
        <v>นางสาวเสาวรส</v>
      </c>
      <c r="D27" s="146" t="str">
        <f>IF(B27="","",เวลาเรียน!D31)</f>
        <v>ยอดทอง</v>
      </c>
      <c r="E27" s="152">
        <v>20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53">
        <f t="shared" si="0"/>
        <v>0</v>
      </c>
      <c r="Y27" s="154">
        <f t="shared" si="1"/>
        <v>0</v>
      </c>
      <c r="Z27" s="16"/>
    </row>
    <row r="28" spans="1:26" ht="17.25" customHeight="1">
      <c r="A28" s="144">
        <f>เวลาเรียน!A32</f>
        <v>21</v>
      </c>
      <c r="B28" s="50">
        <f>IF(เวลาเรียน!B32="","",เวลาเรียน!B32)</f>
        <v>64202020029</v>
      </c>
      <c r="C28" s="145" t="str">
        <f>IF(B28="","",เวลาเรียน!C32)</f>
        <v>นางสาวอนุสรา</v>
      </c>
      <c r="D28" s="146" t="str">
        <f>IF(B28="","",เวลาเรียน!D32)</f>
        <v>ศุภมณี</v>
      </c>
      <c r="E28" s="152">
        <v>21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53">
        <f t="shared" si="0"/>
        <v>0</v>
      </c>
      <c r="Y28" s="154">
        <f t="shared" si="1"/>
        <v>0</v>
      </c>
      <c r="Z28" s="16"/>
    </row>
    <row r="29" spans="1:26" ht="17.25" customHeight="1">
      <c r="A29" s="144">
        <f>เวลาเรียน!A33</f>
        <v>22</v>
      </c>
      <c r="B29" s="50">
        <f>IF(เวลาเรียน!B33="","",เวลาเรียน!B33)</f>
        <v>64202020030</v>
      </c>
      <c r="C29" s="145" t="str">
        <f>IF(B29="","",เวลาเรียน!C33)</f>
        <v>นายคีตพัชร</v>
      </c>
      <c r="D29" s="146" t="str">
        <f>IF(B29="","",เวลาเรียน!D33)</f>
        <v>ฤทธิเดช</v>
      </c>
      <c r="E29" s="152">
        <v>22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53">
        <f t="shared" si="0"/>
        <v>0</v>
      </c>
      <c r="Y29" s="154">
        <f t="shared" si="1"/>
        <v>0</v>
      </c>
      <c r="Z29" s="16"/>
    </row>
    <row r="30" spans="1:26" ht="17.25" customHeight="1">
      <c r="A30" s="144">
        <f>เวลาเรียน!A34</f>
        <v>23</v>
      </c>
      <c r="B30" s="50">
        <f>IF(เวลาเรียน!B34="","",เวลาเรียน!B34)</f>
        <v>64202020032</v>
      </c>
      <c r="C30" s="145" t="str">
        <f>IF(B30="","",เวลาเรียน!C34)</f>
        <v>นายธีรพัฒน์</v>
      </c>
      <c r="D30" s="146" t="str">
        <f>IF(B30="","",เวลาเรียน!D34)</f>
        <v>ตงรักษา</v>
      </c>
      <c r="E30" s="152">
        <v>23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53">
        <f t="shared" si="0"/>
        <v>0</v>
      </c>
      <c r="Y30" s="154">
        <f t="shared" si="1"/>
        <v>0</v>
      </c>
      <c r="Z30" s="16"/>
    </row>
    <row r="31" spans="1:26" ht="17.25" customHeight="1">
      <c r="A31" s="144">
        <f>เวลาเรียน!A35</f>
        <v>24</v>
      </c>
      <c r="B31" s="50">
        <f>IF(เวลาเรียน!B35="","",เวลาเรียน!B35)</f>
        <v>64202020033</v>
      </c>
      <c r="C31" s="145" t="str">
        <f>IF(B31="","",เวลาเรียน!C35)</f>
        <v>นายศิวภัทร</v>
      </c>
      <c r="D31" s="146" t="str">
        <f>IF(B31="","",เวลาเรียน!D35)</f>
        <v>ศรีลำ</v>
      </c>
      <c r="E31" s="152">
        <v>24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53">
        <f t="shared" si="0"/>
        <v>0</v>
      </c>
      <c r="Y31" s="154">
        <f t="shared" si="1"/>
        <v>0</v>
      </c>
      <c r="Z31" s="16"/>
    </row>
    <row r="32" spans="1:26" ht="17.25" customHeight="1">
      <c r="A32" s="144">
        <f>เวลาเรียน!A36</f>
        <v>25</v>
      </c>
      <c r="B32" s="50">
        <f>IF(เวลาเรียน!B36="","",เวลาเรียน!B36)</f>
        <v>64202020034</v>
      </c>
      <c r="C32" s="145" t="str">
        <f>IF(B32="","",เวลาเรียน!C36)</f>
        <v>นายโสภณ</v>
      </c>
      <c r="D32" s="146" t="str">
        <f>IF(B32="","",เวลาเรียน!D36)</f>
        <v>วงค์รส</v>
      </c>
      <c r="E32" s="152">
        <v>25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53">
        <f t="shared" si="0"/>
        <v>0</v>
      </c>
      <c r="Y32" s="154">
        <f t="shared" si="1"/>
        <v>0</v>
      </c>
      <c r="Z32" s="16"/>
    </row>
    <row r="33" spans="1:26" ht="17.25" customHeight="1">
      <c r="A33" s="144">
        <f>เวลาเรียน!A37</f>
        <v>26</v>
      </c>
      <c r="B33" s="50" t="str">
        <f>IF(เวลาเรียน!B37="","",เวลาเรียน!B37)</f>
        <v/>
      </c>
      <c r="C33" s="145" t="str">
        <f>IF(B33="","",เวลาเรียน!C37)</f>
        <v/>
      </c>
      <c r="D33" s="146" t="str">
        <f>IF(B33="","",เวลาเรียน!D37)</f>
        <v/>
      </c>
      <c r="E33" s="152">
        <v>26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53">
        <f t="shared" si="0"/>
        <v>0</v>
      </c>
      <c r="Y33" s="154">
        <f t="shared" si="1"/>
        <v>0</v>
      </c>
      <c r="Z33" s="16"/>
    </row>
    <row r="34" spans="1:26" ht="17.25" customHeight="1">
      <c r="A34" s="144">
        <f>เวลาเรียน!A38</f>
        <v>27</v>
      </c>
      <c r="B34" s="50" t="str">
        <f>IF(เวลาเรียน!B38="","",เวลาเรียน!B38)</f>
        <v/>
      </c>
      <c r="C34" s="145" t="str">
        <f>IF(B34="","",เวลาเรียน!C38)</f>
        <v/>
      </c>
      <c r="D34" s="146" t="str">
        <f>IF(B34="","",เวลาเรียน!D38)</f>
        <v/>
      </c>
      <c r="E34" s="152">
        <v>27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53">
        <f t="shared" si="0"/>
        <v>0</v>
      </c>
      <c r="Y34" s="154">
        <f t="shared" si="1"/>
        <v>0</v>
      </c>
      <c r="Z34" s="16"/>
    </row>
    <row r="35" spans="1:26" ht="17.25" customHeight="1">
      <c r="A35" s="144">
        <f>เวลาเรียน!A39</f>
        <v>28</v>
      </c>
      <c r="B35" s="50" t="str">
        <f>IF(เวลาเรียน!B39="","",เวลาเรียน!B39)</f>
        <v/>
      </c>
      <c r="C35" s="145" t="str">
        <f>IF(B35="","",เวลาเรียน!C39)</f>
        <v/>
      </c>
      <c r="D35" s="146" t="str">
        <f>IF(B35="","",เวลาเรียน!D39)</f>
        <v/>
      </c>
      <c r="E35" s="152">
        <v>28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53">
        <f t="shared" si="0"/>
        <v>0</v>
      </c>
      <c r="Y35" s="154">
        <f t="shared" si="1"/>
        <v>0</v>
      </c>
      <c r="Z35" s="16"/>
    </row>
    <row r="36" spans="1:26" ht="17.25" customHeight="1">
      <c r="A36" s="144">
        <f>เวลาเรียน!A40</f>
        <v>29</v>
      </c>
      <c r="B36" s="50" t="str">
        <f>IF(เวลาเรียน!B40="","",เวลาเรียน!B40)</f>
        <v/>
      </c>
      <c r="C36" s="145" t="str">
        <f>IF(B36="","",เวลาเรียน!C40)</f>
        <v/>
      </c>
      <c r="D36" s="146" t="str">
        <f>IF(B36="","",เวลาเรียน!D40)</f>
        <v/>
      </c>
      <c r="E36" s="152">
        <v>29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53">
        <f t="shared" si="0"/>
        <v>0</v>
      </c>
      <c r="Y36" s="154">
        <f t="shared" si="1"/>
        <v>0</v>
      </c>
      <c r="Z36" s="16"/>
    </row>
    <row r="37" spans="1:26" ht="17.25" customHeight="1">
      <c r="A37" s="144">
        <f>เวลาเรียน!A41</f>
        <v>30</v>
      </c>
      <c r="B37" s="50" t="str">
        <f>IF(เวลาเรียน!B41="","",เวลาเรียน!B41)</f>
        <v/>
      </c>
      <c r="C37" s="145" t="str">
        <f>IF(B37="","",เวลาเรียน!C41)</f>
        <v/>
      </c>
      <c r="D37" s="146" t="str">
        <f>IF(B37="","",เวลาเรียน!D41)</f>
        <v/>
      </c>
      <c r="E37" s="152">
        <v>30</v>
      </c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53">
        <f t="shared" si="0"/>
        <v>0</v>
      </c>
      <c r="Y37" s="154">
        <f t="shared" si="1"/>
        <v>0</v>
      </c>
      <c r="Z37" s="16"/>
    </row>
    <row r="38" spans="1:26" ht="17.25" customHeight="1">
      <c r="A38" s="144">
        <f>เวลาเรียน!A42</f>
        <v>31</v>
      </c>
      <c r="B38" s="50" t="str">
        <f>IF(เวลาเรียน!B42="","",เวลาเรียน!B42)</f>
        <v/>
      </c>
      <c r="C38" s="145" t="str">
        <f>IF(B38="","",เวลาเรียน!C42)</f>
        <v/>
      </c>
      <c r="D38" s="146" t="str">
        <f>IF(B38="","",เวลาเรียน!D42)</f>
        <v/>
      </c>
      <c r="E38" s="152">
        <v>31</v>
      </c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53">
        <f t="shared" si="0"/>
        <v>0</v>
      </c>
      <c r="Y38" s="154">
        <f t="shared" si="1"/>
        <v>0</v>
      </c>
      <c r="Z38" s="16"/>
    </row>
    <row r="39" spans="1:26" ht="17.25" customHeight="1">
      <c r="A39" s="144">
        <f>เวลาเรียน!A43</f>
        <v>32</v>
      </c>
      <c r="B39" s="50" t="str">
        <f>IF(เวลาเรียน!B43="","",เวลาเรียน!B43)</f>
        <v/>
      </c>
      <c r="C39" s="145" t="str">
        <f>IF(B39="","",เวลาเรียน!C43)</f>
        <v/>
      </c>
      <c r="D39" s="146" t="str">
        <f>IF(B39="","",เวลาเรียน!D43)</f>
        <v/>
      </c>
      <c r="E39" s="152">
        <v>32</v>
      </c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53">
        <f t="shared" si="0"/>
        <v>0</v>
      </c>
      <c r="Y39" s="154">
        <f t="shared" si="1"/>
        <v>0</v>
      </c>
      <c r="Z39" s="16"/>
    </row>
    <row r="40" spans="1:26" ht="17.25" customHeight="1">
      <c r="A40" s="144">
        <f>เวลาเรียน!A44</f>
        <v>33</v>
      </c>
      <c r="B40" s="50" t="str">
        <f>IF(เวลาเรียน!B44="","",เวลาเรียน!B44)</f>
        <v/>
      </c>
      <c r="C40" s="145" t="str">
        <f>IF(B40="","",เวลาเรียน!C44)</f>
        <v/>
      </c>
      <c r="D40" s="146" t="str">
        <f>IF(B40="","",เวลาเรียน!D44)</f>
        <v/>
      </c>
      <c r="E40" s="152">
        <v>33</v>
      </c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53">
        <f t="shared" si="0"/>
        <v>0</v>
      </c>
      <c r="Y40" s="154">
        <f t="shared" si="1"/>
        <v>0</v>
      </c>
      <c r="Z40" s="16"/>
    </row>
    <row r="41" spans="1:26" ht="17.25" customHeight="1">
      <c r="A41" s="144">
        <f>เวลาเรียน!A45</f>
        <v>34</v>
      </c>
      <c r="B41" s="50" t="str">
        <f>IF(เวลาเรียน!B45="","",เวลาเรียน!B45)</f>
        <v/>
      </c>
      <c r="C41" s="145" t="str">
        <f>IF(B41="","",เวลาเรียน!C45)</f>
        <v/>
      </c>
      <c r="D41" s="146" t="str">
        <f>IF(B41="","",เวลาเรียน!D45)</f>
        <v/>
      </c>
      <c r="E41" s="152">
        <v>34</v>
      </c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53">
        <f t="shared" si="0"/>
        <v>0</v>
      </c>
      <c r="Y41" s="154">
        <f t="shared" si="1"/>
        <v>0</v>
      </c>
      <c r="Z41" s="16"/>
    </row>
    <row r="42" spans="1:26" ht="17.25" customHeight="1">
      <c r="A42" s="144">
        <f>เวลาเรียน!A46</f>
        <v>35</v>
      </c>
      <c r="B42" s="50" t="str">
        <f>IF(เวลาเรียน!B46="","",เวลาเรียน!B46)</f>
        <v/>
      </c>
      <c r="C42" s="145" t="str">
        <f>IF(B42="","",เวลาเรียน!C46)</f>
        <v/>
      </c>
      <c r="D42" s="146" t="str">
        <f>IF(B42="","",เวลาเรียน!D46)</f>
        <v/>
      </c>
      <c r="E42" s="152">
        <v>35</v>
      </c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55">
        <f t="shared" si="0"/>
        <v>0</v>
      </c>
      <c r="Y42" s="154">
        <f t="shared" si="1"/>
        <v>0</v>
      </c>
      <c r="Z42" s="16"/>
    </row>
    <row r="43" spans="1:26" ht="17.25" customHeight="1">
      <c r="A43" s="144">
        <f>เวลาเรียน!A47</f>
        <v>36</v>
      </c>
      <c r="B43" s="50" t="str">
        <f>IF(เวลาเรียน!B47="","",เวลาเรียน!B47)</f>
        <v/>
      </c>
      <c r="C43" s="145" t="str">
        <f>IF(B43="","",เวลาเรียน!C47)</f>
        <v/>
      </c>
      <c r="D43" s="146" t="str">
        <f>IF(B43="","",เวลาเรียน!D47)</f>
        <v/>
      </c>
      <c r="E43" s="152">
        <v>36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53">
        <f t="shared" si="0"/>
        <v>0</v>
      </c>
      <c r="Y43" s="154">
        <f t="shared" si="1"/>
        <v>0</v>
      </c>
      <c r="Z43" s="16"/>
    </row>
    <row r="44" spans="1:26" ht="17.25" customHeight="1">
      <c r="A44" s="144">
        <f>เวลาเรียน!A48</f>
        <v>37</v>
      </c>
      <c r="B44" s="50" t="str">
        <f>IF(เวลาเรียน!B48="","",เวลาเรียน!B48)</f>
        <v/>
      </c>
      <c r="C44" s="145" t="str">
        <f>IF(B44="","",เวลาเรียน!C48)</f>
        <v/>
      </c>
      <c r="D44" s="146" t="str">
        <f>IF(B44="","",เวลาเรียน!D48)</f>
        <v/>
      </c>
      <c r="E44" s="152">
        <v>37</v>
      </c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53">
        <f t="shared" si="0"/>
        <v>0</v>
      </c>
      <c r="Y44" s="154">
        <f t="shared" si="1"/>
        <v>0</v>
      </c>
      <c r="Z44" s="16"/>
    </row>
    <row r="45" spans="1:26" ht="17.25" customHeight="1">
      <c r="A45" s="144">
        <f>เวลาเรียน!A49</f>
        <v>38</v>
      </c>
      <c r="B45" s="50" t="str">
        <f>IF(เวลาเรียน!B49="","",เวลาเรียน!B49)</f>
        <v/>
      </c>
      <c r="C45" s="145" t="str">
        <f>IF(B45="","",เวลาเรียน!C49)</f>
        <v/>
      </c>
      <c r="D45" s="146" t="str">
        <f>IF(B45="","",เวลาเรียน!D49)</f>
        <v/>
      </c>
      <c r="E45" s="152">
        <v>38</v>
      </c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53">
        <f t="shared" si="0"/>
        <v>0</v>
      </c>
      <c r="Y45" s="154">
        <f t="shared" si="1"/>
        <v>0</v>
      </c>
      <c r="Z45" s="16"/>
    </row>
    <row r="46" spans="1:26" ht="17.25" customHeight="1">
      <c r="A46" s="144">
        <f>เวลาเรียน!A50</f>
        <v>39</v>
      </c>
      <c r="B46" s="50" t="str">
        <f>IF(เวลาเรียน!B50="","",เวลาเรียน!B50)</f>
        <v/>
      </c>
      <c r="C46" s="145" t="str">
        <f>IF(B46="","",เวลาเรียน!C50)</f>
        <v/>
      </c>
      <c r="D46" s="146" t="str">
        <f>IF(B46="","",เวลาเรียน!D50)</f>
        <v/>
      </c>
      <c r="E46" s="152">
        <v>39</v>
      </c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53">
        <f t="shared" si="0"/>
        <v>0</v>
      </c>
      <c r="Y46" s="154">
        <f t="shared" si="1"/>
        <v>0</v>
      </c>
      <c r="Z46" s="16"/>
    </row>
    <row r="47" spans="1:26" ht="17.25" customHeight="1">
      <c r="A47" s="144">
        <f>เวลาเรียน!A51</f>
        <v>40</v>
      </c>
      <c r="B47" s="50" t="str">
        <f>IF(เวลาเรียน!B51="","",เวลาเรียน!B51)</f>
        <v/>
      </c>
      <c r="C47" s="145" t="str">
        <f>IF(B47="","",เวลาเรียน!C51)</f>
        <v/>
      </c>
      <c r="D47" s="146" t="str">
        <f>IF(B47="","",เวลาเรียน!D51)</f>
        <v/>
      </c>
      <c r="E47" s="152">
        <v>40</v>
      </c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53">
        <f t="shared" si="0"/>
        <v>0</v>
      </c>
      <c r="Y47" s="154">
        <f t="shared" si="1"/>
        <v>0</v>
      </c>
      <c r="Z47" s="16"/>
    </row>
    <row r="48" spans="1:26" ht="17.25" customHeight="1">
      <c r="A48" s="144">
        <f>เวลาเรียน!A52</f>
        <v>41</v>
      </c>
      <c r="B48" s="50" t="str">
        <f>IF(เวลาเรียน!B52="","",เวลาเรียน!B52)</f>
        <v/>
      </c>
      <c r="C48" s="145" t="str">
        <f>IF(B48="","",เวลาเรียน!C52)</f>
        <v/>
      </c>
      <c r="D48" s="146" t="str">
        <f>IF(B48="","",เวลาเรียน!D52)</f>
        <v/>
      </c>
      <c r="E48" s="152">
        <v>41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53">
        <f t="shared" si="0"/>
        <v>0</v>
      </c>
      <c r="Y48" s="154">
        <f t="shared" si="1"/>
        <v>0</v>
      </c>
      <c r="Z48" s="16"/>
    </row>
    <row r="49" spans="1:26" ht="17.25" customHeight="1">
      <c r="A49" s="144">
        <f>เวลาเรียน!A53</f>
        <v>42</v>
      </c>
      <c r="B49" s="50" t="str">
        <f>IF(เวลาเรียน!B53="","",เวลาเรียน!B53)</f>
        <v/>
      </c>
      <c r="C49" s="145" t="str">
        <f>IF(B49="","",เวลาเรียน!C53)</f>
        <v/>
      </c>
      <c r="D49" s="146" t="str">
        <f>IF(B49="","",เวลาเรียน!D53)</f>
        <v/>
      </c>
      <c r="E49" s="152">
        <v>42</v>
      </c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53">
        <f t="shared" si="0"/>
        <v>0</v>
      </c>
      <c r="Y49" s="154">
        <f t="shared" si="1"/>
        <v>0</v>
      </c>
      <c r="Z49" s="16"/>
    </row>
    <row r="50" spans="1:26" ht="17.25" customHeight="1">
      <c r="A50" s="144">
        <f>เวลาเรียน!A54</f>
        <v>43</v>
      </c>
      <c r="B50" s="50" t="str">
        <f>IF(เวลาเรียน!B54="","",เวลาเรียน!B54)</f>
        <v/>
      </c>
      <c r="C50" s="145" t="str">
        <f>IF(B50="","",เวลาเรียน!C54)</f>
        <v/>
      </c>
      <c r="D50" s="146" t="str">
        <f>IF(B50="","",เวลาเรียน!D54)</f>
        <v/>
      </c>
      <c r="E50" s="152">
        <v>43</v>
      </c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53">
        <f t="shared" si="0"/>
        <v>0</v>
      </c>
      <c r="Y50" s="154">
        <f t="shared" si="1"/>
        <v>0</v>
      </c>
      <c r="Z50" s="16"/>
    </row>
    <row r="51" spans="1:26" ht="17.25" customHeight="1">
      <c r="A51" s="144">
        <f>เวลาเรียน!A55</f>
        <v>44</v>
      </c>
      <c r="B51" s="50" t="str">
        <f>IF(เวลาเรียน!B55="","",เวลาเรียน!B55)</f>
        <v/>
      </c>
      <c r="C51" s="145" t="str">
        <f>IF(B51="","",เวลาเรียน!C55)</f>
        <v/>
      </c>
      <c r="D51" s="146" t="str">
        <f>IF(B51="","",เวลาเรียน!D55)</f>
        <v/>
      </c>
      <c r="E51" s="152">
        <v>44</v>
      </c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53">
        <f t="shared" si="0"/>
        <v>0</v>
      </c>
      <c r="Y51" s="154">
        <f t="shared" si="1"/>
        <v>0</v>
      </c>
      <c r="Z51" s="16"/>
    </row>
    <row r="52" spans="1:26" ht="17.25" customHeight="1">
      <c r="A52" s="250">
        <f>เวลาเรียน!A56</f>
        <v>45</v>
      </c>
      <c r="B52" s="251" t="str">
        <f>IF(เวลาเรียน!B56="","",เวลาเรียน!B56)</f>
        <v/>
      </c>
      <c r="C52" s="252" t="str">
        <f>IF(B52="","",เวลาเรียน!C56)</f>
        <v/>
      </c>
      <c r="D52" s="253" t="str">
        <f>IF(B52="","",เวลาเรียน!D56)</f>
        <v/>
      </c>
      <c r="E52" s="254">
        <v>45</v>
      </c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6">
        <f t="shared" si="0"/>
        <v>0</v>
      </c>
      <c r="Y52" s="257">
        <f t="shared" si="1"/>
        <v>0</v>
      </c>
      <c r="Z52" s="16"/>
    </row>
    <row r="53" spans="1:26" ht="28.5" customHeight="1">
      <c r="A53" s="89"/>
      <c r="B53" s="89"/>
      <c r="C53" s="126"/>
      <c r="D53" s="126"/>
      <c r="E53" s="83"/>
      <c r="F53" s="83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 t="s">
        <v>3900</v>
      </c>
      <c r="R53" s="82"/>
      <c r="S53" s="82"/>
      <c r="T53" s="82"/>
      <c r="U53" s="82"/>
      <c r="V53" s="82"/>
      <c r="W53" s="82"/>
      <c r="X53" s="82"/>
      <c r="Y53" s="82"/>
      <c r="Z53" s="16"/>
    </row>
    <row r="54" spans="1:26" ht="24" customHeight="1">
      <c r="A54" s="89"/>
      <c r="B54" s="89"/>
      <c r="C54" s="126"/>
      <c r="D54" s="126"/>
      <c r="E54" s="83"/>
      <c r="F54" s="83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 t="s">
        <v>40</v>
      </c>
      <c r="R54" s="332" t="str">
        <f>เวลาเรียน!P58</f>
        <v>( ครูผู้สอน )</v>
      </c>
      <c r="S54" s="300"/>
      <c r="T54" s="300"/>
      <c r="U54" s="300"/>
      <c r="V54" s="300"/>
      <c r="W54" s="301"/>
      <c r="X54" s="82"/>
      <c r="Y54" s="82"/>
      <c r="Z54" s="16"/>
    </row>
    <row r="55" spans="1:26" ht="24" customHeight="1">
      <c r="A55" s="89"/>
      <c r="B55" s="89"/>
      <c r="C55" s="126"/>
      <c r="D55" s="126"/>
      <c r="E55" s="83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3"/>
      <c r="Y55" s="161"/>
      <c r="Z55" s="16"/>
    </row>
    <row r="56" spans="1:26" ht="15.75" customHeight="1">
      <c r="A56" s="89"/>
      <c r="B56" s="89"/>
      <c r="C56" s="126"/>
      <c r="D56" s="12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>
      <c r="A57" s="89"/>
      <c r="B57" s="89"/>
      <c r="C57" s="126"/>
      <c r="D57" s="12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>
      <c r="A58" s="89"/>
      <c r="B58" s="89"/>
      <c r="C58" s="126"/>
      <c r="D58" s="12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89"/>
      <c r="B59" s="89"/>
      <c r="C59" s="126"/>
      <c r="D59" s="12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89"/>
      <c r="B60" s="89"/>
      <c r="C60" s="126"/>
      <c r="D60" s="12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>
      <c r="A61" s="89"/>
      <c r="B61" s="89"/>
      <c r="C61" s="126"/>
      <c r="D61" s="12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89"/>
      <c r="B62" s="89"/>
      <c r="C62" s="126"/>
      <c r="D62" s="12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>
      <c r="A63" s="89"/>
      <c r="B63" s="89"/>
      <c r="C63" s="126"/>
      <c r="D63" s="12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89"/>
      <c r="B64" s="89"/>
      <c r="C64" s="126"/>
      <c r="D64" s="12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89"/>
      <c r="B65" s="89"/>
      <c r="C65" s="126"/>
      <c r="D65" s="12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89"/>
      <c r="B66" s="89"/>
      <c r="C66" s="126"/>
      <c r="D66" s="12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89"/>
      <c r="B67" s="89"/>
      <c r="C67" s="126"/>
      <c r="D67" s="12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89"/>
      <c r="B68" s="89"/>
      <c r="C68" s="126"/>
      <c r="D68" s="12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89"/>
      <c r="B69" s="89"/>
      <c r="C69" s="126"/>
      <c r="D69" s="12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89"/>
      <c r="B70" s="89"/>
      <c r="C70" s="126"/>
      <c r="D70" s="12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89"/>
      <c r="B71" s="89"/>
      <c r="C71" s="126"/>
      <c r="D71" s="12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89"/>
      <c r="B72" s="89"/>
      <c r="C72" s="126"/>
      <c r="D72" s="12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89"/>
      <c r="B73" s="89"/>
      <c r="C73" s="126"/>
      <c r="D73" s="12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89"/>
      <c r="B74" s="89"/>
      <c r="C74" s="126"/>
      <c r="D74" s="12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89"/>
      <c r="B75" s="89"/>
      <c r="C75" s="126"/>
      <c r="D75" s="12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89"/>
      <c r="B76" s="89"/>
      <c r="C76" s="126"/>
      <c r="D76" s="12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89"/>
      <c r="B77" s="89"/>
      <c r="C77" s="126"/>
      <c r="D77" s="12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89"/>
      <c r="B78" s="89"/>
      <c r="C78" s="126"/>
      <c r="D78" s="12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89"/>
      <c r="B79" s="89"/>
      <c r="C79" s="126"/>
      <c r="D79" s="12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89"/>
      <c r="B80" s="89"/>
      <c r="C80" s="126"/>
      <c r="D80" s="12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89"/>
      <c r="B81" s="89"/>
      <c r="C81" s="126"/>
      <c r="D81" s="12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>
      <c r="A82" s="89"/>
      <c r="B82" s="89"/>
      <c r="C82" s="126"/>
      <c r="D82" s="12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89"/>
      <c r="B83" s="89"/>
      <c r="C83" s="126"/>
      <c r="D83" s="12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89"/>
      <c r="B84" s="89"/>
      <c r="C84" s="126"/>
      <c r="D84" s="12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89"/>
      <c r="B85" s="89"/>
      <c r="C85" s="126"/>
      <c r="D85" s="12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89"/>
      <c r="B86" s="89"/>
      <c r="C86" s="126"/>
      <c r="D86" s="12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89"/>
      <c r="B87" s="89"/>
      <c r="C87" s="126"/>
      <c r="D87" s="12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89"/>
      <c r="B88" s="89"/>
      <c r="C88" s="126"/>
      <c r="D88" s="12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>
      <c r="A89" s="89"/>
      <c r="B89" s="89"/>
      <c r="C89" s="126"/>
      <c r="D89" s="12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>
      <c r="A90" s="89"/>
      <c r="B90" s="89"/>
      <c r="C90" s="126"/>
      <c r="D90" s="12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>
      <c r="A91" s="89"/>
      <c r="B91" s="89"/>
      <c r="C91" s="126"/>
      <c r="D91" s="12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>
      <c r="A92" s="89"/>
      <c r="B92" s="89"/>
      <c r="C92" s="126"/>
      <c r="D92" s="12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>
      <c r="A93" s="89"/>
      <c r="B93" s="89"/>
      <c r="C93" s="126"/>
      <c r="D93" s="12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89"/>
      <c r="B94" s="89"/>
      <c r="C94" s="126"/>
      <c r="D94" s="12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>
      <c r="A95" s="89"/>
      <c r="B95" s="89"/>
      <c r="C95" s="126"/>
      <c r="D95" s="12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89"/>
      <c r="B96" s="89"/>
      <c r="C96" s="126"/>
      <c r="D96" s="12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89"/>
      <c r="B97" s="89"/>
      <c r="C97" s="126"/>
      <c r="D97" s="12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89"/>
      <c r="B98" s="89"/>
      <c r="C98" s="126"/>
      <c r="D98" s="12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89"/>
      <c r="B99" s="89"/>
      <c r="C99" s="126"/>
      <c r="D99" s="12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89"/>
      <c r="B100" s="89"/>
      <c r="C100" s="126"/>
      <c r="D100" s="12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89"/>
      <c r="B101" s="89"/>
      <c r="C101" s="126"/>
      <c r="D101" s="12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89"/>
      <c r="B102" s="89"/>
      <c r="C102" s="126"/>
      <c r="D102" s="12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89"/>
      <c r="B103" s="89"/>
      <c r="C103" s="126"/>
      <c r="D103" s="12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89"/>
      <c r="B104" s="89"/>
      <c r="C104" s="126"/>
      <c r="D104" s="12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89"/>
      <c r="B105" s="89"/>
      <c r="C105" s="126"/>
      <c r="D105" s="12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89"/>
      <c r="B106" s="89"/>
      <c r="C106" s="126"/>
      <c r="D106" s="12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89"/>
      <c r="B107" s="89"/>
      <c r="C107" s="126"/>
      <c r="D107" s="12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89"/>
      <c r="B108" s="89"/>
      <c r="C108" s="126"/>
      <c r="D108" s="12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89"/>
      <c r="B109" s="89"/>
      <c r="C109" s="126"/>
      <c r="D109" s="12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89"/>
      <c r="B110" s="89"/>
      <c r="C110" s="126"/>
      <c r="D110" s="12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89"/>
      <c r="B111" s="89"/>
      <c r="C111" s="126"/>
      <c r="D111" s="12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89"/>
      <c r="B112" s="89"/>
      <c r="C112" s="126"/>
      <c r="D112" s="12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89"/>
      <c r="B113" s="89"/>
      <c r="C113" s="126"/>
      <c r="D113" s="12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89"/>
      <c r="B114" s="89"/>
      <c r="C114" s="126"/>
      <c r="D114" s="12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89"/>
      <c r="B115" s="89"/>
      <c r="C115" s="126"/>
      <c r="D115" s="12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89"/>
      <c r="B116" s="89"/>
      <c r="C116" s="126"/>
      <c r="D116" s="12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89"/>
      <c r="B117" s="89"/>
      <c r="C117" s="126"/>
      <c r="D117" s="12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89"/>
      <c r="B118" s="89"/>
      <c r="C118" s="126"/>
      <c r="D118" s="12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89"/>
      <c r="B119" s="89"/>
      <c r="C119" s="126"/>
      <c r="D119" s="12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89"/>
      <c r="B120" s="89"/>
      <c r="C120" s="126"/>
      <c r="D120" s="12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89"/>
      <c r="B121" s="89"/>
      <c r="C121" s="126"/>
      <c r="D121" s="12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89"/>
      <c r="B122" s="89"/>
      <c r="C122" s="126"/>
      <c r="D122" s="12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89"/>
      <c r="B123" s="89"/>
      <c r="C123" s="126"/>
      <c r="D123" s="12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89"/>
      <c r="B124" s="89"/>
      <c r="C124" s="126"/>
      <c r="D124" s="12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89"/>
      <c r="B125" s="89"/>
      <c r="C125" s="126"/>
      <c r="D125" s="12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89"/>
      <c r="B126" s="89"/>
      <c r="C126" s="126"/>
      <c r="D126" s="12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89"/>
      <c r="B127" s="89"/>
      <c r="C127" s="126"/>
      <c r="D127" s="12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89"/>
      <c r="B128" s="89"/>
      <c r="C128" s="126"/>
      <c r="D128" s="12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89"/>
      <c r="B129" s="89"/>
      <c r="C129" s="126"/>
      <c r="D129" s="12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89"/>
      <c r="B130" s="89"/>
      <c r="C130" s="126"/>
      <c r="D130" s="12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89"/>
      <c r="B131" s="89"/>
      <c r="C131" s="126"/>
      <c r="D131" s="12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89"/>
      <c r="B132" s="89"/>
      <c r="C132" s="126"/>
      <c r="D132" s="12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89"/>
      <c r="B133" s="89"/>
      <c r="C133" s="126"/>
      <c r="D133" s="12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89"/>
      <c r="B134" s="89"/>
      <c r="C134" s="126"/>
      <c r="D134" s="12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89"/>
      <c r="B135" s="89"/>
      <c r="C135" s="126"/>
      <c r="D135" s="12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89"/>
      <c r="B136" s="89"/>
      <c r="C136" s="126"/>
      <c r="D136" s="12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89"/>
      <c r="B137" s="89"/>
      <c r="C137" s="126"/>
      <c r="D137" s="12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89"/>
      <c r="B138" s="89"/>
      <c r="C138" s="126"/>
      <c r="D138" s="12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89"/>
      <c r="B139" s="89"/>
      <c r="C139" s="126"/>
      <c r="D139" s="12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89"/>
      <c r="B140" s="89"/>
      <c r="C140" s="126"/>
      <c r="D140" s="12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89"/>
      <c r="B141" s="89"/>
      <c r="C141" s="126"/>
      <c r="D141" s="12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89"/>
      <c r="B142" s="89"/>
      <c r="C142" s="126"/>
      <c r="D142" s="12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89"/>
      <c r="B143" s="89"/>
      <c r="C143" s="126"/>
      <c r="D143" s="12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89"/>
      <c r="B144" s="89"/>
      <c r="C144" s="126"/>
      <c r="D144" s="12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89"/>
      <c r="B145" s="89"/>
      <c r="C145" s="126"/>
      <c r="D145" s="12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89"/>
      <c r="B146" s="89"/>
      <c r="C146" s="126"/>
      <c r="D146" s="12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89"/>
      <c r="B147" s="89"/>
      <c r="C147" s="126"/>
      <c r="D147" s="12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89"/>
      <c r="B148" s="89"/>
      <c r="C148" s="126"/>
      <c r="D148" s="12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89"/>
      <c r="B149" s="89"/>
      <c r="C149" s="126"/>
      <c r="D149" s="12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89"/>
      <c r="B150" s="89"/>
      <c r="C150" s="126"/>
      <c r="D150" s="12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89"/>
      <c r="B151" s="89"/>
      <c r="C151" s="126"/>
      <c r="D151" s="12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89"/>
      <c r="B152" s="89"/>
      <c r="C152" s="126"/>
      <c r="D152" s="12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89"/>
      <c r="B153" s="89"/>
      <c r="C153" s="126"/>
      <c r="D153" s="12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89"/>
      <c r="B154" s="89"/>
      <c r="C154" s="126"/>
      <c r="D154" s="12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89"/>
      <c r="B155" s="89"/>
      <c r="C155" s="126"/>
      <c r="D155" s="12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89"/>
      <c r="B156" s="89"/>
      <c r="C156" s="126"/>
      <c r="D156" s="12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89"/>
      <c r="B157" s="89"/>
      <c r="C157" s="126"/>
      <c r="D157" s="12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89"/>
      <c r="B158" s="89"/>
      <c r="C158" s="126"/>
      <c r="D158" s="12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89"/>
      <c r="B159" s="89"/>
      <c r="C159" s="126"/>
      <c r="D159" s="12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89"/>
      <c r="B160" s="89"/>
      <c r="C160" s="126"/>
      <c r="D160" s="12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89"/>
      <c r="B161" s="89"/>
      <c r="C161" s="126"/>
      <c r="D161" s="12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89"/>
      <c r="B162" s="89"/>
      <c r="C162" s="126"/>
      <c r="D162" s="12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89"/>
      <c r="B163" s="89"/>
      <c r="C163" s="126"/>
      <c r="D163" s="12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89"/>
      <c r="B164" s="89"/>
      <c r="C164" s="126"/>
      <c r="D164" s="12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89"/>
      <c r="B165" s="89"/>
      <c r="C165" s="126"/>
      <c r="D165" s="12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89"/>
      <c r="B166" s="89"/>
      <c r="C166" s="126"/>
      <c r="D166" s="12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89"/>
      <c r="B167" s="89"/>
      <c r="C167" s="126"/>
      <c r="D167" s="12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89"/>
      <c r="B168" s="89"/>
      <c r="C168" s="126"/>
      <c r="D168" s="12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89"/>
      <c r="B169" s="89"/>
      <c r="C169" s="126"/>
      <c r="D169" s="12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89"/>
      <c r="B170" s="89"/>
      <c r="C170" s="126"/>
      <c r="D170" s="12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89"/>
      <c r="B171" s="89"/>
      <c r="C171" s="126"/>
      <c r="D171" s="12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89"/>
      <c r="B172" s="89"/>
      <c r="C172" s="126"/>
      <c r="D172" s="12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89"/>
      <c r="B173" s="89"/>
      <c r="C173" s="126"/>
      <c r="D173" s="12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89"/>
      <c r="B174" s="89"/>
      <c r="C174" s="126"/>
      <c r="D174" s="12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89"/>
      <c r="B175" s="89"/>
      <c r="C175" s="126"/>
      <c r="D175" s="12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89"/>
      <c r="B176" s="89"/>
      <c r="C176" s="126"/>
      <c r="D176" s="12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89"/>
      <c r="B177" s="89"/>
      <c r="C177" s="126"/>
      <c r="D177" s="12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89"/>
      <c r="B178" s="89"/>
      <c r="C178" s="126"/>
      <c r="D178" s="12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89"/>
      <c r="B179" s="89"/>
      <c r="C179" s="126"/>
      <c r="D179" s="12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89"/>
      <c r="B180" s="89"/>
      <c r="C180" s="126"/>
      <c r="D180" s="12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89"/>
      <c r="B181" s="89"/>
      <c r="C181" s="126"/>
      <c r="D181" s="12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89"/>
      <c r="B182" s="89"/>
      <c r="C182" s="126"/>
      <c r="D182" s="12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89"/>
      <c r="B183" s="89"/>
      <c r="C183" s="126"/>
      <c r="D183" s="12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89"/>
      <c r="B184" s="89"/>
      <c r="C184" s="126"/>
      <c r="D184" s="12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89"/>
      <c r="B185" s="89"/>
      <c r="C185" s="126"/>
      <c r="D185" s="12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89"/>
      <c r="B186" s="89"/>
      <c r="C186" s="126"/>
      <c r="D186" s="12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89"/>
      <c r="B187" s="89"/>
      <c r="C187" s="126"/>
      <c r="D187" s="12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89"/>
      <c r="B188" s="89"/>
      <c r="C188" s="126"/>
      <c r="D188" s="12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89"/>
      <c r="B189" s="89"/>
      <c r="C189" s="126"/>
      <c r="D189" s="12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89"/>
      <c r="B190" s="89"/>
      <c r="C190" s="126"/>
      <c r="D190" s="12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89"/>
      <c r="B191" s="89"/>
      <c r="C191" s="126"/>
      <c r="D191" s="12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89"/>
      <c r="B192" s="89"/>
      <c r="C192" s="126"/>
      <c r="D192" s="12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89"/>
      <c r="B193" s="89"/>
      <c r="C193" s="126"/>
      <c r="D193" s="12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89"/>
      <c r="B194" s="89"/>
      <c r="C194" s="126"/>
      <c r="D194" s="12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89"/>
      <c r="B195" s="89"/>
      <c r="C195" s="126"/>
      <c r="D195" s="12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89"/>
      <c r="B196" s="89"/>
      <c r="C196" s="126"/>
      <c r="D196" s="12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89"/>
      <c r="B197" s="89"/>
      <c r="C197" s="126"/>
      <c r="D197" s="12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89"/>
      <c r="B198" s="89"/>
      <c r="C198" s="126"/>
      <c r="D198" s="12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89"/>
      <c r="B199" s="89"/>
      <c r="C199" s="126"/>
      <c r="D199" s="12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89"/>
      <c r="B200" s="89"/>
      <c r="C200" s="126"/>
      <c r="D200" s="12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89"/>
      <c r="B201" s="89"/>
      <c r="C201" s="126"/>
      <c r="D201" s="12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89"/>
      <c r="B202" s="89"/>
      <c r="C202" s="126"/>
      <c r="D202" s="12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89"/>
      <c r="B203" s="89"/>
      <c r="C203" s="126"/>
      <c r="D203" s="12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89"/>
      <c r="B204" s="89"/>
      <c r="C204" s="126"/>
      <c r="D204" s="12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89"/>
      <c r="B205" s="89"/>
      <c r="C205" s="126"/>
      <c r="D205" s="12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89"/>
      <c r="B206" s="89"/>
      <c r="C206" s="126"/>
      <c r="D206" s="12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89"/>
      <c r="B207" s="89"/>
      <c r="C207" s="126"/>
      <c r="D207" s="12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89"/>
      <c r="B208" s="89"/>
      <c r="C208" s="126"/>
      <c r="D208" s="12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89"/>
      <c r="B209" s="89"/>
      <c r="C209" s="126"/>
      <c r="D209" s="12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89"/>
      <c r="B210" s="89"/>
      <c r="C210" s="126"/>
      <c r="D210" s="12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89"/>
      <c r="B211" s="89"/>
      <c r="C211" s="126"/>
      <c r="D211" s="12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89"/>
      <c r="B212" s="89"/>
      <c r="C212" s="126"/>
      <c r="D212" s="12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89"/>
      <c r="B213" s="89"/>
      <c r="C213" s="126"/>
      <c r="D213" s="12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89"/>
      <c r="B214" s="89"/>
      <c r="C214" s="126"/>
      <c r="D214" s="12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89"/>
      <c r="B215" s="89"/>
      <c r="C215" s="126"/>
      <c r="D215" s="12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89"/>
      <c r="B216" s="89"/>
      <c r="C216" s="126"/>
      <c r="D216" s="12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89"/>
      <c r="B217" s="89"/>
      <c r="C217" s="126"/>
      <c r="D217" s="12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89"/>
      <c r="B218" s="89"/>
      <c r="C218" s="126"/>
      <c r="D218" s="12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89"/>
      <c r="B219" s="89"/>
      <c r="C219" s="126"/>
      <c r="D219" s="12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89"/>
      <c r="B220" s="89"/>
      <c r="C220" s="126"/>
      <c r="D220" s="12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89"/>
      <c r="B221" s="89"/>
      <c r="C221" s="126"/>
      <c r="D221" s="12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89"/>
      <c r="B222" s="89"/>
      <c r="C222" s="126"/>
      <c r="D222" s="12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89"/>
      <c r="B223" s="89"/>
      <c r="C223" s="126"/>
      <c r="D223" s="12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89"/>
      <c r="B224" s="89"/>
      <c r="C224" s="126"/>
      <c r="D224" s="12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89"/>
      <c r="B225" s="89"/>
      <c r="C225" s="126"/>
      <c r="D225" s="12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89"/>
      <c r="B226" s="89"/>
      <c r="C226" s="126"/>
      <c r="D226" s="12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89"/>
      <c r="B227" s="89"/>
      <c r="C227" s="126"/>
      <c r="D227" s="12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89"/>
      <c r="B228" s="89"/>
      <c r="C228" s="126"/>
      <c r="D228" s="12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89"/>
      <c r="B229" s="89"/>
      <c r="C229" s="126"/>
      <c r="D229" s="12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89"/>
      <c r="B230" s="89"/>
      <c r="C230" s="126"/>
      <c r="D230" s="12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89"/>
      <c r="B231" s="89"/>
      <c r="C231" s="126"/>
      <c r="D231" s="12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89"/>
      <c r="B232" s="89"/>
      <c r="C232" s="126"/>
      <c r="D232" s="12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89"/>
      <c r="B233" s="89"/>
      <c r="C233" s="126"/>
      <c r="D233" s="12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89"/>
      <c r="B234" s="89"/>
      <c r="C234" s="126"/>
      <c r="D234" s="12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89"/>
      <c r="B235" s="89"/>
      <c r="C235" s="126"/>
      <c r="D235" s="12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89"/>
      <c r="B236" s="89"/>
      <c r="C236" s="126"/>
      <c r="D236" s="12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89"/>
      <c r="B237" s="89"/>
      <c r="C237" s="126"/>
      <c r="D237" s="12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89"/>
      <c r="B238" s="89"/>
      <c r="C238" s="126"/>
      <c r="D238" s="12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89"/>
      <c r="B239" s="89"/>
      <c r="C239" s="126"/>
      <c r="D239" s="12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89"/>
      <c r="B240" s="89"/>
      <c r="C240" s="126"/>
      <c r="D240" s="12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89"/>
      <c r="B241" s="89"/>
      <c r="C241" s="126"/>
      <c r="D241" s="12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89"/>
      <c r="B242" s="89"/>
      <c r="C242" s="126"/>
      <c r="D242" s="12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89"/>
      <c r="B243" s="89"/>
      <c r="C243" s="126"/>
      <c r="D243" s="12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89"/>
      <c r="B244" s="89"/>
      <c r="C244" s="126"/>
      <c r="D244" s="12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89"/>
      <c r="B245" s="89"/>
      <c r="C245" s="126"/>
      <c r="D245" s="12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89"/>
      <c r="B246" s="89"/>
      <c r="C246" s="126"/>
      <c r="D246" s="12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89"/>
      <c r="B247" s="89"/>
      <c r="C247" s="126"/>
      <c r="D247" s="12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89"/>
      <c r="B248" s="89"/>
      <c r="C248" s="126"/>
      <c r="D248" s="12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89"/>
      <c r="B249" s="89"/>
      <c r="C249" s="126"/>
      <c r="D249" s="12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89"/>
      <c r="B250" s="89"/>
      <c r="C250" s="126"/>
      <c r="D250" s="12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89"/>
      <c r="B251" s="89"/>
      <c r="C251" s="126"/>
      <c r="D251" s="12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89"/>
      <c r="B252" s="89"/>
      <c r="C252" s="126"/>
      <c r="D252" s="12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89"/>
      <c r="B253" s="89"/>
      <c r="C253" s="126"/>
      <c r="D253" s="12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89"/>
      <c r="B254" s="89"/>
      <c r="C254" s="126"/>
      <c r="D254" s="12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89"/>
      <c r="B255" s="89"/>
      <c r="C255" s="126"/>
      <c r="D255" s="12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89"/>
      <c r="B256" s="89"/>
      <c r="C256" s="126"/>
      <c r="D256" s="12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89"/>
      <c r="B257" s="89"/>
      <c r="C257" s="126"/>
      <c r="D257" s="12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89"/>
      <c r="B258" s="89"/>
      <c r="C258" s="126"/>
      <c r="D258" s="12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89"/>
      <c r="B259" s="89"/>
      <c r="C259" s="126"/>
      <c r="D259" s="12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89"/>
      <c r="B260" s="89"/>
      <c r="C260" s="126"/>
      <c r="D260" s="12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89"/>
      <c r="B261" s="89"/>
      <c r="C261" s="126"/>
      <c r="D261" s="12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89"/>
      <c r="B262" s="89"/>
      <c r="C262" s="126"/>
      <c r="D262" s="12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89"/>
      <c r="B263" s="89"/>
      <c r="C263" s="126"/>
      <c r="D263" s="12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89"/>
      <c r="B264" s="89"/>
      <c r="C264" s="126"/>
      <c r="D264" s="12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89"/>
      <c r="B265" s="89"/>
      <c r="C265" s="126"/>
      <c r="D265" s="12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89"/>
      <c r="B266" s="89"/>
      <c r="C266" s="126"/>
      <c r="D266" s="12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89"/>
      <c r="B267" s="89"/>
      <c r="C267" s="126"/>
      <c r="D267" s="12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89"/>
      <c r="B268" s="89"/>
      <c r="C268" s="126"/>
      <c r="D268" s="12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89"/>
      <c r="B269" s="89"/>
      <c r="C269" s="126"/>
      <c r="D269" s="12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89"/>
      <c r="B270" s="89"/>
      <c r="C270" s="126"/>
      <c r="D270" s="12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89"/>
      <c r="B271" s="89"/>
      <c r="C271" s="126"/>
      <c r="D271" s="12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89"/>
      <c r="B272" s="89"/>
      <c r="C272" s="126"/>
      <c r="D272" s="12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89"/>
      <c r="B273" s="89"/>
      <c r="C273" s="126"/>
      <c r="D273" s="12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89"/>
      <c r="B274" s="89"/>
      <c r="C274" s="126"/>
      <c r="D274" s="12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89"/>
      <c r="B275" s="89"/>
      <c r="C275" s="126"/>
      <c r="D275" s="12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89"/>
      <c r="B276" s="89"/>
      <c r="C276" s="126"/>
      <c r="D276" s="12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89"/>
      <c r="B277" s="89"/>
      <c r="C277" s="126"/>
      <c r="D277" s="12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89"/>
      <c r="B278" s="89"/>
      <c r="C278" s="126"/>
      <c r="D278" s="12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89"/>
      <c r="B279" s="89"/>
      <c r="C279" s="126"/>
      <c r="D279" s="12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89"/>
      <c r="B280" s="89"/>
      <c r="C280" s="126"/>
      <c r="D280" s="12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89"/>
      <c r="B281" s="89"/>
      <c r="C281" s="126"/>
      <c r="D281" s="12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89"/>
      <c r="B282" s="89"/>
      <c r="C282" s="126"/>
      <c r="D282" s="12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89"/>
      <c r="B283" s="89"/>
      <c r="C283" s="126"/>
      <c r="D283" s="12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89"/>
      <c r="B284" s="89"/>
      <c r="C284" s="126"/>
      <c r="D284" s="12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89"/>
      <c r="B285" s="89"/>
      <c r="C285" s="126"/>
      <c r="D285" s="12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89"/>
      <c r="B286" s="89"/>
      <c r="C286" s="126"/>
      <c r="D286" s="12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89"/>
      <c r="B287" s="89"/>
      <c r="C287" s="126"/>
      <c r="D287" s="12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89"/>
      <c r="B288" s="89"/>
      <c r="C288" s="126"/>
      <c r="D288" s="12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89"/>
      <c r="B289" s="89"/>
      <c r="C289" s="126"/>
      <c r="D289" s="12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89"/>
      <c r="B290" s="89"/>
      <c r="C290" s="126"/>
      <c r="D290" s="12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89"/>
      <c r="B291" s="89"/>
      <c r="C291" s="126"/>
      <c r="D291" s="12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89"/>
      <c r="B292" s="89"/>
      <c r="C292" s="126"/>
      <c r="D292" s="12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89"/>
      <c r="B293" s="89"/>
      <c r="C293" s="126"/>
      <c r="D293" s="12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89"/>
      <c r="B294" s="89"/>
      <c r="C294" s="126"/>
      <c r="D294" s="12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89"/>
      <c r="B295" s="89"/>
      <c r="C295" s="126"/>
      <c r="D295" s="12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89"/>
      <c r="B296" s="89"/>
      <c r="C296" s="126"/>
      <c r="D296" s="12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89"/>
      <c r="B297" s="89"/>
      <c r="C297" s="126"/>
      <c r="D297" s="12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89"/>
      <c r="B298" s="89"/>
      <c r="C298" s="126"/>
      <c r="D298" s="12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89"/>
      <c r="B299" s="89"/>
      <c r="C299" s="126"/>
      <c r="D299" s="12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89"/>
      <c r="B300" s="89"/>
      <c r="C300" s="126"/>
      <c r="D300" s="12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89"/>
      <c r="B301" s="89"/>
      <c r="C301" s="126"/>
      <c r="D301" s="12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89"/>
      <c r="B302" s="89"/>
      <c r="C302" s="126"/>
      <c r="D302" s="12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89"/>
      <c r="B303" s="89"/>
      <c r="C303" s="126"/>
      <c r="D303" s="12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89"/>
      <c r="B304" s="89"/>
      <c r="C304" s="126"/>
      <c r="D304" s="12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89"/>
      <c r="B305" s="89"/>
      <c r="C305" s="126"/>
      <c r="D305" s="12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89"/>
      <c r="B306" s="89"/>
      <c r="C306" s="126"/>
      <c r="D306" s="12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89"/>
      <c r="B307" s="89"/>
      <c r="C307" s="126"/>
      <c r="D307" s="12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89"/>
      <c r="B308" s="89"/>
      <c r="C308" s="126"/>
      <c r="D308" s="12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89"/>
      <c r="B309" s="89"/>
      <c r="C309" s="126"/>
      <c r="D309" s="12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89"/>
      <c r="B310" s="89"/>
      <c r="C310" s="126"/>
      <c r="D310" s="12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89"/>
      <c r="B311" s="89"/>
      <c r="C311" s="126"/>
      <c r="D311" s="12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89"/>
      <c r="B312" s="89"/>
      <c r="C312" s="126"/>
      <c r="D312" s="12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89"/>
      <c r="B313" s="89"/>
      <c r="C313" s="126"/>
      <c r="D313" s="12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89"/>
      <c r="B314" s="89"/>
      <c r="C314" s="126"/>
      <c r="D314" s="12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89"/>
      <c r="B315" s="89"/>
      <c r="C315" s="126"/>
      <c r="D315" s="12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89"/>
      <c r="B316" s="89"/>
      <c r="C316" s="126"/>
      <c r="D316" s="12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89"/>
      <c r="B317" s="89"/>
      <c r="C317" s="126"/>
      <c r="D317" s="12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89"/>
      <c r="B318" s="89"/>
      <c r="C318" s="126"/>
      <c r="D318" s="12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89"/>
      <c r="B319" s="89"/>
      <c r="C319" s="126"/>
      <c r="D319" s="12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89"/>
      <c r="B320" s="89"/>
      <c r="C320" s="126"/>
      <c r="D320" s="12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89"/>
      <c r="B321" s="89"/>
      <c r="C321" s="126"/>
      <c r="D321" s="12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89"/>
      <c r="B322" s="89"/>
      <c r="C322" s="126"/>
      <c r="D322" s="12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89"/>
      <c r="B323" s="89"/>
      <c r="C323" s="126"/>
      <c r="D323" s="12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89"/>
      <c r="B324" s="89"/>
      <c r="C324" s="126"/>
      <c r="D324" s="12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89"/>
      <c r="B325" s="89"/>
      <c r="C325" s="126"/>
      <c r="D325" s="12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89"/>
      <c r="B326" s="89"/>
      <c r="C326" s="126"/>
      <c r="D326" s="12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89"/>
      <c r="B327" s="89"/>
      <c r="C327" s="126"/>
      <c r="D327" s="12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89"/>
      <c r="B328" s="89"/>
      <c r="C328" s="126"/>
      <c r="D328" s="12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89"/>
      <c r="B329" s="89"/>
      <c r="C329" s="126"/>
      <c r="D329" s="12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89"/>
      <c r="B330" s="89"/>
      <c r="C330" s="126"/>
      <c r="D330" s="12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89"/>
      <c r="B331" s="89"/>
      <c r="C331" s="126"/>
      <c r="D331" s="12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89"/>
      <c r="B332" s="89"/>
      <c r="C332" s="126"/>
      <c r="D332" s="12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89"/>
      <c r="B333" s="89"/>
      <c r="C333" s="126"/>
      <c r="D333" s="12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89"/>
      <c r="B334" s="89"/>
      <c r="C334" s="126"/>
      <c r="D334" s="12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89"/>
      <c r="B335" s="89"/>
      <c r="C335" s="126"/>
      <c r="D335" s="12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89"/>
      <c r="B336" s="89"/>
      <c r="C336" s="126"/>
      <c r="D336" s="12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89"/>
      <c r="B337" s="89"/>
      <c r="C337" s="126"/>
      <c r="D337" s="12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89"/>
      <c r="B338" s="89"/>
      <c r="C338" s="126"/>
      <c r="D338" s="12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89"/>
      <c r="B339" s="89"/>
      <c r="C339" s="126"/>
      <c r="D339" s="12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89"/>
      <c r="B340" s="89"/>
      <c r="C340" s="126"/>
      <c r="D340" s="12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89"/>
      <c r="B341" s="89"/>
      <c r="C341" s="126"/>
      <c r="D341" s="12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89"/>
      <c r="B342" s="89"/>
      <c r="C342" s="126"/>
      <c r="D342" s="12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89"/>
      <c r="B343" s="89"/>
      <c r="C343" s="126"/>
      <c r="D343" s="12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89"/>
      <c r="B344" s="89"/>
      <c r="C344" s="126"/>
      <c r="D344" s="12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89"/>
      <c r="B345" s="89"/>
      <c r="C345" s="126"/>
      <c r="D345" s="12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89"/>
      <c r="B346" s="89"/>
      <c r="C346" s="126"/>
      <c r="D346" s="12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89"/>
      <c r="B347" s="89"/>
      <c r="C347" s="126"/>
      <c r="D347" s="12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89"/>
      <c r="B348" s="89"/>
      <c r="C348" s="126"/>
      <c r="D348" s="12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89"/>
      <c r="B349" s="89"/>
      <c r="C349" s="126"/>
      <c r="D349" s="12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89"/>
      <c r="B350" s="89"/>
      <c r="C350" s="126"/>
      <c r="D350" s="12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89"/>
      <c r="B351" s="89"/>
      <c r="C351" s="126"/>
      <c r="D351" s="12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89"/>
      <c r="B352" s="89"/>
      <c r="C352" s="126"/>
      <c r="D352" s="12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89"/>
      <c r="B353" s="89"/>
      <c r="C353" s="126"/>
      <c r="D353" s="12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89"/>
      <c r="B354" s="89"/>
      <c r="C354" s="126"/>
      <c r="D354" s="12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89"/>
      <c r="B355" s="89"/>
      <c r="C355" s="126"/>
      <c r="D355" s="12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89"/>
      <c r="B356" s="89"/>
      <c r="C356" s="126"/>
      <c r="D356" s="12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89"/>
      <c r="B357" s="89"/>
      <c r="C357" s="126"/>
      <c r="D357" s="12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89"/>
      <c r="B358" s="89"/>
      <c r="C358" s="126"/>
      <c r="D358" s="12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89"/>
      <c r="B359" s="89"/>
      <c r="C359" s="126"/>
      <c r="D359" s="12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89"/>
      <c r="B360" s="89"/>
      <c r="C360" s="126"/>
      <c r="D360" s="12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89"/>
      <c r="B361" s="89"/>
      <c r="C361" s="126"/>
      <c r="D361" s="12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89"/>
      <c r="B362" s="89"/>
      <c r="C362" s="126"/>
      <c r="D362" s="12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89"/>
      <c r="B363" s="89"/>
      <c r="C363" s="126"/>
      <c r="D363" s="12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89"/>
      <c r="B364" s="89"/>
      <c r="C364" s="126"/>
      <c r="D364" s="12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89"/>
      <c r="B365" s="89"/>
      <c r="C365" s="126"/>
      <c r="D365" s="12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89"/>
      <c r="B366" s="89"/>
      <c r="C366" s="126"/>
      <c r="D366" s="12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89"/>
      <c r="B367" s="89"/>
      <c r="C367" s="126"/>
      <c r="D367" s="12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89"/>
      <c r="B368" s="89"/>
      <c r="C368" s="126"/>
      <c r="D368" s="12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89"/>
      <c r="B369" s="89"/>
      <c r="C369" s="126"/>
      <c r="D369" s="12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89"/>
      <c r="B370" s="89"/>
      <c r="C370" s="126"/>
      <c r="D370" s="12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89"/>
      <c r="B371" s="89"/>
      <c r="C371" s="126"/>
      <c r="D371" s="12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89"/>
      <c r="B372" s="89"/>
      <c r="C372" s="126"/>
      <c r="D372" s="12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89"/>
      <c r="B373" s="89"/>
      <c r="C373" s="126"/>
      <c r="D373" s="12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89"/>
      <c r="B374" s="89"/>
      <c r="C374" s="126"/>
      <c r="D374" s="12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89"/>
      <c r="B375" s="89"/>
      <c r="C375" s="126"/>
      <c r="D375" s="12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89"/>
      <c r="B376" s="89"/>
      <c r="C376" s="126"/>
      <c r="D376" s="12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89"/>
      <c r="B377" s="89"/>
      <c r="C377" s="126"/>
      <c r="D377" s="12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89"/>
      <c r="B378" s="89"/>
      <c r="C378" s="126"/>
      <c r="D378" s="12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89"/>
      <c r="B379" s="89"/>
      <c r="C379" s="126"/>
      <c r="D379" s="12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89"/>
      <c r="B380" s="89"/>
      <c r="C380" s="126"/>
      <c r="D380" s="12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89"/>
      <c r="B381" s="89"/>
      <c r="C381" s="126"/>
      <c r="D381" s="12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89"/>
      <c r="B382" s="89"/>
      <c r="C382" s="126"/>
      <c r="D382" s="12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89"/>
      <c r="B383" s="89"/>
      <c r="C383" s="126"/>
      <c r="D383" s="12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89"/>
      <c r="B384" s="89"/>
      <c r="C384" s="126"/>
      <c r="D384" s="12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89"/>
      <c r="B385" s="89"/>
      <c r="C385" s="126"/>
      <c r="D385" s="12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89"/>
      <c r="B386" s="89"/>
      <c r="C386" s="126"/>
      <c r="D386" s="12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89"/>
      <c r="B387" s="89"/>
      <c r="C387" s="126"/>
      <c r="D387" s="12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89"/>
      <c r="B388" s="89"/>
      <c r="C388" s="126"/>
      <c r="D388" s="12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89"/>
      <c r="B389" s="89"/>
      <c r="C389" s="126"/>
      <c r="D389" s="12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89"/>
      <c r="B390" s="89"/>
      <c r="C390" s="126"/>
      <c r="D390" s="12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89"/>
      <c r="B391" s="89"/>
      <c r="C391" s="126"/>
      <c r="D391" s="12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89"/>
      <c r="B392" s="89"/>
      <c r="C392" s="126"/>
      <c r="D392" s="12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89"/>
      <c r="B393" s="89"/>
      <c r="C393" s="126"/>
      <c r="D393" s="12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89"/>
      <c r="B394" s="89"/>
      <c r="C394" s="126"/>
      <c r="D394" s="12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89"/>
      <c r="B395" s="89"/>
      <c r="C395" s="126"/>
      <c r="D395" s="12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89"/>
      <c r="B396" s="89"/>
      <c r="C396" s="126"/>
      <c r="D396" s="12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89"/>
      <c r="B397" s="89"/>
      <c r="C397" s="126"/>
      <c r="D397" s="12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89"/>
      <c r="B398" s="89"/>
      <c r="C398" s="126"/>
      <c r="D398" s="12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89"/>
      <c r="B399" s="89"/>
      <c r="C399" s="126"/>
      <c r="D399" s="12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89"/>
      <c r="B400" s="89"/>
      <c r="C400" s="126"/>
      <c r="D400" s="12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89"/>
      <c r="B401" s="89"/>
      <c r="C401" s="126"/>
      <c r="D401" s="12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89"/>
      <c r="B402" s="89"/>
      <c r="C402" s="126"/>
      <c r="D402" s="12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89"/>
      <c r="B403" s="89"/>
      <c r="C403" s="126"/>
      <c r="D403" s="12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89"/>
      <c r="B404" s="89"/>
      <c r="C404" s="126"/>
      <c r="D404" s="12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89"/>
      <c r="B405" s="89"/>
      <c r="C405" s="126"/>
      <c r="D405" s="12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89"/>
      <c r="B406" s="89"/>
      <c r="C406" s="126"/>
      <c r="D406" s="12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89"/>
      <c r="B407" s="89"/>
      <c r="C407" s="126"/>
      <c r="D407" s="12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89"/>
      <c r="B408" s="89"/>
      <c r="C408" s="126"/>
      <c r="D408" s="12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89"/>
      <c r="B409" s="89"/>
      <c r="C409" s="126"/>
      <c r="D409" s="12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89"/>
      <c r="B410" s="89"/>
      <c r="C410" s="126"/>
      <c r="D410" s="12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89"/>
      <c r="B411" s="89"/>
      <c r="C411" s="126"/>
      <c r="D411" s="12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89"/>
      <c r="B412" s="89"/>
      <c r="C412" s="126"/>
      <c r="D412" s="12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89"/>
      <c r="B413" s="89"/>
      <c r="C413" s="126"/>
      <c r="D413" s="12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89"/>
      <c r="B414" s="89"/>
      <c r="C414" s="126"/>
      <c r="D414" s="12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89"/>
      <c r="B415" s="89"/>
      <c r="C415" s="126"/>
      <c r="D415" s="12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89"/>
      <c r="B416" s="89"/>
      <c r="C416" s="126"/>
      <c r="D416" s="12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89"/>
      <c r="B417" s="89"/>
      <c r="C417" s="126"/>
      <c r="D417" s="12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89"/>
      <c r="B418" s="89"/>
      <c r="C418" s="126"/>
      <c r="D418" s="12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89"/>
      <c r="B419" s="89"/>
      <c r="C419" s="126"/>
      <c r="D419" s="12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89"/>
      <c r="B420" s="89"/>
      <c r="C420" s="126"/>
      <c r="D420" s="12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89"/>
      <c r="B421" s="89"/>
      <c r="C421" s="126"/>
      <c r="D421" s="12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89"/>
      <c r="B422" s="89"/>
      <c r="C422" s="126"/>
      <c r="D422" s="12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89"/>
      <c r="B423" s="89"/>
      <c r="C423" s="126"/>
      <c r="D423" s="12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89"/>
      <c r="B424" s="89"/>
      <c r="C424" s="126"/>
      <c r="D424" s="12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89"/>
      <c r="B425" s="89"/>
      <c r="C425" s="126"/>
      <c r="D425" s="12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89"/>
      <c r="B426" s="89"/>
      <c r="C426" s="126"/>
      <c r="D426" s="12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89"/>
      <c r="B427" s="89"/>
      <c r="C427" s="126"/>
      <c r="D427" s="12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89"/>
      <c r="B428" s="89"/>
      <c r="C428" s="126"/>
      <c r="D428" s="12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89"/>
      <c r="B429" s="89"/>
      <c r="C429" s="126"/>
      <c r="D429" s="12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89"/>
      <c r="B430" s="89"/>
      <c r="C430" s="126"/>
      <c r="D430" s="12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89"/>
      <c r="B431" s="89"/>
      <c r="C431" s="126"/>
      <c r="D431" s="12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89"/>
      <c r="B432" s="89"/>
      <c r="C432" s="126"/>
      <c r="D432" s="12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89"/>
      <c r="B433" s="89"/>
      <c r="C433" s="126"/>
      <c r="D433" s="12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89"/>
      <c r="B434" s="89"/>
      <c r="C434" s="126"/>
      <c r="D434" s="12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89"/>
      <c r="B435" s="89"/>
      <c r="C435" s="126"/>
      <c r="D435" s="12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89"/>
      <c r="B436" s="89"/>
      <c r="C436" s="126"/>
      <c r="D436" s="12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89"/>
      <c r="B437" s="89"/>
      <c r="C437" s="126"/>
      <c r="D437" s="12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89"/>
      <c r="B438" s="89"/>
      <c r="C438" s="126"/>
      <c r="D438" s="12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89"/>
      <c r="B439" s="89"/>
      <c r="C439" s="126"/>
      <c r="D439" s="12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89"/>
      <c r="B440" s="89"/>
      <c r="C440" s="126"/>
      <c r="D440" s="12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89"/>
      <c r="B441" s="89"/>
      <c r="C441" s="126"/>
      <c r="D441" s="12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89"/>
      <c r="B442" s="89"/>
      <c r="C442" s="126"/>
      <c r="D442" s="12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89"/>
      <c r="B443" s="89"/>
      <c r="C443" s="126"/>
      <c r="D443" s="12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89"/>
      <c r="B444" s="89"/>
      <c r="C444" s="126"/>
      <c r="D444" s="12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89"/>
      <c r="B445" s="89"/>
      <c r="C445" s="126"/>
      <c r="D445" s="12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89"/>
      <c r="B446" s="89"/>
      <c r="C446" s="126"/>
      <c r="D446" s="12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89"/>
      <c r="B447" s="89"/>
      <c r="C447" s="126"/>
      <c r="D447" s="12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89"/>
      <c r="B448" s="89"/>
      <c r="C448" s="126"/>
      <c r="D448" s="12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89"/>
      <c r="B449" s="89"/>
      <c r="C449" s="126"/>
      <c r="D449" s="12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89"/>
      <c r="B450" s="89"/>
      <c r="C450" s="126"/>
      <c r="D450" s="12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89"/>
      <c r="B451" s="89"/>
      <c r="C451" s="126"/>
      <c r="D451" s="12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89"/>
      <c r="B452" s="89"/>
      <c r="C452" s="126"/>
      <c r="D452" s="12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89"/>
      <c r="B453" s="89"/>
      <c r="C453" s="126"/>
      <c r="D453" s="12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89"/>
      <c r="B454" s="89"/>
      <c r="C454" s="126"/>
      <c r="D454" s="12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89"/>
      <c r="B455" s="89"/>
      <c r="C455" s="126"/>
      <c r="D455" s="12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89"/>
      <c r="B456" s="89"/>
      <c r="C456" s="126"/>
      <c r="D456" s="12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89"/>
      <c r="B457" s="89"/>
      <c r="C457" s="126"/>
      <c r="D457" s="12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89"/>
      <c r="B458" s="89"/>
      <c r="C458" s="126"/>
      <c r="D458" s="12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89"/>
      <c r="B459" s="89"/>
      <c r="C459" s="126"/>
      <c r="D459" s="12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89"/>
      <c r="B460" s="89"/>
      <c r="C460" s="126"/>
      <c r="D460" s="12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89"/>
      <c r="B461" s="89"/>
      <c r="C461" s="126"/>
      <c r="D461" s="12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89"/>
      <c r="B462" s="89"/>
      <c r="C462" s="126"/>
      <c r="D462" s="12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89"/>
      <c r="B463" s="89"/>
      <c r="C463" s="126"/>
      <c r="D463" s="12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89"/>
      <c r="B464" s="89"/>
      <c r="C464" s="126"/>
      <c r="D464" s="12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89"/>
      <c r="B465" s="89"/>
      <c r="C465" s="126"/>
      <c r="D465" s="12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89"/>
      <c r="B466" s="89"/>
      <c r="C466" s="126"/>
      <c r="D466" s="12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89"/>
      <c r="B467" s="89"/>
      <c r="C467" s="126"/>
      <c r="D467" s="12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89"/>
      <c r="B468" s="89"/>
      <c r="C468" s="126"/>
      <c r="D468" s="12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89"/>
      <c r="B469" s="89"/>
      <c r="C469" s="126"/>
      <c r="D469" s="12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89"/>
      <c r="B470" s="89"/>
      <c r="C470" s="126"/>
      <c r="D470" s="12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89"/>
      <c r="B471" s="89"/>
      <c r="C471" s="126"/>
      <c r="D471" s="12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89"/>
      <c r="B472" s="89"/>
      <c r="C472" s="126"/>
      <c r="D472" s="12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89"/>
      <c r="B473" s="89"/>
      <c r="C473" s="126"/>
      <c r="D473" s="12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89"/>
      <c r="B474" s="89"/>
      <c r="C474" s="126"/>
      <c r="D474" s="12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89"/>
      <c r="B475" s="89"/>
      <c r="C475" s="126"/>
      <c r="D475" s="12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89"/>
      <c r="B476" s="89"/>
      <c r="C476" s="126"/>
      <c r="D476" s="12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89"/>
      <c r="B477" s="89"/>
      <c r="C477" s="126"/>
      <c r="D477" s="12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89"/>
      <c r="B478" s="89"/>
      <c r="C478" s="126"/>
      <c r="D478" s="12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89"/>
      <c r="B479" s="89"/>
      <c r="C479" s="126"/>
      <c r="D479" s="12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89"/>
      <c r="B480" s="89"/>
      <c r="C480" s="126"/>
      <c r="D480" s="12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89"/>
      <c r="B481" s="89"/>
      <c r="C481" s="126"/>
      <c r="D481" s="12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89"/>
      <c r="B482" s="89"/>
      <c r="C482" s="126"/>
      <c r="D482" s="12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89"/>
      <c r="B483" s="89"/>
      <c r="C483" s="126"/>
      <c r="D483" s="12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89"/>
      <c r="B484" s="89"/>
      <c r="C484" s="126"/>
      <c r="D484" s="12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89"/>
      <c r="B485" s="89"/>
      <c r="C485" s="126"/>
      <c r="D485" s="12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89"/>
      <c r="B486" s="89"/>
      <c r="C486" s="126"/>
      <c r="D486" s="12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89"/>
      <c r="B487" s="89"/>
      <c r="C487" s="126"/>
      <c r="D487" s="12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89"/>
      <c r="B488" s="89"/>
      <c r="C488" s="126"/>
      <c r="D488" s="12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89"/>
      <c r="B489" s="89"/>
      <c r="C489" s="126"/>
      <c r="D489" s="12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89"/>
      <c r="B490" s="89"/>
      <c r="C490" s="126"/>
      <c r="D490" s="12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89"/>
      <c r="B491" s="89"/>
      <c r="C491" s="126"/>
      <c r="D491" s="12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89"/>
      <c r="B492" s="89"/>
      <c r="C492" s="126"/>
      <c r="D492" s="12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89"/>
      <c r="B493" s="89"/>
      <c r="C493" s="126"/>
      <c r="D493" s="12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89"/>
      <c r="B494" s="89"/>
      <c r="C494" s="126"/>
      <c r="D494" s="12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89"/>
      <c r="B495" s="89"/>
      <c r="C495" s="126"/>
      <c r="D495" s="12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89"/>
      <c r="B496" s="89"/>
      <c r="C496" s="126"/>
      <c r="D496" s="12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89"/>
      <c r="B497" s="89"/>
      <c r="C497" s="126"/>
      <c r="D497" s="12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89"/>
      <c r="B498" s="89"/>
      <c r="C498" s="126"/>
      <c r="D498" s="12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89"/>
      <c r="B499" s="89"/>
      <c r="C499" s="126"/>
      <c r="D499" s="12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89"/>
      <c r="B500" s="89"/>
      <c r="C500" s="126"/>
      <c r="D500" s="12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89"/>
      <c r="B501" s="89"/>
      <c r="C501" s="126"/>
      <c r="D501" s="12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89"/>
      <c r="B502" s="89"/>
      <c r="C502" s="126"/>
      <c r="D502" s="12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89"/>
      <c r="B503" s="89"/>
      <c r="C503" s="126"/>
      <c r="D503" s="12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89"/>
      <c r="B504" s="89"/>
      <c r="C504" s="126"/>
      <c r="D504" s="12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89"/>
      <c r="B505" s="89"/>
      <c r="C505" s="126"/>
      <c r="D505" s="12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89"/>
      <c r="B506" s="89"/>
      <c r="C506" s="126"/>
      <c r="D506" s="12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89"/>
      <c r="B507" s="89"/>
      <c r="C507" s="126"/>
      <c r="D507" s="12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89"/>
      <c r="B508" s="89"/>
      <c r="C508" s="126"/>
      <c r="D508" s="12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89"/>
      <c r="B509" s="89"/>
      <c r="C509" s="126"/>
      <c r="D509" s="12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89"/>
      <c r="B510" s="89"/>
      <c r="C510" s="126"/>
      <c r="D510" s="12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89"/>
      <c r="B511" s="89"/>
      <c r="C511" s="126"/>
      <c r="D511" s="12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89"/>
      <c r="B512" s="89"/>
      <c r="C512" s="126"/>
      <c r="D512" s="12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89"/>
      <c r="B513" s="89"/>
      <c r="C513" s="126"/>
      <c r="D513" s="12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89"/>
      <c r="B514" s="89"/>
      <c r="C514" s="126"/>
      <c r="D514" s="12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89"/>
      <c r="B515" s="89"/>
      <c r="C515" s="126"/>
      <c r="D515" s="12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89"/>
      <c r="B516" s="89"/>
      <c r="C516" s="126"/>
      <c r="D516" s="12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89"/>
      <c r="B517" s="89"/>
      <c r="C517" s="126"/>
      <c r="D517" s="12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89"/>
      <c r="B518" s="89"/>
      <c r="C518" s="126"/>
      <c r="D518" s="12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89"/>
      <c r="B519" s="89"/>
      <c r="C519" s="126"/>
      <c r="D519" s="12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89"/>
      <c r="B520" s="89"/>
      <c r="C520" s="126"/>
      <c r="D520" s="12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89"/>
      <c r="B521" s="89"/>
      <c r="C521" s="126"/>
      <c r="D521" s="12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89"/>
      <c r="B522" s="89"/>
      <c r="C522" s="126"/>
      <c r="D522" s="12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89"/>
      <c r="B523" s="89"/>
      <c r="C523" s="126"/>
      <c r="D523" s="12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89"/>
      <c r="B524" s="89"/>
      <c r="C524" s="126"/>
      <c r="D524" s="12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89"/>
      <c r="B525" s="89"/>
      <c r="C525" s="126"/>
      <c r="D525" s="12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89"/>
      <c r="B526" s="89"/>
      <c r="C526" s="126"/>
      <c r="D526" s="12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89"/>
      <c r="B527" s="89"/>
      <c r="C527" s="126"/>
      <c r="D527" s="12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89"/>
      <c r="B528" s="89"/>
      <c r="C528" s="126"/>
      <c r="D528" s="12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89"/>
      <c r="B529" s="89"/>
      <c r="C529" s="126"/>
      <c r="D529" s="12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89"/>
      <c r="B530" s="89"/>
      <c r="C530" s="126"/>
      <c r="D530" s="12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89"/>
      <c r="B531" s="89"/>
      <c r="C531" s="126"/>
      <c r="D531" s="12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89"/>
      <c r="B532" s="89"/>
      <c r="C532" s="126"/>
      <c r="D532" s="12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89"/>
      <c r="B533" s="89"/>
      <c r="C533" s="126"/>
      <c r="D533" s="12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89"/>
      <c r="B534" s="89"/>
      <c r="C534" s="126"/>
      <c r="D534" s="12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89"/>
      <c r="B535" s="89"/>
      <c r="C535" s="126"/>
      <c r="D535" s="12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89"/>
      <c r="B536" s="89"/>
      <c r="C536" s="126"/>
      <c r="D536" s="12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89"/>
      <c r="B537" s="89"/>
      <c r="C537" s="126"/>
      <c r="D537" s="12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89"/>
      <c r="B538" s="89"/>
      <c r="C538" s="126"/>
      <c r="D538" s="12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89"/>
      <c r="B539" s="89"/>
      <c r="C539" s="126"/>
      <c r="D539" s="12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89"/>
      <c r="B540" s="89"/>
      <c r="C540" s="126"/>
      <c r="D540" s="12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89"/>
      <c r="B541" s="89"/>
      <c r="C541" s="126"/>
      <c r="D541" s="12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89"/>
      <c r="B542" s="89"/>
      <c r="C542" s="126"/>
      <c r="D542" s="12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89"/>
      <c r="B543" s="89"/>
      <c r="C543" s="126"/>
      <c r="D543" s="12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89"/>
      <c r="B544" s="89"/>
      <c r="C544" s="126"/>
      <c r="D544" s="12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89"/>
      <c r="B545" s="89"/>
      <c r="C545" s="126"/>
      <c r="D545" s="12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89"/>
      <c r="B546" s="89"/>
      <c r="C546" s="126"/>
      <c r="D546" s="12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89"/>
      <c r="B547" s="89"/>
      <c r="C547" s="126"/>
      <c r="D547" s="12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89"/>
      <c r="B548" s="89"/>
      <c r="C548" s="126"/>
      <c r="D548" s="12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89"/>
      <c r="B549" s="89"/>
      <c r="C549" s="126"/>
      <c r="D549" s="12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89"/>
      <c r="B550" s="89"/>
      <c r="C550" s="126"/>
      <c r="D550" s="12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89"/>
      <c r="B551" s="89"/>
      <c r="C551" s="126"/>
      <c r="D551" s="12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89"/>
      <c r="B552" s="89"/>
      <c r="C552" s="126"/>
      <c r="D552" s="12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89"/>
      <c r="B553" s="89"/>
      <c r="C553" s="126"/>
      <c r="D553" s="12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89"/>
      <c r="B554" s="89"/>
      <c r="C554" s="126"/>
      <c r="D554" s="12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89"/>
      <c r="B555" s="89"/>
      <c r="C555" s="126"/>
      <c r="D555" s="12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89"/>
      <c r="B556" s="89"/>
      <c r="C556" s="126"/>
      <c r="D556" s="12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89"/>
      <c r="B557" s="89"/>
      <c r="C557" s="126"/>
      <c r="D557" s="12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89"/>
      <c r="B558" s="89"/>
      <c r="C558" s="126"/>
      <c r="D558" s="12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89"/>
      <c r="B559" s="89"/>
      <c r="C559" s="126"/>
      <c r="D559" s="12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89"/>
      <c r="B560" s="89"/>
      <c r="C560" s="126"/>
      <c r="D560" s="12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89"/>
      <c r="B561" s="89"/>
      <c r="C561" s="126"/>
      <c r="D561" s="12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89"/>
      <c r="B562" s="89"/>
      <c r="C562" s="126"/>
      <c r="D562" s="12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89"/>
      <c r="B563" s="89"/>
      <c r="C563" s="126"/>
      <c r="D563" s="12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89"/>
      <c r="B564" s="89"/>
      <c r="C564" s="126"/>
      <c r="D564" s="12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89"/>
      <c r="B565" s="89"/>
      <c r="C565" s="126"/>
      <c r="D565" s="12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89"/>
      <c r="B566" s="89"/>
      <c r="C566" s="126"/>
      <c r="D566" s="12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89"/>
      <c r="B567" s="89"/>
      <c r="C567" s="126"/>
      <c r="D567" s="12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89"/>
      <c r="B568" s="89"/>
      <c r="C568" s="126"/>
      <c r="D568" s="12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89"/>
      <c r="B569" s="89"/>
      <c r="C569" s="126"/>
      <c r="D569" s="12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89"/>
      <c r="B570" s="89"/>
      <c r="C570" s="126"/>
      <c r="D570" s="12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89"/>
      <c r="B571" s="89"/>
      <c r="C571" s="126"/>
      <c r="D571" s="12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89"/>
      <c r="B572" s="89"/>
      <c r="C572" s="126"/>
      <c r="D572" s="12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89"/>
      <c r="B573" s="89"/>
      <c r="C573" s="126"/>
      <c r="D573" s="12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89"/>
      <c r="B574" s="89"/>
      <c r="C574" s="126"/>
      <c r="D574" s="12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89"/>
      <c r="B575" s="89"/>
      <c r="C575" s="126"/>
      <c r="D575" s="12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89"/>
      <c r="B576" s="89"/>
      <c r="C576" s="126"/>
      <c r="D576" s="12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89"/>
      <c r="B577" s="89"/>
      <c r="C577" s="126"/>
      <c r="D577" s="12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89"/>
      <c r="B578" s="89"/>
      <c r="C578" s="126"/>
      <c r="D578" s="12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89"/>
      <c r="B579" s="89"/>
      <c r="C579" s="126"/>
      <c r="D579" s="12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89"/>
      <c r="B580" s="89"/>
      <c r="C580" s="126"/>
      <c r="D580" s="12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89"/>
      <c r="B581" s="89"/>
      <c r="C581" s="126"/>
      <c r="D581" s="12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89"/>
      <c r="B582" s="89"/>
      <c r="C582" s="126"/>
      <c r="D582" s="12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89"/>
      <c r="B583" s="89"/>
      <c r="C583" s="126"/>
      <c r="D583" s="12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89"/>
      <c r="B584" s="89"/>
      <c r="C584" s="126"/>
      <c r="D584" s="12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89"/>
      <c r="B585" s="89"/>
      <c r="C585" s="126"/>
      <c r="D585" s="12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89"/>
      <c r="B586" s="89"/>
      <c r="C586" s="126"/>
      <c r="D586" s="12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89"/>
      <c r="B587" s="89"/>
      <c r="C587" s="126"/>
      <c r="D587" s="12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89"/>
      <c r="B588" s="89"/>
      <c r="C588" s="126"/>
      <c r="D588" s="12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89"/>
      <c r="B589" s="89"/>
      <c r="C589" s="126"/>
      <c r="D589" s="12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89"/>
      <c r="B590" s="89"/>
      <c r="C590" s="126"/>
      <c r="D590" s="12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89"/>
      <c r="B591" s="89"/>
      <c r="C591" s="126"/>
      <c r="D591" s="12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89"/>
      <c r="B592" s="89"/>
      <c r="C592" s="126"/>
      <c r="D592" s="12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89"/>
      <c r="B593" s="89"/>
      <c r="C593" s="126"/>
      <c r="D593" s="12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89"/>
      <c r="B594" s="89"/>
      <c r="C594" s="126"/>
      <c r="D594" s="12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89"/>
      <c r="B595" s="89"/>
      <c r="C595" s="126"/>
      <c r="D595" s="12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89"/>
      <c r="B596" s="89"/>
      <c r="C596" s="126"/>
      <c r="D596" s="12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89"/>
      <c r="B597" s="89"/>
      <c r="C597" s="126"/>
      <c r="D597" s="12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89"/>
      <c r="B598" s="89"/>
      <c r="C598" s="126"/>
      <c r="D598" s="12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89"/>
      <c r="B599" s="89"/>
      <c r="C599" s="126"/>
      <c r="D599" s="12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89"/>
      <c r="B600" s="89"/>
      <c r="C600" s="126"/>
      <c r="D600" s="12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89"/>
      <c r="B601" s="89"/>
      <c r="C601" s="126"/>
      <c r="D601" s="12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89"/>
      <c r="B602" s="89"/>
      <c r="C602" s="126"/>
      <c r="D602" s="12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89"/>
      <c r="B603" s="89"/>
      <c r="C603" s="126"/>
      <c r="D603" s="12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89"/>
      <c r="B604" s="89"/>
      <c r="C604" s="126"/>
      <c r="D604" s="12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89"/>
      <c r="B605" s="89"/>
      <c r="C605" s="126"/>
      <c r="D605" s="12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89"/>
      <c r="B606" s="89"/>
      <c r="C606" s="126"/>
      <c r="D606" s="12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89"/>
      <c r="B607" s="89"/>
      <c r="C607" s="126"/>
      <c r="D607" s="12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89"/>
      <c r="B608" s="89"/>
      <c r="C608" s="126"/>
      <c r="D608" s="12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89"/>
      <c r="B609" s="89"/>
      <c r="C609" s="126"/>
      <c r="D609" s="12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89"/>
      <c r="B610" s="89"/>
      <c r="C610" s="126"/>
      <c r="D610" s="12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89"/>
      <c r="B611" s="89"/>
      <c r="C611" s="126"/>
      <c r="D611" s="12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89"/>
      <c r="B612" s="89"/>
      <c r="C612" s="126"/>
      <c r="D612" s="12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89"/>
      <c r="B613" s="89"/>
      <c r="C613" s="126"/>
      <c r="D613" s="12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89"/>
      <c r="B614" s="89"/>
      <c r="C614" s="126"/>
      <c r="D614" s="12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</sheetData>
  <mergeCells count="15">
    <mergeCell ref="R54:W54"/>
    <mergeCell ref="R3:Y3"/>
    <mergeCell ref="E4:Y4"/>
    <mergeCell ref="X5:X6"/>
    <mergeCell ref="Y5:Y6"/>
    <mergeCell ref="C7:D7"/>
    <mergeCell ref="P1:S1"/>
    <mergeCell ref="E2:F2"/>
    <mergeCell ref="G2:O2"/>
    <mergeCell ref="P2:Q2"/>
    <mergeCell ref="R2:Y2"/>
    <mergeCell ref="E3:F3"/>
    <mergeCell ref="G3:I3"/>
    <mergeCell ref="K3:O3"/>
    <mergeCell ref="P3:Q3"/>
  </mergeCells>
  <printOptions horizontalCentered="1"/>
  <pageMargins left="0.19685039370078741" right="0.19685039370078741" top="0.19685039370078741" bottom="0.19685039370078741" header="0" footer="0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Z628"/>
  <sheetViews>
    <sheetView zoomScaleNormal="100" zoomScaleSheetLayoutView="110" workbookViewId="0">
      <pane xSplit="5" ySplit="4" topLeftCell="F5" activePane="bottomRight" state="frozen"/>
      <selection activeCell="L23" sqref="L23"/>
      <selection pane="topRight" activeCell="L23" sqref="L23"/>
      <selection pane="bottomLeft" activeCell="L23" sqref="L23"/>
      <selection pane="bottomRight" activeCell="F5" sqref="F5"/>
    </sheetView>
  </sheetViews>
  <sheetFormatPr defaultColWidth="14.42578125" defaultRowHeight="15" customHeight="1"/>
  <cols>
    <col min="1" max="1" width="5.7109375" style="14" customWidth="1"/>
    <col min="2" max="2" width="13.7109375" style="14" customWidth="1"/>
    <col min="3" max="4" width="15.7109375" style="14" customWidth="1"/>
    <col min="5" max="5" width="5.85546875" style="14" customWidth="1"/>
    <col min="6" max="23" width="4.7109375" style="14" customWidth="1"/>
    <col min="24" max="25" width="5.7109375" style="14" customWidth="1"/>
    <col min="26" max="16384" width="14.42578125" style="14"/>
  </cols>
  <sheetData>
    <row r="1" spans="1:26" ht="30" customHeight="1">
      <c r="A1" s="162"/>
      <c r="B1" s="162"/>
      <c r="C1" s="162"/>
      <c r="D1" s="162"/>
      <c r="E1" s="336" t="s">
        <v>51</v>
      </c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21"/>
      <c r="Z1" s="162"/>
    </row>
    <row r="2" spans="1:26" ht="23.25" customHeight="1">
      <c r="E2" s="163" t="s">
        <v>46</v>
      </c>
      <c r="F2" s="132">
        <v>1</v>
      </c>
      <c r="G2" s="133">
        <v>2</v>
      </c>
      <c r="H2" s="133">
        <v>3</v>
      </c>
      <c r="I2" s="133">
        <v>4</v>
      </c>
      <c r="J2" s="133">
        <v>5</v>
      </c>
      <c r="K2" s="133">
        <v>6</v>
      </c>
      <c r="L2" s="133">
        <v>7</v>
      </c>
      <c r="M2" s="133">
        <v>8</v>
      </c>
      <c r="N2" s="133">
        <v>9</v>
      </c>
      <c r="O2" s="133">
        <v>10</v>
      </c>
      <c r="P2" s="133">
        <v>11</v>
      </c>
      <c r="Q2" s="133">
        <v>12</v>
      </c>
      <c r="R2" s="133">
        <v>13</v>
      </c>
      <c r="S2" s="133">
        <v>14</v>
      </c>
      <c r="T2" s="133">
        <v>15</v>
      </c>
      <c r="U2" s="133">
        <v>16</v>
      </c>
      <c r="V2" s="133">
        <v>17</v>
      </c>
      <c r="W2" s="164">
        <v>18</v>
      </c>
      <c r="X2" s="334" t="s">
        <v>47</v>
      </c>
      <c r="Y2" s="335" t="s">
        <v>48</v>
      </c>
    </row>
    <row r="3" spans="1:26" ht="79.5" customHeight="1">
      <c r="E3" s="165" t="s">
        <v>49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306"/>
      <c r="Y3" s="306"/>
    </row>
    <row r="4" spans="1:26" ht="24" customHeight="1">
      <c r="A4" s="138" t="str">
        <f>เวลาเรียน!A11</f>
        <v>ลำดับที่</v>
      </c>
      <c r="B4" s="138" t="str">
        <f>เวลาเรียน!B11</f>
        <v>รหัสประจำตัว</v>
      </c>
      <c r="C4" s="320" t="str">
        <f>เวลาเรียน!C11</f>
        <v>ชื่อ - สกุล</v>
      </c>
      <c r="D4" s="321"/>
      <c r="E4" s="139" t="s">
        <v>50</v>
      </c>
      <c r="F4" s="141">
        <v>5</v>
      </c>
      <c r="G4" s="141">
        <v>5</v>
      </c>
      <c r="H4" s="141">
        <v>5</v>
      </c>
      <c r="I4" s="141">
        <v>5</v>
      </c>
      <c r="J4" s="141">
        <v>5</v>
      </c>
      <c r="K4" s="141">
        <v>5</v>
      </c>
      <c r="L4" s="141">
        <v>5</v>
      </c>
      <c r="M4" s="141">
        <v>5</v>
      </c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2">
        <f t="shared" ref="X4:X49" si="0">SUM(F4:W4)</f>
        <v>40</v>
      </c>
      <c r="Y4" s="143">
        <v>40</v>
      </c>
    </row>
    <row r="5" spans="1:26" ht="17.25" customHeight="1">
      <c r="A5" s="50">
        <f>เวลาเรียน!A12</f>
        <v>1</v>
      </c>
      <c r="B5" s="50">
        <f>IF(เวลาเรียน!B12="","",เวลาเรียน!B12)</f>
        <v>64202020001</v>
      </c>
      <c r="C5" s="145" t="str">
        <f>IF(B5="","",เวลาเรียน!C12)</f>
        <v>นางสาวกชมน</v>
      </c>
      <c r="D5" s="146" t="str">
        <f>IF(B5="","",เวลาเรียน!D12)</f>
        <v>เดชสีมา</v>
      </c>
      <c r="E5" s="152">
        <v>1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53">
        <f t="shared" si="0"/>
        <v>0</v>
      </c>
      <c r="Y5" s="154">
        <f t="shared" ref="Y5:Y49" si="1">ROUND(X5*$Y$4/$X$4,0)</f>
        <v>0</v>
      </c>
    </row>
    <row r="6" spans="1:26" ht="17.25" customHeight="1">
      <c r="A6" s="50">
        <f>เวลาเรียน!A13</f>
        <v>2</v>
      </c>
      <c r="B6" s="50">
        <f>IF(เวลาเรียน!B13="","",เวลาเรียน!B13)</f>
        <v>64202020002</v>
      </c>
      <c r="C6" s="145" t="str">
        <f>IF(B6="","",เวลาเรียน!C13)</f>
        <v>นางสาวกฤติยา</v>
      </c>
      <c r="D6" s="146" t="str">
        <f>IF(B6="","",เวลาเรียน!D13)</f>
        <v>สังข์ทอง</v>
      </c>
      <c r="E6" s="152">
        <v>2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53">
        <f t="shared" si="0"/>
        <v>0</v>
      </c>
      <c r="Y6" s="154">
        <f t="shared" si="1"/>
        <v>0</v>
      </c>
    </row>
    <row r="7" spans="1:26" ht="17.25" customHeight="1">
      <c r="A7" s="50">
        <f>เวลาเรียน!A14</f>
        <v>3</v>
      </c>
      <c r="B7" s="50">
        <f>IF(เวลาเรียน!B14="","",เวลาเรียน!B14)</f>
        <v>64202020003</v>
      </c>
      <c r="C7" s="145" t="str">
        <f>IF(B7="","",เวลาเรียน!C14)</f>
        <v>นางสาวกัญญาณัฐ</v>
      </c>
      <c r="D7" s="146" t="str">
        <f>IF(B7="","",เวลาเรียน!D14)</f>
        <v>ฮวดยินดี</v>
      </c>
      <c r="E7" s="152">
        <v>3</v>
      </c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53">
        <f t="shared" si="0"/>
        <v>0</v>
      </c>
      <c r="Y7" s="154">
        <f t="shared" si="1"/>
        <v>0</v>
      </c>
    </row>
    <row r="8" spans="1:26" ht="17.25" customHeight="1">
      <c r="A8" s="50">
        <f>เวลาเรียน!A15</f>
        <v>4</v>
      </c>
      <c r="B8" s="50">
        <f>IF(เวลาเรียน!B15="","",เวลาเรียน!B15)</f>
        <v>64202020007</v>
      </c>
      <c r="C8" s="145" t="str">
        <f>IF(B8="","",เวลาเรียน!C15)</f>
        <v>นางสาวฐิตาพร</v>
      </c>
      <c r="D8" s="146" t="str">
        <f>IF(B8="","",เวลาเรียน!D15)</f>
        <v>รื่นรมย์</v>
      </c>
      <c r="E8" s="152">
        <v>4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53">
        <f t="shared" si="0"/>
        <v>0</v>
      </c>
      <c r="Y8" s="154">
        <f t="shared" si="1"/>
        <v>0</v>
      </c>
    </row>
    <row r="9" spans="1:26" ht="17.25" customHeight="1">
      <c r="A9" s="50">
        <f>เวลาเรียน!A16</f>
        <v>5</v>
      </c>
      <c r="B9" s="50">
        <f>IF(เวลาเรียน!B16="","",เวลาเรียน!B16)</f>
        <v>64202020008</v>
      </c>
      <c r="C9" s="145" t="str">
        <f>IF(B9="","",เวลาเรียน!C16)</f>
        <v>นางสาวณฤชล</v>
      </c>
      <c r="D9" s="146" t="str">
        <f>IF(B9="","",เวลาเรียน!D16)</f>
        <v>แย้มวจี</v>
      </c>
      <c r="E9" s="152">
        <v>5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53">
        <f t="shared" si="0"/>
        <v>0</v>
      </c>
      <c r="Y9" s="154">
        <f t="shared" si="1"/>
        <v>0</v>
      </c>
    </row>
    <row r="10" spans="1:26" ht="17.25" customHeight="1">
      <c r="A10" s="50">
        <f>เวลาเรียน!A17</f>
        <v>6</v>
      </c>
      <c r="B10" s="50">
        <f>IF(เวลาเรียน!B17="","",เวลาเรียน!B17)</f>
        <v>64202020010</v>
      </c>
      <c r="C10" s="145" t="str">
        <f>IF(B10="","",เวลาเรียน!C17)</f>
        <v>นางสาวณัฐพิชา</v>
      </c>
      <c r="D10" s="146" t="str">
        <f>IF(B10="","",เวลาเรียน!D17)</f>
        <v>ทับทิมแสน</v>
      </c>
      <c r="E10" s="152">
        <v>6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53">
        <f t="shared" si="0"/>
        <v>0</v>
      </c>
      <c r="Y10" s="154">
        <f t="shared" si="1"/>
        <v>0</v>
      </c>
    </row>
    <row r="11" spans="1:26" ht="17.25" customHeight="1">
      <c r="A11" s="50">
        <f>เวลาเรียน!A18</f>
        <v>7</v>
      </c>
      <c r="B11" s="50">
        <f>IF(เวลาเรียน!B18="","",เวลาเรียน!B18)</f>
        <v>64202020011</v>
      </c>
      <c r="C11" s="145" t="str">
        <f>IF(B11="","",เวลาเรียน!C18)</f>
        <v>นางสาวณัฐสุดา</v>
      </c>
      <c r="D11" s="146" t="str">
        <f>IF(B11="","",เวลาเรียน!D18)</f>
        <v>รุ่งวันดี</v>
      </c>
      <c r="E11" s="152">
        <v>7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53">
        <f t="shared" si="0"/>
        <v>0</v>
      </c>
      <c r="Y11" s="154">
        <f t="shared" si="1"/>
        <v>0</v>
      </c>
    </row>
    <row r="12" spans="1:26" ht="17.25" customHeight="1">
      <c r="A12" s="50">
        <f>เวลาเรียน!A19</f>
        <v>8</v>
      </c>
      <c r="B12" s="50">
        <f>IF(เวลาเรียน!B19="","",เวลาเรียน!B19)</f>
        <v>64202020013</v>
      </c>
      <c r="C12" s="145" t="str">
        <f>IF(B12="","",เวลาเรียน!C19)</f>
        <v>นางสาวนภาพร</v>
      </c>
      <c r="D12" s="146" t="str">
        <f>IF(B12="","",เวลาเรียน!D19)</f>
        <v>ลิ้มบุญญักเขต</v>
      </c>
      <c r="E12" s="152">
        <v>8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53">
        <f t="shared" si="0"/>
        <v>0</v>
      </c>
      <c r="Y12" s="154">
        <f t="shared" si="1"/>
        <v>0</v>
      </c>
    </row>
    <row r="13" spans="1:26" ht="17.25" customHeight="1">
      <c r="A13" s="50">
        <f>เวลาเรียน!A20</f>
        <v>9</v>
      </c>
      <c r="B13" s="50">
        <f>IF(เวลาเรียน!B20="","",เวลาเรียน!B20)</f>
        <v>64202020014</v>
      </c>
      <c r="C13" s="145" t="str">
        <f>IF(B13="","",เวลาเรียน!C20)</f>
        <v>นางสาวบัณฑิตา</v>
      </c>
      <c r="D13" s="146" t="str">
        <f>IF(B13="","",เวลาเรียน!D20)</f>
        <v>นิรันตราย</v>
      </c>
      <c r="E13" s="152">
        <v>9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53">
        <f t="shared" si="0"/>
        <v>0</v>
      </c>
      <c r="Y13" s="154">
        <f t="shared" si="1"/>
        <v>0</v>
      </c>
    </row>
    <row r="14" spans="1:26" ht="17.25" customHeight="1">
      <c r="A14" s="50">
        <f>เวลาเรียน!A21</f>
        <v>10</v>
      </c>
      <c r="B14" s="50">
        <f>IF(เวลาเรียน!B21="","",เวลาเรียน!B21)</f>
        <v>64202020015</v>
      </c>
      <c r="C14" s="145" t="str">
        <f>IF(B14="","",เวลาเรียน!C21)</f>
        <v>นางสาวปรัชญาพร</v>
      </c>
      <c r="D14" s="146" t="str">
        <f>IF(B14="","",เวลาเรียน!D21)</f>
        <v>ปานาพุฒ</v>
      </c>
      <c r="E14" s="152">
        <v>10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53">
        <f t="shared" si="0"/>
        <v>0</v>
      </c>
      <c r="Y14" s="154">
        <f t="shared" si="1"/>
        <v>0</v>
      </c>
    </row>
    <row r="15" spans="1:26" ht="17.25" customHeight="1">
      <c r="A15" s="50">
        <f>เวลาเรียน!A22</f>
        <v>11</v>
      </c>
      <c r="B15" s="50">
        <f>IF(เวลาเรียน!B22="","",เวลาเรียน!B22)</f>
        <v>64202020019</v>
      </c>
      <c r="C15" s="145" t="str">
        <f>IF(B15="","",เวลาเรียน!C22)</f>
        <v>นางสาวพรสวรรค์</v>
      </c>
      <c r="D15" s="146" t="str">
        <f>IF(B15="","",เวลาเรียน!D22)</f>
        <v>จันทร์คง</v>
      </c>
      <c r="E15" s="152">
        <v>11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53">
        <f t="shared" si="0"/>
        <v>0</v>
      </c>
      <c r="Y15" s="154">
        <f t="shared" si="1"/>
        <v>0</v>
      </c>
    </row>
    <row r="16" spans="1:26" ht="17.25" customHeight="1">
      <c r="A16" s="50">
        <f>เวลาเรียน!A23</f>
        <v>12</v>
      </c>
      <c r="B16" s="50">
        <f>IF(เวลาเรียน!B23="","",เวลาเรียน!B23)</f>
        <v>64202020020</v>
      </c>
      <c r="C16" s="145" t="str">
        <f>IF(B16="","",เวลาเรียน!C23)</f>
        <v>นางสาวภัทรวดี</v>
      </c>
      <c r="D16" s="146" t="str">
        <f>IF(B16="","",เวลาเรียน!D23)</f>
        <v>ภู่ทอง</v>
      </c>
      <c r="E16" s="152">
        <v>12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53">
        <f t="shared" si="0"/>
        <v>0</v>
      </c>
      <c r="Y16" s="154">
        <f t="shared" si="1"/>
        <v>0</v>
      </c>
    </row>
    <row r="17" spans="1:25" ht="17.25" customHeight="1">
      <c r="A17" s="50">
        <f>เวลาเรียน!A24</f>
        <v>13</v>
      </c>
      <c r="B17" s="50">
        <f>IF(เวลาเรียน!B24="","",เวลาเรียน!B24)</f>
        <v>64202020021</v>
      </c>
      <c r="C17" s="145" t="str">
        <f>IF(B17="","",เวลาเรียน!C24)</f>
        <v>นางสาวมณีวรรณ</v>
      </c>
      <c r="D17" s="146" t="str">
        <f>IF(B17="","",เวลาเรียน!D24)</f>
        <v>ไวยวงษ์</v>
      </c>
      <c r="E17" s="152">
        <v>13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53">
        <f t="shared" si="0"/>
        <v>0</v>
      </c>
      <c r="Y17" s="154">
        <f t="shared" si="1"/>
        <v>0</v>
      </c>
    </row>
    <row r="18" spans="1:25" ht="17.25" customHeight="1">
      <c r="A18" s="50">
        <f>เวลาเรียน!A25</f>
        <v>14</v>
      </c>
      <c r="B18" s="50">
        <f>IF(เวลาเรียน!B25="","",เวลาเรียน!B25)</f>
        <v>64202020022</v>
      </c>
      <c r="C18" s="145" t="str">
        <f>IF(B18="","",เวลาเรียน!C25)</f>
        <v>นางสาววราภรณ์</v>
      </c>
      <c r="D18" s="146" t="str">
        <f>IF(B18="","",เวลาเรียน!D25)</f>
        <v>พ่วงศิริ</v>
      </c>
      <c r="E18" s="152">
        <v>14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53">
        <f t="shared" si="0"/>
        <v>0</v>
      </c>
      <c r="Y18" s="154">
        <f t="shared" si="1"/>
        <v>0</v>
      </c>
    </row>
    <row r="19" spans="1:25" ht="17.25" customHeight="1">
      <c r="A19" s="50">
        <f>เวลาเรียน!A26</f>
        <v>15</v>
      </c>
      <c r="B19" s="50">
        <f>IF(เวลาเรียน!B26="","",เวลาเรียน!B26)</f>
        <v>64202020023</v>
      </c>
      <c r="C19" s="145" t="str">
        <f>IF(B19="","",เวลาเรียน!C26)</f>
        <v>นางสาววรรณรัตน์</v>
      </c>
      <c r="D19" s="146" t="str">
        <f>IF(B19="","",เวลาเรียน!D26)</f>
        <v>ลิ้มจ้อย</v>
      </c>
      <c r="E19" s="152">
        <v>15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53">
        <f t="shared" si="0"/>
        <v>0</v>
      </c>
      <c r="Y19" s="154">
        <f t="shared" si="1"/>
        <v>0</v>
      </c>
    </row>
    <row r="20" spans="1:25" ht="17.25" customHeight="1">
      <c r="A20" s="50">
        <f>เวลาเรียน!A27</f>
        <v>16</v>
      </c>
      <c r="B20" s="50">
        <f>IF(เวลาเรียน!B27="","",เวลาเรียน!B27)</f>
        <v>64202020024</v>
      </c>
      <c r="C20" s="145" t="str">
        <f>IF(B20="","",เวลาเรียน!C27)</f>
        <v>นางสาวศศิประภา</v>
      </c>
      <c r="D20" s="146" t="str">
        <f>IF(B20="","",เวลาเรียน!D27)</f>
        <v>ดวงแย้ม</v>
      </c>
      <c r="E20" s="152">
        <v>16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53">
        <f t="shared" si="0"/>
        <v>0</v>
      </c>
      <c r="Y20" s="154">
        <f t="shared" si="1"/>
        <v>0</v>
      </c>
    </row>
    <row r="21" spans="1:25" ht="17.25" customHeight="1">
      <c r="A21" s="50">
        <f>เวลาเรียน!A28</f>
        <v>17</v>
      </c>
      <c r="B21" s="50">
        <f>IF(เวลาเรียน!B28="","",เวลาเรียน!B28)</f>
        <v>64202020025</v>
      </c>
      <c r="C21" s="145" t="str">
        <f>IF(B21="","",เวลาเรียน!C28)</f>
        <v>นางสาวศิริลักษณ์</v>
      </c>
      <c r="D21" s="146" t="str">
        <f>IF(B21="","",เวลาเรียน!D28)</f>
        <v>เที่ยงตรง</v>
      </c>
      <c r="E21" s="152">
        <v>17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53">
        <f t="shared" si="0"/>
        <v>0</v>
      </c>
      <c r="Y21" s="154">
        <f t="shared" si="1"/>
        <v>0</v>
      </c>
    </row>
    <row r="22" spans="1:25" ht="17.25" customHeight="1">
      <c r="A22" s="50">
        <f>เวลาเรียน!A29</f>
        <v>18</v>
      </c>
      <c r="B22" s="50">
        <f>IF(เวลาเรียน!B29="","",เวลาเรียน!B29)</f>
        <v>64202020026</v>
      </c>
      <c r="C22" s="145" t="str">
        <f>IF(B22="","",เวลาเรียน!C29)</f>
        <v>นางสาวสโรชา</v>
      </c>
      <c r="D22" s="146" t="str">
        <f>IF(B22="","",เวลาเรียน!D29)</f>
        <v>บุญพุ่ม</v>
      </c>
      <c r="E22" s="152">
        <v>18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53">
        <f t="shared" si="0"/>
        <v>0</v>
      </c>
      <c r="Y22" s="154">
        <f t="shared" si="1"/>
        <v>0</v>
      </c>
    </row>
    <row r="23" spans="1:25" ht="17.25" customHeight="1">
      <c r="A23" s="50">
        <f>เวลาเรียน!A30</f>
        <v>19</v>
      </c>
      <c r="B23" s="50">
        <f>IF(เวลาเรียน!B30="","",เวลาเรียน!B30)</f>
        <v>64202020027</v>
      </c>
      <c r="C23" s="145" t="str">
        <f>IF(B23="","",เวลาเรียน!C30)</f>
        <v>นางสาวสุปรียา</v>
      </c>
      <c r="D23" s="146" t="str">
        <f>IF(B23="","",เวลาเรียน!D30)</f>
        <v>รวมพล</v>
      </c>
      <c r="E23" s="152">
        <v>19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53">
        <f t="shared" si="0"/>
        <v>0</v>
      </c>
      <c r="Y23" s="168">
        <f t="shared" si="1"/>
        <v>0</v>
      </c>
    </row>
    <row r="24" spans="1:25" ht="17.25" customHeight="1">
      <c r="A24" s="50">
        <f>เวลาเรียน!A31</f>
        <v>20</v>
      </c>
      <c r="B24" s="50">
        <f>IF(เวลาเรียน!B31="","",เวลาเรียน!B31)</f>
        <v>64202020028</v>
      </c>
      <c r="C24" s="145" t="str">
        <f>IF(B24="","",เวลาเรียน!C31)</f>
        <v>นางสาวเสาวรส</v>
      </c>
      <c r="D24" s="146" t="str">
        <f>IF(B24="","",เวลาเรียน!D31)</f>
        <v>ยอดทอง</v>
      </c>
      <c r="E24" s="152">
        <v>20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53">
        <f t="shared" si="0"/>
        <v>0</v>
      </c>
      <c r="Y24" s="168">
        <f t="shared" si="1"/>
        <v>0</v>
      </c>
    </row>
    <row r="25" spans="1:25" ht="17.25" customHeight="1">
      <c r="A25" s="50">
        <f>เวลาเรียน!A32</f>
        <v>21</v>
      </c>
      <c r="B25" s="50">
        <f>IF(เวลาเรียน!B32="","",เวลาเรียน!B32)</f>
        <v>64202020029</v>
      </c>
      <c r="C25" s="145" t="str">
        <f>IF(B25="","",เวลาเรียน!C32)</f>
        <v>นางสาวอนุสรา</v>
      </c>
      <c r="D25" s="146" t="str">
        <f>IF(B25="","",เวลาเรียน!D32)</f>
        <v>ศุภมณี</v>
      </c>
      <c r="E25" s="152">
        <v>21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53">
        <f t="shared" si="0"/>
        <v>0</v>
      </c>
      <c r="Y25" s="168">
        <f t="shared" si="1"/>
        <v>0</v>
      </c>
    </row>
    <row r="26" spans="1:25" ht="17.25" customHeight="1">
      <c r="A26" s="50">
        <f>เวลาเรียน!A33</f>
        <v>22</v>
      </c>
      <c r="B26" s="50">
        <f>IF(เวลาเรียน!B33="","",เวลาเรียน!B33)</f>
        <v>64202020030</v>
      </c>
      <c r="C26" s="145" t="str">
        <f>IF(B26="","",เวลาเรียน!C33)</f>
        <v>นายคีตพัชร</v>
      </c>
      <c r="D26" s="146" t="str">
        <f>IF(B26="","",เวลาเรียน!D33)</f>
        <v>ฤทธิเดช</v>
      </c>
      <c r="E26" s="152">
        <v>22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53">
        <f t="shared" si="0"/>
        <v>0</v>
      </c>
      <c r="Y26" s="168">
        <f t="shared" si="1"/>
        <v>0</v>
      </c>
    </row>
    <row r="27" spans="1:25" ht="17.25" customHeight="1">
      <c r="A27" s="50">
        <f>เวลาเรียน!A34</f>
        <v>23</v>
      </c>
      <c r="B27" s="50">
        <f>IF(เวลาเรียน!B34="","",เวลาเรียน!B34)</f>
        <v>64202020032</v>
      </c>
      <c r="C27" s="145" t="str">
        <f>IF(B27="","",เวลาเรียน!C34)</f>
        <v>นายธีรพัฒน์</v>
      </c>
      <c r="D27" s="146" t="str">
        <f>IF(B27="","",เวลาเรียน!D34)</f>
        <v>ตงรักษา</v>
      </c>
      <c r="E27" s="152">
        <v>23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53">
        <f t="shared" si="0"/>
        <v>0</v>
      </c>
      <c r="Y27" s="168">
        <f t="shared" si="1"/>
        <v>0</v>
      </c>
    </row>
    <row r="28" spans="1:25" ht="17.25" customHeight="1">
      <c r="A28" s="50">
        <f>เวลาเรียน!A35</f>
        <v>24</v>
      </c>
      <c r="B28" s="50">
        <f>IF(เวลาเรียน!B35="","",เวลาเรียน!B35)</f>
        <v>64202020033</v>
      </c>
      <c r="C28" s="145" t="str">
        <f>IF(B28="","",เวลาเรียน!C35)</f>
        <v>นายศิวภัทร</v>
      </c>
      <c r="D28" s="146" t="str">
        <f>IF(B28="","",เวลาเรียน!D35)</f>
        <v>ศรีลำ</v>
      </c>
      <c r="E28" s="152">
        <v>24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53">
        <f t="shared" si="0"/>
        <v>0</v>
      </c>
      <c r="Y28" s="168">
        <f t="shared" si="1"/>
        <v>0</v>
      </c>
    </row>
    <row r="29" spans="1:25" ht="17.25" customHeight="1">
      <c r="A29" s="50">
        <f>เวลาเรียน!A36</f>
        <v>25</v>
      </c>
      <c r="B29" s="50">
        <f>IF(เวลาเรียน!B36="","",เวลาเรียน!B36)</f>
        <v>64202020034</v>
      </c>
      <c r="C29" s="145" t="str">
        <f>IF(B29="","",เวลาเรียน!C36)</f>
        <v>นายโสภณ</v>
      </c>
      <c r="D29" s="146" t="str">
        <f>IF(B29="","",เวลาเรียน!D36)</f>
        <v>วงค์รส</v>
      </c>
      <c r="E29" s="152">
        <v>25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53">
        <f t="shared" si="0"/>
        <v>0</v>
      </c>
      <c r="Y29" s="168">
        <f t="shared" si="1"/>
        <v>0</v>
      </c>
    </row>
    <row r="30" spans="1:25" ht="17.25" customHeight="1">
      <c r="A30" s="50">
        <f>เวลาเรียน!A37</f>
        <v>26</v>
      </c>
      <c r="B30" s="50" t="str">
        <f>IF(เวลาเรียน!B37="","",เวลาเรียน!B37)</f>
        <v/>
      </c>
      <c r="C30" s="145" t="str">
        <f>IF(B30="","",เวลาเรียน!C37)</f>
        <v/>
      </c>
      <c r="D30" s="146" t="str">
        <f>IF(B30="","",เวลาเรียน!D37)</f>
        <v/>
      </c>
      <c r="E30" s="152">
        <v>26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53">
        <f t="shared" si="0"/>
        <v>0</v>
      </c>
      <c r="Y30" s="168">
        <f t="shared" si="1"/>
        <v>0</v>
      </c>
    </row>
    <row r="31" spans="1:25" ht="17.25" customHeight="1">
      <c r="A31" s="50">
        <f>เวลาเรียน!A38</f>
        <v>27</v>
      </c>
      <c r="B31" s="50" t="str">
        <f>IF(เวลาเรียน!B38="","",เวลาเรียน!B38)</f>
        <v/>
      </c>
      <c r="C31" s="145" t="str">
        <f>IF(B31="","",เวลาเรียน!C38)</f>
        <v/>
      </c>
      <c r="D31" s="146" t="str">
        <f>IF(B31="","",เวลาเรียน!D38)</f>
        <v/>
      </c>
      <c r="E31" s="152">
        <v>27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53">
        <f t="shared" si="0"/>
        <v>0</v>
      </c>
      <c r="Y31" s="168">
        <f t="shared" si="1"/>
        <v>0</v>
      </c>
    </row>
    <row r="32" spans="1:25" ht="17.25" customHeight="1">
      <c r="A32" s="50">
        <f>เวลาเรียน!A39</f>
        <v>28</v>
      </c>
      <c r="B32" s="50" t="str">
        <f>IF(เวลาเรียน!B39="","",เวลาเรียน!B39)</f>
        <v/>
      </c>
      <c r="C32" s="145" t="str">
        <f>IF(B32="","",เวลาเรียน!C39)</f>
        <v/>
      </c>
      <c r="D32" s="146" t="str">
        <f>IF(B32="","",เวลาเรียน!D39)</f>
        <v/>
      </c>
      <c r="E32" s="152">
        <v>28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53">
        <f t="shared" si="0"/>
        <v>0</v>
      </c>
      <c r="Y32" s="168">
        <f t="shared" si="1"/>
        <v>0</v>
      </c>
    </row>
    <row r="33" spans="1:25" ht="17.25" customHeight="1">
      <c r="A33" s="50">
        <f>เวลาเรียน!A40</f>
        <v>29</v>
      </c>
      <c r="B33" s="50" t="str">
        <f>IF(เวลาเรียน!B40="","",เวลาเรียน!B40)</f>
        <v/>
      </c>
      <c r="C33" s="145" t="str">
        <f>IF(B33="","",เวลาเรียน!C40)</f>
        <v/>
      </c>
      <c r="D33" s="146" t="str">
        <f>IF(B33="","",เวลาเรียน!D40)</f>
        <v/>
      </c>
      <c r="E33" s="152">
        <v>29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53">
        <f t="shared" si="0"/>
        <v>0</v>
      </c>
      <c r="Y33" s="168">
        <f t="shared" si="1"/>
        <v>0</v>
      </c>
    </row>
    <row r="34" spans="1:25" ht="17.25" customHeight="1">
      <c r="A34" s="50">
        <f>เวลาเรียน!A41</f>
        <v>30</v>
      </c>
      <c r="B34" s="50" t="str">
        <f>IF(เวลาเรียน!B41="","",เวลาเรียน!B41)</f>
        <v/>
      </c>
      <c r="C34" s="145" t="str">
        <f>IF(B34="","",เวลาเรียน!C41)</f>
        <v/>
      </c>
      <c r="D34" s="146" t="str">
        <f>IF(B34="","",เวลาเรียน!D41)</f>
        <v/>
      </c>
      <c r="E34" s="152">
        <v>30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53">
        <f t="shared" si="0"/>
        <v>0</v>
      </c>
      <c r="Y34" s="168">
        <f t="shared" si="1"/>
        <v>0</v>
      </c>
    </row>
    <row r="35" spans="1:25" ht="17.25" customHeight="1">
      <c r="A35" s="50">
        <f>เวลาเรียน!A42</f>
        <v>31</v>
      </c>
      <c r="B35" s="50" t="str">
        <f>IF(เวลาเรียน!B42="","",เวลาเรียน!B42)</f>
        <v/>
      </c>
      <c r="C35" s="145" t="str">
        <f>IF(B35="","",เวลาเรียน!C42)</f>
        <v/>
      </c>
      <c r="D35" s="146" t="str">
        <f>IF(B35="","",เวลาเรียน!D42)</f>
        <v/>
      </c>
      <c r="E35" s="152">
        <v>31</v>
      </c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53">
        <f t="shared" si="0"/>
        <v>0</v>
      </c>
      <c r="Y35" s="168">
        <f t="shared" si="1"/>
        <v>0</v>
      </c>
    </row>
    <row r="36" spans="1:25" ht="17.25" customHeight="1">
      <c r="A36" s="50">
        <f>เวลาเรียน!A43</f>
        <v>32</v>
      </c>
      <c r="B36" s="50" t="str">
        <f>IF(เวลาเรียน!B43="","",เวลาเรียน!B43)</f>
        <v/>
      </c>
      <c r="C36" s="145" t="str">
        <f>IF(B36="","",เวลาเรียน!C43)</f>
        <v/>
      </c>
      <c r="D36" s="146" t="str">
        <f>IF(B36="","",เวลาเรียน!D43)</f>
        <v/>
      </c>
      <c r="E36" s="152">
        <v>32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53">
        <f t="shared" si="0"/>
        <v>0</v>
      </c>
      <c r="Y36" s="154">
        <f t="shared" si="1"/>
        <v>0</v>
      </c>
    </row>
    <row r="37" spans="1:25" ht="17.25" customHeight="1">
      <c r="A37" s="50">
        <f>เวลาเรียน!A44</f>
        <v>33</v>
      </c>
      <c r="B37" s="50" t="str">
        <f>IF(เวลาเรียน!B44="","",เวลาเรียน!B44)</f>
        <v/>
      </c>
      <c r="C37" s="145" t="str">
        <f>IF(B37="","",เวลาเรียน!C44)</f>
        <v/>
      </c>
      <c r="D37" s="146" t="str">
        <f>IF(B37="","",เวลาเรียน!D44)</f>
        <v/>
      </c>
      <c r="E37" s="152">
        <v>33</v>
      </c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53">
        <f t="shared" si="0"/>
        <v>0</v>
      </c>
      <c r="Y37" s="154">
        <f t="shared" si="1"/>
        <v>0</v>
      </c>
    </row>
    <row r="38" spans="1:25" ht="17.25" customHeight="1">
      <c r="A38" s="50">
        <f>เวลาเรียน!A45</f>
        <v>34</v>
      </c>
      <c r="B38" s="50" t="str">
        <f>IF(เวลาเรียน!B45="","",เวลาเรียน!B45)</f>
        <v/>
      </c>
      <c r="C38" s="145" t="str">
        <f>IF(B38="","",เวลาเรียน!C45)</f>
        <v/>
      </c>
      <c r="D38" s="146" t="str">
        <f>IF(B38="","",เวลาเรียน!D45)</f>
        <v/>
      </c>
      <c r="E38" s="152">
        <v>34</v>
      </c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53">
        <f t="shared" si="0"/>
        <v>0</v>
      </c>
      <c r="Y38" s="154">
        <f t="shared" si="1"/>
        <v>0</v>
      </c>
    </row>
    <row r="39" spans="1:25" ht="17.25" customHeight="1">
      <c r="A39" s="50">
        <f>เวลาเรียน!A46</f>
        <v>35</v>
      </c>
      <c r="B39" s="50" t="str">
        <f>IF(เวลาเรียน!B46="","",เวลาเรียน!B46)</f>
        <v/>
      </c>
      <c r="C39" s="145" t="str">
        <f>IF(B39="","",เวลาเรียน!C46)</f>
        <v/>
      </c>
      <c r="D39" s="146" t="str">
        <f>IF(B39="","",เวลาเรียน!D46)</f>
        <v/>
      </c>
      <c r="E39" s="152">
        <v>35</v>
      </c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53">
        <f t="shared" si="0"/>
        <v>0</v>
      </c>
      <c r="Y39" s="154">
        <f t="shared" si="1"/>
        <v>0</v>
      </c>
    </row>
    <row r="40" spans="1:25" ht="16.5" customHeight="1">
      <c r="A40" s="50">
        <f>เวลาเรียน!A47</f>
        <v>36</v>
      </c>
      <c r="B40" s="50" t="str">
        <f>IF(เวลาเรียน!B47="","",เวลาเรียน!B47)</f>
        <v/>
      </c>
      <c r="C40" s="145" t="str">
        <f>IF(B40="","",เวลาเรียน!C47)</f>
        <v/>
      </c>
      <c r="D40" s="146" t="str">
        <f>IF(B40="","",เวลาเรียน!D47)</f>
        <v/>
      </c>
      <c r="E40" s="152">
        <v>36</v>
      </c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53">
        <f t="shared" si="0"/>
        <v>0</v>
      </c>
      <c r="Y40" s="154">
        <f t="shared" si="1"/>
        <v>0</v>
      </c>
    </row>
    <row r="41" spans="1:25" ht="16.5" customHeight="1">
      <c r="A41" s="50">
        <f>เวลาเรียน!A48</f>
        <v>37</v>
      </c>
      <c r="B41" s="50" t="str">
        <f>IF(เวลาเรียน!B48="","",เวลาเรียน!B48)</f>
        <v/>
      </c>
      <c r="C41" s="145" t="str">
        <f>IF(B41="","",เวลาเรียน!C48)</f>
        <v/>
      </c>
      <c r="D41" s="146" t="str">
        <f>IF(B41="","",เวลาเรียน!D48)</f>
        <v/>
      </c>
      <c r="E41" s="152">
        <v>37</v>
      </c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53">
        <f t="shared" si="0"/>
        <v>0</v>
      </c>
      <c r="Y41" s="154">
        <f t="shared" si="1"/>
        <v>0</v>
      </c>
    </row>
    <row r="42" spans="1:25" ht="16.5" customHeight="1">
      <c r="A42" s="50">
        <f>เวลาเรียน!A49</f>
        <v>38</v>
      </c>
      <c r="B42" s="50" t="str">
        <f>IF(เวลาเรียน!B49="","",เวลาเรียน!B49)</f>
        <v/>
      </c>
      <c r="C42" s="145" t="str">
        <f>IF(B42="","",เวลาเรียน!C49)</f>
        <v/>
      </c>
      <c r="D42" s="146" t="str">
        <f>IF(B42="","",เวลาเรียน!D49)</f>
        <v/>
      </c>
      <c r="E42" s="152">
        <v>38</v>
      </c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53">
        <f t="shared" si="0"/>
        <v>0</v>
      </c>
      <c r="Y42" s="154">
        <f t="shared" si="1"/>
        <v>0</v>
      </c>
    </row>
    <row r="43" spans="1:25" ht="16.5" customHeight="1">
      <c r="A43" s="50">
        <f>เวลาเรียน!A50</f>
        <v>39</v>
      </c>
      <c r="B43" s="50" t="str">
        <f>IF(เวลาเรียน!B50="","",เวลาเรียน!B50)</f>
        <v/>
      </c>
      <c r="C43" s="145" t="str">
        <f>IF(B43="","",เวลาเรียน!C50)</f>
        <v/>
      </c>
      <c r="D43" s="146" t="str">
        <f>IF(B43="","",เวลาเรียน!D50)</f>
        <v/>
      </c>
      <c r="E43" s="152">
        <v>39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53">
        <f t="shared" si="0"/>
        <v>0</v>
      </c>
      <c r="Y43" s="154">
        <f t="shared" si="1"/>
        <v>0</v>
      </c>
    </row>
    <row r="44" spans="1:25" ht="16.5" customHeight="1">
      <c r="A44" s="50">
        <f>เวลาเรียน!A51</f>
        <v>40</v>
      </c>
      <c r="B44" s="50" t="str">
        <f>IF(เวลาเรียน!B51="","",เวลาเรียน!B51)</f>
        <v/>
      </c>
      <c r="C44" s="145" t="str">
        <f>IF(B44="","",เวลาเรียน!C51)</f>
        <v/>
      </c>
      <c r="D44" s="146" t="str">
        <f>IF(B44="","",เวลาเรียน!D51)</f>
        <v/>
      </c>
      <c r="E44" s="152">
        <v>40</v>
      </c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53">
        <f t="shared" si="0"/>
        <v>0</v>
      </c>
      <c r="Y44" s="154">
        <f t="shared" si="1"/>
        <v>0</v>
      </c>
    </row>
    <row r="45" spans="1:25" ht="16.5" customHeight="1">
      <c r="A45" s="50">
        <f>เวลาเรียน!A52</f>
        <v>41</v>
      </c>
      <c r="B45" s="50" t="str">
        <f>IF(เวลาเรียน!B52="","",เวลาเรียน!B52)</f>
        <v/>
      </c>
      <c r="C45" s="145" t="str">
        <f>IF(B45="","",เวลาเรียน!C52)</f>
        <v/>
      </c>
      <c r="D45" s="146" t="str">
        <f>IF(B45="","",เวลาเรียน!D52)</f>
        <v/>
      </c>
      <c r="E45" s="152">
        <v>41</v>
      </c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53">
        <f t="shared" si="0"/>
        <v>0</v>
      </c>
      <c r="Y45" s="154">
        <f t="shared" si="1"/>
        <v>0</v>
      </c>
    </row>
    <row r="46" spans="1:25" ht="16.5" customHeight="1">
      <c r="A46" s="50">
        <f>เวลาเรียน!A53</f>
        <v>42</v>
      </c>
      <c r="B46" s="50" t="str">
        <f>IF(เวลาเรียน!B53="","",เวลาเรียน!B53)</f>
        <v/>
      </c>
      <c r="C46" s="145" t="str">
        <f>IF(B46="","",เวลาเรียน!C53)</f>
        <v/>
      </c>
      <c r="D46" s="146" t="str">
        <f>IF(B46="","",เวลาเรียน!D53)</f>
        <v/>
      </c>
      <c r="E46" s="152">
        <v>42</v>
      </c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53">
        <f t="shared" si="0"/>
        <v>0</v>
      </c>
      <c r="Y46" s="154">
        <f t="shared" si="1"/>
        <v>0</v>
      </c>
    </row>
    <row r="47" spans="1:25" ht="16.5" customHeight="1">
      <c r="A47" s="50">
        <f>เวลาเรียน!A54</f>
        <v>43</v>
      </c>
      <c r="B47" s="50" t="str">
        <f>IF(เวลาเรียน!B54="","",เวลาเรียน!B54)</f>
        <v/>
      </c>
      <c r="C47" s="145" t="str">
        <f>IF(B47="","",เวลาเรียน!C54)</f>
        <v/>
      </c>
      <c r="D47" s="146" t="str">
        <f>IF(B47="","",เวลาเรียน!D54)</f>
        <v/>
      </c>
      <c r="E47" s="152">
        <v>43</v>
      </c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53">
        <f t="shared" si="0"/>
        <v>0</v>
      </c>
      <c r="Y47" s="154">
        <f t="shared" si="1"/>
        <v>0</v>
      </c>
    </row>
    <row r="48" spans="1:25" ht="16.5" customHeight="1">
      <c r="A48" s="50">
        <f>เวลาเรียน!A55</f>
        <v>44</v>
      </c>
      <c r="B48" s="50" t="str">
        <f>IF(เวลาเรียน!B55="","",เวลาเรียน!B55)</f>
        <v/>
      </c>
      <c r="C48" s="145" t="str">
        <f>IF(B48="","",เวลาเรียน!C55)</f>
        <v/>
      </c>
      <c r="D48" s="146" t="str">
        <f>IF(B48="","",เวลาเรียน!D55)</f>
        <v/>
      </c>
      <c r="E48" s="152">
        <v>44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53">
        <f t="shared" si="0"/>
        <v>0</v>
      </c>
      <c r="Y48" s="154">
        <f t="shared" si="1"/>
        <v>0</v>
      </c>
    </row>
    <row r="49" spans="1:25" ht="16.5" customHeight="1">
      <c r="A49" s="72">
        <f>เวลาเรียน!A56</f>
        <v>45</v>
      </c>
      <c r="B49" s="72" t="str">
        <f>IF(เวลาเรียน!B56="","",เวลาเรียน!B56)</f>
        <v/>
      </c>
      <c r="C49" s="156" t="str">
        <f>IF(B49="","",เวลาเรียน!C56)</f>
        <v/>
      </c>
      <c r="D49" s="157" t="str">
        <f>IF(B49="","",เวลาเรียน!D56)</f>
        <v/>
      </c>
      <c r="E49" s="158">
        <v>45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5">
        <f t="shared" si="0"/>
        <v>0</v>
      </c>
      <c r="Y49" s="160">
        <f t="shared" si="1"/>
        <v>0</v>
      </c>
    </row>
    <row r="50" spans="1:25" ht="30" customHeight="1">
      <c r="A50" s="169"/>
      <c r="B50" s="169"/>
      <c r="C50" s="169"/>
      <c r="D50" s="169"/>
      <c r="E50" s="80"/>
      <c r="F50" s="80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 t="s">
        <v>3900</v>
      </c>
      <c r="R50" s="81"/>
      <c r="S50" s="81"/>
      <c r="T50" s="81"/>
      <c r="U50" s="81"/>
      <c r="V50" s="81"/>
      <c r="W50" s="81"/>
      <c r="X50" s="81"/>
      <c r="Y50" s="81"/>
    </row>
    <row r="51" spans="1:25" ht="21.75" customHeight="1">
      <c r="E51" s="83"/>
      <c r="F51" s="83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 t="s">
        <v>40</v>
      </c>
      <c r="R51" s="337" t="str">
        <f>เวลาเรียน!P58</f>
        <v>( ครูผู้สอน )</v>
      </c>
      <c r="S51" s="300"/>
      <c r="T51" s="300"/>
      <c r="U51" s="300"/>
      <c r="V51" s="300"/>
      <c r="W51" s="301"/>
    </row>
    <row r="52" spans="1:25" ht="21.75" customHeight="1"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70"/>
    </row>
    <row r="53" spans="1:25" ht="15.75" customHeight="1"/>
    <row r="54" spans="1:25" ht="15.75" customHeight="1"/>
    <row r="55" spans="1:25" ht="15.75" customHeight="1"/>
    <row r="56" spans="1:25" ht="15.75" customHeight="1"/>
    <row r="57" spans="1:25" ht="15.75" customHeight="1"/>
    <row r="58" spans="1:25" ht="15.75" customHeight="1"/>
    <row r="59" spans="1:25" ht="15.75" customHeight="1"/>
    <row r="60" spans="1:25" ht="15.75" customHeight="1"/>
    <row r="61" spans="1:25" ht="15.75" customHeight="1"/>
    <row r="62" spans="1:25" ht="15.75" customHeight="1"/>
    <row r="63" spans="1:25" ht="15.75" customHeight="1"/>
    <row r="64" spans="1:2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</sheetData>
  <mergeCells count="5">
    <mergeCell ref="E1:Y1"/>
    <mergeCell ref="X2:X3"/>
    <mergeCell ref="Y2:Y3"/>
    <mergeCell ref="C4:D4"/>
    <mergeCell ref="R51:W51"/>
  </mergeCells>
  <printOptions horizontalCentered="1"/>
  <pageMargins left="0.19685039370078741" right="0" top="0.78740157480314965" bottom="0.19685039370078741" header="0" footer="0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Z1000"/>
  <sheetViews>
    <sheetView zoomScaleNormal="100" workbookViewId="0">
      <pane xSplit="5" ySplit="4" topLeftCell="F5" activePane="bottomRight" state="frozen"/>
      <selection activeCell="L23" sqref="L23"/>
      <selection pane="topRight" activeCell="L23" sqref="L23"/>
      <selection pane="bottomLeft" activeCell="L23" sqref="L23"/>
      <selection pane="bottomRight" activeCell="F5" sqref="F5"/>
    </sheetView>
  </sheetViews>
  <sheetFormatPr defaultColWidth="14.42578125" defaultRowHeight="15" customHeight="1"/>
  <cols>
    <col min="1" max="1" width="5.7109375" style="14" customWidth="1"/>
    <col min="2" max="2" width="13.7109375" style="14" customWidth="1"/>
    <col min="3" max="4" width="15.7109375" style="14" customWidth="1"/>
    <col min="5" max="5" width="5.85546875" style="14" customWidth="1"/>
    <col min="6" max="23" width="4.7109375" style="14" customWidth="1"/>
    <col min="24" max="25" width="5.7109375" style="14" customWidth="1"/>
    <col min="26" max="16384" width="14.42578125" style="14"/>
  </cols>
  <sheetData>
    <row r="1" spans="1:26" ht="30" customHeight="1">
      <c r="A1" s="16"/>
      <c r="B1" s="16"/>
      <c r="C1" s="16"/>
      <c r="D1" s="16"/>
      <c r="E1" s="336" t="s">
        <v>52</v>
      </c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21"/>
      <c r="Z1" s="16"/>
    </row>
    <row r="2" spans="1:26" ht="23.25" customHeight="1">
      <c r="A2" s="16"/>
      <c r="B2" s="16"/>
      <c r="C2" s="16"/>
      <c r="D2" s="16"/>
      <c r="E2" s="163" t="s">
        <v>46</v>
      </c>
      <c r="F2" s="132">
        <v>1</v>
      </c>
      <c r="G2" s="133">
        <v>2</v>
      </c>
      <c r="H2" s="133">
        <v>3</v>
      </c>
      <c r="I2" s="133">
        <v>4</v>
      </c>
      <c r="J2" s="133">
        <v>5</v>
      </c>
      <c r="K2" s="133">
        <v>6</v>
      </c>
      <c r="L2" s="133">
        <v>7</v>
      </c>
      <c r="M2" s="133">
        <v>8</v>
      </c>
      <c r="N2" s="133">
        <v>9</v>
      </c>
      <c r="O2" s="133">
        <v>10</v>
      </c>
      <c r="P2" s="133">
        <v>11</v>
      </c>
      <c r="Q2" s="133">
        <v>12</v>
      </c>
      <c r="R2" s="133">
        <v>13</v>
      </c>
      <c r="S2" s="133">
        <v>14</v>
      </c>
      <c r="T2" s="133">
        <v>15</v>
      </c>
      <c r="U2" s="133">
        <v>16</v>
      </c>
      <c r="V2" s="133">
        <v>17</v>
      </c>
      <c r="W2" s="133">
        <v>18</v>
      </c>
      <c r="X2" s="334" t="s">
        <v>47</v>
      </c>
      <c r="Y2" s="335" t="s">
        <v>48</v>
      </c>
      <c r="Z2" s="16"/>
    </row>
    <row r="3" spans="1:26" ht="79.5" customHeight="1">
      <c r="A3" s="16"/>
      <c r="B3" s="16"/>
      <c r="C3" s="16"/>
      <c r="D3" s="16"/>
      <c r="E3" s="171" t="s">
        <v>49</v>
      </c>
      <c r="F3" s="172"/>
      <c r="G3" s="172"/>
      <c r="H3" s="172"/>
      <c r="I3" s="172"/>
      <c r="J3" s="172"/>
      <c r="K3" s="172"/>
      <c r="L3" s="172"/>
      <c r="M3" s="172"/>
      <c r="N3" s="172"/>
      <c r="O3" s="166"/>
      <c r="P3" s="166"/>
      <c r="Q3" s="167"/>
      <c r="R3" s="173"/>
      <c r="S3" s="174"/>
      <c r="T3" s="173"/>
      <c r="U3" s="173"/>
      <c r="V3" s="167"/>
      <c r="W3" s="167"/>
      <c r="X3" s="306"/>
      <c r="Y3" s="306"/>
      <c r="Z3" s="16"/>
    </row>
    <row r="4" spans="1:26" ht="24" customHeight="1">
      <c r="A4" s="138" t="str">
        <f>เวลาเรียน!A11</f>
        <v>ลำดับที่</v>
      </c>
      <c r="B4" s="138" t="str">
        <f>เวลาเรียน!B11</f>
        <v>รหัสประจำตัว</v>
      </c>
      <c r="C4" s="320" t="str">
        <f>เวลาเรียน!C11</f>
        <v>ชื่อ - สกุล</v>
      </c>
      <c r="D4" s="321"/>
      <c r="E4" s="175" t="s">
        <v>50</v>
      </c>
      <c r="F4" s="141">
        <v>10</v>
      </c>
      <c r="G4" s="141">
        <v>10</v>
      </c>
      <c r="H4" s="141">
        <v>10</v>
      </c>
      <c r="I4" s="141">
        <v>10</v>
      </c>
      <c r="J4" s="141">
        <v>10</v>
      </c>
      <c r="K4" s="141">
        <v>10</v>
      </c>
      <c r="L4" s="141">
        <v>10</v>
      </c>
      <c r="M4" s="141">
        <v>10</v>
      </c>
      <c r="N4" s="141">
        <v>10</v>
      </c>
      <c r="O4" s="141"/>
      <c r="P4" s="141"/>
      <c r="Q4" s="141"/>
      <c r="R4" s="176"/>
      <c r="S4" s="176"/>
      <c r="T4" s="141"/>
      <c r="U4" s="141"/>
      <c r="V4" s="141"/>
      <c r="W4" s="141"/>
      <c r="X4" s="142">
        <f t="shared" ref="X4:X49" si="0">SUM(F4:W4)</f>
        <v>90</v>
      </c>
      <c r="Y4" s="143">
        <v>20</v>
      </c>
      <c r="Z4" s="16"/>
    </row>
    <row r="5" spans="1:26" ht="17.25" customHeight="1">
      <c r="A5" s="51">
        <f>เวลาเรียน!A12</f>
        <v>1</v>
      </c>
      <c r="B5" s="50">
        <f>IF(เวลาเรียน!B12="","",เวลาเรียน!B12)</f>
        <v>64202020001</v>
      </c>
      <c r="C5" s="145" t="str">
        <f>IF(B5="","",เวลาเรียน!C12)</f>
        <v>นางสาวกชมน</v>
      </c>
      <c r="D5" s="146" t="str">
        <f>IF(B5="","",เวลาเรียน!D12)</f>
        <v>เดชสีมา</v>
      </c>
      <c r="E5" s="50">
        <v>1</v>
      </c>
      <c r="F5" s="148"/>
      <c r="G5" s="159"/>
      <c r="H5" s="159"/>
      <c r="I5" s="159"/>
      <c r="J5" s="159"/>
      <c r="K5" s="159"/>
      <c r="L5" s="159"/>
      <c r="M5" s="148"/>
      <c r="N5" s="177"/>
      <c r="O5" s="159"/>
      <c r="P5" s="159"/>
      <c r="Q5" s="148"/>
      <c r="R5" s="148"/>
      <c r="S5" s="159"/>
      <c r="T5" s="148"/>
      <c r="U5" s="148"/>
      <c r="V5" s="148"/>
      <c r="W5" s="148"/>
      <c r="X5" s="153">
        <f t="shared" si="0"/>
        <v>0</v>
      </c>
      <c r="Y5" s="178">
        <f t="shared" ref="Y5:Y49" si="1">ROUND(X5*$Y$4/$X$4,0)</f>
        <v>0</v>
      </c>
      <c r="Z5" s="16"/>
    </row>
    <row r="6" spans="1:26" ht="17.25" customHeight="1">
      <c r="A6" s="50">
        <f>เวลาเรียน!A13</f>
        <v>2</v>
      </c>
      <c r="B6" s="50">
        <f>IF(เวลาเรียน!B13="","",เวลาเรียน!B13)</f>
        <v>64202020002</v>
      </c>
      <c r="C6" s="145" t="str">
        <f>IF(B6="","",เวลาเรียน!C13)</f>
        <v>นางสาวกฤติยา</v>
      </c>
      <c r="D6" s="146" t="str">
        <f>IF(B6="","",เวลาเรียน!D13)</f>
        <v>สังข์ทอง</v>
      </c>
      <c r="E6" s="50">
        <v>2</v>
      </c>
      <c r="F6" s="148"/>
      <c r="G6" s="159"/>
      <c r="H6" s="159"/>
      <c r="I6" s="159"/>
      <c r="J6" s="159"/>
      <c r="K6" s="159"/>
      <c r="L6" s="159"/>
      <c r="M6" s="148"/>
      <c r="N6" s="177"/>
      <c r="O6" s="159"/>
      <c r="P6" s="159"/>
      <c r="Q6" s="148"/>
      <c r="R6" s="148"/>
      <c r="S6" s="159"/>
      <c r="T6" s="148"/>
      <c r="U6" s="148"/>
      <c r="V6" s="148"/>
      <c r="W6" s="148"/>
      <c r="X6" s="153">
        <f t="shared" si="0"/>
        <v>0</v>
      </c>
      <c r="Y6" s="168">
        <f t="shared" si="1"/>
        <v>0</v>
      </c>
      <c r="Z6" s="16"/>
    </row>
    <row r="7" spans="1:26" ht="17.25" customHeight="1">
      <c r="A7" s="50">
        <f>เวลาเรียน!A14</f>
        <v>3</v>
      </c>
      <c r="B7" s="50">
        <f>IF(เวลาเรียน!B14="","",เวลาเรียน!B14)</f>
        <v>64202020003</v>
      </c>
      <c r="C7" s="145" t="str">
        <f>IF(B7="","",เวลาเรียน!C14)</f>
        <v>นางสาวกัญญาณัฐ</v>
      </c>
      <c r="D7" s="146" t="str">
        <f>IF(B7="","",เวลาเรียน!D14)</f>
        <v>ฮวดยินดี</v>
      </c>
      <c r="E7" s="50">
        <v>3</v>
      </c>
      <c r="F7" s="148"/>
      <c r="G7" s="159"/>
      <c r="H7" s="159"/>
      <c r="I7" s="159"/>
      <c r="J7" s="159"/>
      <c r="K7" s="159"/>
      <c r="L7" s="159"/>
      <c r="M7" s="148"/>
      <c r="N7" s="177"/>
      <c r="O7" s="159"/>
      <c r="P7" s="159"/>
      <c r="Q7" s="148"/>
      <c r="R7" s="148"/>
      <c r="S7" s="159"/>
      <c r="T7" s="148"/>
      <c r="U7" s="148"/>
      <c r="V7" s="148"/>
      <c r="W7" s="148"/>
      <c r="X7" s="153">
        <f t="shared" si="0"/>
        <v>0</v>
      </c>
      <c r="Y7" s="168">
        <f t="shared" si="1"/>
        <v>0</v>
      </c>
      <c r="Z7" s="16"/>
    </row>
    <row r="8" spans="1:26" ht="17.25" customHeight="1">
      <c r="A8" s="50">
        <f>เวลาเรียน!A15</f>
        <v>4</v>
      </c>
      <c r="B8" s="50">
        <f>IF(เวลาเรียน!B15="","",เวลาเรียน!B15)</f>
        <v>64202020007</v>
      </c>
      <c r="C8" s="145" t="str">
        <f>IF(B8="","",เวลาเรียน!C15)</f>
        <v>นางสาวฐิตาพร</v>
      </c>
      <c r="D8" s="146" t="str">
        <f>IF(B8="","",เวลาเรียน!D15)</f>
        <v>รื่นรมย์</v>
      </c>
      <c r="E8" s="50">
        <v>4</v>
      </c>
      <c r="F8" s="148"/>
      <c r="G8" s="159"/>
      <c r="H8" s="159"/>
      <c r="I8" s="159"/>
      <c r="J8" s="159"/>
      <c r="K8" s="159"/>
      <c r="L8" s="159"/>
      <c r="M8" s="148"/>
      <c r="N8" s="177"/>
      <c r="O8" s="159"/>
      <c r="P8" s="159"/>
      <c r="Q8" s="148"/>
      <c r="R8" s="148"/>
      <c r="S8" s="159"/>
      <c r="T8" s="148"/>
      <c r="U8" s="148"/>
      <c r="V8" s="148"/>
      <c r="W8" s="148"/>
      <c r="X8" s="153">
        <f t="shared" si="0"/>
        <v>0</v>
      </c>
      <c r="Y8" s="168">
        <f t="shared" si="1"/>
        <v>0</v>
      </c>
      <c r="Z8" s="16"/>
    </row>
    <row r="9" spans="1:26" ht="17.25" customHeight="1">
      <c r="A9" s="50">
        <f>เวลาเรียน!A16</f>
        <v>5</v>
      </c>
      <c r="B9" s="50">
        <f>IF(เวลาเรียน!B16="","",เวลาเรียน!B16)</f>
        <v>64202020008</v>
      </c>
      <c r="C9" s="145" t="str">
        <f>IF(B9="","",เวลาเรียน!C16)</f>
        <v>นางสาวณฤชล</v>
      </c>
      <c r="D9" s="146" t="str">
        <f>IF(B9="","",เวลาเรียน!D16)</f>
        <v>แย้มวจี</v>
      </c>
      <c r="E9" s="50">
        <v>5</v>
      </c>
      <c r="F9" s="148"/>
      <c r="G9" s="159"/>
      <c r="H9" s="159"/>
      <c r="I9" s="159"/>
      <c r="J9" s="159"/>
      <c r="K9" s="159"/>
      <c r="L9" s="159"/>
      <c r="M9" s="148"/>
      <c r="N9" s="177"/>
      <c r="O9" s="159"/>
      <c r="P9" s="159"/>
      <c r="Q9" s="148"/>
      <c r="R9" s="148"/>
      <c r="S9" s="159"/>
      <c r="T9" s="148"/>
      <c r="U9" s="148"/>
      <c r="V9" s="148"/>
      <c r="W9" s="148"/>
      <c r="X9" s="153">
        <f t="shared" si="0"/>
        <v>0</v>
      </c>
      <c r="Y9" s="168">
        <f t="shared" si="1"/>
        <v>0</v>
      </c>
      <c r="Z9" s="16"/>
    </row>
    <row r="10" spans="1:26" ht="17.25" customHeight="1">
      <c r="A10" s="50">
        <f>เวลาเรียน!A17</f>
        <v>6</v>
      </c>
      <c r="B10" s="50">
        <f>IF(เวลาเรียน!B17="","",เวลาเรียน!B17)</f>
        <v>64202020010</v>
      </c>
      <c r="C10" s="145" t="str">
        <f>IF(B10="","",เวลาเรียน!C17)</f>
        <v>นางสาวณัฐพิชา</v>
      </c>
      <c r="D10" s="146" t="str">
        <f>IF(B10="","",เวลาเรียน!D17)</f>
        <v>ทับทิมแสน</v>
      </c>
      <c r="E10" s="50">
        <v>6</v>
      </c>
      <c r="F10" s="148"/>
      <c r="G10" s="159"/>
      <c r="H10" s="159"/>
      <c r="I10" s="159"/>
      <c r="J10" s="159"/>
      <c r="K10" s="159"/>
      <c r="L10" s="159"/>
      <c r="M10" s="148"/>
      <c r="N10" s="177"/>
      <c r="O10" s="159"/>
      <c r="P10" s="159"/>
      <c r="Q10" s="148"/>
      <c r="R10" s="148"/>
      <c r="S10" s="159"/>
      <c r="T10" s="148"/>
      <c r="U10" s="148"/>
      <c r="V10" s="148"/>
      <c r="W10" s="148"/>
      <c r="X10" s="153">
        <f t="shared" si="0"/>
        <v>0</v>
      </c>
      <c r="Y10" s="168">
        <f t="shared" si="1"/>
        <v>0</v>
      </c>
      <c r="Z10" s="16"/>
    </row>
    <row r="11" spans="1:26" ht="17.25" customHeight="1">
      <c r="A11" s="50">
        <f>เวลาเรียน!A18</f>
        <v>7</v>
      </c>
      <c r="B11" s="50">
        <f>IF(เวลาเรียน!B18="","",เวลาเรียน!B18)</f>
        <v>64202020011</v>
      </c>
      <c r="C11" s="145" t="str">
        <f>IF(B11="","",เวลาเรียน!C18)</f>
        <v>นางสาวณัฐสุดา</v>
      </c>
      <c r="D11" s="146" t="str">
        <f>IF(B11="","",เวลาเรียน!D18)</f>
        <v>รุ่งวันดี</v>
      </c>
      <c r="E11" s="50">
        <v>7</v>
      </c>
      <c r="F11" s="148"/>
      <c r="G11" s="159"/>
      <c r="H11" s="159"/>
      <c r="I11" s="159"/>
      <c r="J11" s="159"/>
      <c r="K11" s="159"/>
      <c r="L11" s="159"/>
      <c r="M11" s="148"/>
      <c r="N11" s="177"/>
      <c r="O11" s="159"/>
      <c r="P11" s="159"/>
      <c r="Q11" s="148"/>
      <c r="R11" s="148"/>
      <c r="S11" s="159"/>
      <c r="T11" s="148"/>
      <c r="U11" s="148"/>
      <c r="V11" s="148"/>
      <c r="W11" s="148"/>
      <c r="X11" s="153">
        <f t="shared" si="0"/>
        <v>0</v>
      </c>
      <c r="Y11" s="168">
        <f t="shared" si="1"/>
        <v>0</v>
      </c>
      <c r="Z11" s="16"/>
    </row>
    <row r="12" spans="1:26" ht="17.25" customHeight="1">
      <c r="A12" s="50">
        <f>เวลาเรียน!A19</f>
        <v>8</v>
      </c>
      <c r="B12" s="50">
        <f>IF(เวลาเรียน!B19="","",เวลาเรียน!B19)</f>
        <v>64202020013</v>
      </c>
      <c r="C12" s="145" t="str">
        <f>IF(B12="","",เวลาเรียน!C19)</f>
        <v>นางสาวนภาพร</v>
      </c>
      <c r="D12" s="146" t="str">
        <f>IF(B12="","",เวลาเรียน!D19)</f>
        <v>ลิ้มบุญญักเขต</v>
      </c>
      <c r="E12" s="50">
        <v>8</v>
      </c>
      <c r="F12" s="148"/>
      <c r="G12" s="159"/>
      <c r="H12" s="159"/>
      <c r="I12" s="159"/>
      <c r="J12" s="159"/>
      <c r="K12" s="159"/>
      <c r="L12" s="159"/>
      <c r="M12" s="148"/>
      <c r="N12" s="177"/>
      <c r="O12" s="159"/>
      <c r="P12" s="159"/>
      <c r="Q12" s="148"/>
      <c r="R12" s="148"/>
      <c r="S12" s="159"/>
      <c r="T12" s="148"/>
      <c r="U12" s="148"/>
      <c r="V12" s="148"/>
      <c r="W12" s="148"/>
      <c r="X12" s="153">
        <f t="shared" si="0"/>
        <v>0</v>
      </c>
      <c r="Y12" s="168">
        <f t="shared" si="1"/>
        <v>0</v>
      </c>
      <c r="Z12" s="16"/>
    </row>
    <row r="13" spans="1:26" ht="17.25" customHeight="1">
      <c r="A13" s="50">
        <f>เวลาเรียน!A20</f>
        <v>9</v>
      </c>
      <c r="B13" s="50">
        <f>IF(เวลาเรียน!B20="","",เวลาเรียน!B20)</f>
        <v>64202020014</v>
      </c>
      <c r="C13" s="145" t="str">
        <f>IF(B13="","",เวลาเรียน!C20)</f>
        <v>นางสาวบัณฑิตา</v>
      </c>
      <c r="D13" s="146" t="str">
        <f>IF(B13="","",เวลาเรียน!D20)</f>
        <v>นิรันตราย</v>
      </c>
      <c r="E13" s="50">
        <v>9</v>
      </c>
      <c r="F13" s="148"/>
      <c r="G13" s="159"/>
      <c r="H13" s="159"/>
      <c r="I13" s="159"/>
      <c r="J13" s="159"/>
      <c r="K13" s="159"/>
      <c r="L13" s="159"/>
      <c r="M13" s="148"/>
      <c r="N13" s="177"/>
      <c r="O13" s="159"/>
      <c r="P13" s="159"/>
      <c r="Q13" s="148"/>
      <c r="R13" s="148"/>
      <c r="S13" s="159"/>
      <c r="T13" s="148"/>
      <c r="U13" s="148"/>
      <c r="V13" s="148"/>
      <c r="W13" s="148"/>
      <c r="X13" s="153">
        <f t="shared" si="0"/>
        <v>0</v>
      </c>
      <c r="Y13" s="168">
        <f t="shared" si="1"/>
        <v>0</v>
      </c>
      <c r="Z13" s="16"/>
    </row>
    <row r="14" spans="1:26" ht="17.25" customHeight="1">
      <c r="A14" s="50">
        <f>เวลาเรียน!A21</f>
        <v>10</v>
      </c>
      <c r="B14" s="50">
        <f>IF(เวลาเรียน!B21="","",เวลาเรียน!B21)</f>
        <v>64202020015</v>
      </c>
      <c r="C14" s="145" t="str">
        <f>IF(B14="","",เวลาเรียน!C21)</f>
        <v>นางสาวปรัชญาพร</v>
      </c>
      <c r="D14" s="146" t="str">
        <f>IF(B14="","",เวลาเรียน!D21)</f>
        <v>ปานาพุฒ</v>
      </c>
      <c r="E14" s="50">
        <v>10</v>
      </c>
      <c r="F14" s="148"/>
      <c r="G14" s="159"/>
      <c r="H14" s="159"/>
      <c r="I14" s="159"/>
      <c r="J14" s="159"/>
      <c r="K14" s="159"/>
      <c r="L14" s="159"/>
      <c r="M14" s="148"/>
      <c r="N14" s="177"/>
      <c r="O14" s="159"/>
      <c r="P14" s="159"/>
      <c r="Q14" s="148"/>
      <c r="R14" s="148"/>
      <c r="S14" s="159"/>
      <c r="T14" s="148"/>
      <c r="U14" s="148"/>
      <c r="V14" s="148"/>
      <c r="W14" s="148"/>
      <c r="X14" s="153">
        <f t="shared" si="0"/>
        <v>0</v>
      </c>
      <c r="Y14" s="168">
        <f t="shared" si="1"/>
        <v>0</v>
      </c>
      <c r="Z14" s="16"/>
    </row>
    <row r="15" spans="1:26" ht="17.25" customHeight="1">
      <c r="A15" s="50">
        <f>เวลาเรียน!A22</f>
        <v>11</v>
      </c>
      <c r="B15" s="50">
        <f>IF(เวลาเรียน!B22="","",เวลาเรียน!B22)</f>
        <v>64202020019</v>
      </c>
      <c r="C15" s="145" t="str">
        <f>IF(B15="","",เวลาเรียน!C22)</f>
        <v>นางสาวพรสวรรค์</v>
      </c>
      <c r="D15" s="146" t="str">
        <f>IF(B15="","",เวลาเรียน!D22)</f>
        <v>จันทร์คง</v>
      </c>
      <c r="E15" s="50">
        <v>11</v>
      </c>
      <c r="F15" s="148"/>
      <c r="G15" s="159"/>
      <c r="H15" s="159"/>
      <c r="I15" s="159"/>
      <c r="J15" s="159"/>
      <c r="K15" s="159"/>
      <c r="L15" s="159"/>
      <c r="M15" s="148"/>
      <c r="N15" s="177"/>
      <c r="O15" s="159"/>
      <c r="P15" s="159"/>
      <c r="Q15" s="148"/>
      <c r="R15" s="148"/>
      <c r="S15" s="159"/>
      <c r="T15" s="148"/>
      <c r="U15" s="148"/>
      <c r="V15" s="148"/>
      <c r="W15" s="148"/>
      <c r="X15" s="153">
        <f t="shared" si="0"/>
        <v>0</v>
      </c>
      <c r="Y15" s="168">
        <f t="shared" si="1"/>
        <v>0</v>
      </c>
      <c r="Z15" s="16"/>
    </row>
    <row r="16" spans="1:26" ht="17.25" customHeight="1">
      <c r="A16" s="50">
        <f>เวลาเรียน!A23</f>
        <v>12</v>
      </c>
      <c r="B16" s="50">
        <f>IF(เวลาเรียน!B23="","",เวลาเรียน!B23)</f>
        <v>64202020020</v>
      </c>
      <c r="C16" s="145" t="str">
        <f>IF(B16="","",เวลาเรียน!C23)</f>
        <v>นางสาวภัทรวดี</v>
      </c>
      <c r="D16" s="146" t="str">
        <f>IF(B16="","",เวลาเรียน!D23)</f>
        <v>ภู่ทอง</v>
      </c>
      <c r="E16" s="50">
        <v>12</v>
      </c>
      <c r="F16" s="148"/>
      <c r="G16" s="159"/>
      <c r="H16" s="159"/>
      <c r="I16" s="159"/>
      <c r="J16" s="159"/>
      <c r="K16" s="159"/>
      <c r="L16" s="159"/>
      <c r="M16" s="148"/>
      <c r="N16" s="177"/>
      <c r="O16" s="159"/>
      <c r="P16" s="159"/>
      <c r="Q16" s="148"/>
      <c r="R16" s="148"/>
      <c r="S16" s="159"/>
      <c r="T16" s="148"/>
      <c r="U16" s="148"/>
      <c r="V16" s="148"/>
      <c r="W16" s="148"/>
      <c r="X16" s="153">
        <f t="shared" si="0"/>
        <v>0</v>
      </c>
      <c r="Y16" s="168">
        <f t="shared" si="1"/>
        <v>0</v>
      </c>
      <c r="Z16" s="16"/>
    </row>
    <row r="17" spans="1:26" ht="17.25" customHeight="1">
      <c r="A17" s="50">
        <f>เวลาเรียน!A24</f>
        <v>13</v>
      </c>
      <c r="B17" s="50">
        <f>IF(เวลาเรียน!B24="","",เวลาเรียน!B24)</f>
        <v>64202020021</v>
      </c>
      <c r="C17" s="145" t="str">
        <f>IF(B17="","",เวลาเรียน!C24)</f>
        <v>นางสาวมณีวรรณ</v>
      </c>
      <c r="D17" s="146" t="str">
        <f>IF(B17="","",เวลาเรียน!D24)</f>
        <v>ไวยวงษ์</v>
      </c>
      <c r="E17" s="50">
        <v>13</v>
      </c>
      <c r="F17" s="148"/>
      <c r="G17" s="159"/>
      <c r="H17" s="159"/>
      <c r="I17" s="159"/>
      <c r="J17" s="159"/>
      <c r="K17" s="159"/>
      <c r="L17" s="159"/>
      <c r="M17" s="148"/>
      <c r="N17" s="177"/>
      <c r="O17" s="159"/>
      <c r="P17" s="159"/>
      <c r="Q17" s="148"/>
      <c r="R17" s="148"/>
      <c r="S17" s="159"/>
      <c r="T17" s="148"/>
      <c r="U17" s="148"/>
      <c r="V17" s="148"/>
      <c r="W17" s="148"/>
      <c r="X17" s="153">
        <f t="shared" si="0"/>
        <v>0</v>
      </c>
      <c r="Y17" s="168">
        <f t="shared" si="1"/>
        <v>0</v>
      </c>
      <c r="Z17" s="16"/>
    </row>
    <row r="18" spans="1:26" ht="17.25" customHeight="1">
      <c r="A18" s="50">
        <f>เวลาเรียน!A25</f>
        <v>14</v>
      </c>
      <c r="B18" s="50">
        <f>IF(เวลาเรียน!B25="","",เวลาเรียน!B25)</f>
        <v>64202020022</v>
      </c>
      <c r="C18" s="145" t="str">
        <f>IF(B18="","",เวลาเรียน!C25)</f>
        <v>นางสาววราภรณ์</v>
      </c>
      <c r="D18" s="146" t="str">
        <f>IF(B18="","",เวลาเรียน!D25)</f>
        <v>พ่วงศิริ</v>
      </c>
      <c r="E18" s="50">
        <v>14</v>
      </c>
      <c r="F18" s="148"/>
      <c r="G18" s="159"/>
      <c r="H18" s="159"/>
      <c r="I18" s="159"/>
      <c r="J18" s="159"/>
      <c r="K18" s="159"/>
      <c r="L18" s="159"/>
      <c r="M18" s="148"/>
      <c r="N18" s="177"/>
      <c r="O18" s="159"/>
      <c r="P18" s="159"/>
      <c r="Q18" s="148"/>
      <c r="R18" s="148"/>
      <c r="S18" s="159"/>
      <c r="T18" s="148"/>
      <c r="U18" s="148"/>
      <c r="V18" s="148"/>
      <c r="W18" s="148"/>
      <c r="X18" s="153">
        <f t="shared" si="0"/>
        <v>0</v>
      </c>
      <c r="Y18" s="168">
        <f t="shared" si="1"/>
        <v>0</v>
      </c>
      <c r="Z18" s="16"/>
    </row>
    <row r="19" spans="1:26" ht="17.25" customHeight="1">
      <c r="A19" s="50">
        <f>เวลาเรียน!A26</f>
        <v>15</v>
      </c>
      <c r="B19" s="50">
        <f>IF(เวลาเรียน!B26="","",เวลาเรียน!B26)</f>
        <v>64202020023</v>
      </c>
      <c r="C19" s="145" t="str">
        <f>IF(B19="","",เวลาเรียน!C26)</f>
        <v>นางสาววรรณรัตน์</v>
      </c>
      <c r="D19" s="146" t="str">
        <f>IF(B19="","",เวลาเรียน!D26)</f>
        <v>ลิ้มจ้อย</v>
      </c>
      <c r="E19" s="50">
        <v>15</v>
      </c>
      <c r="F19" s="148"/>
      <c r="G19" s="159"/>
      <c r="H19" s="159"/>
      <c r="I19" s="159"/>
      <c r="J19" s="159"/>
      <c r="K19" s="159"/>
      <c r="L19" s="159"/>
      <c r="M19" s="148"/>
      <c r="N19" s="177"/>
      <c r="O19" s="159"/>
      <c r="P19" s="159"/>
      <c r="Q19" s="148"/>
      <c r="R19" s="148"/>
      <c r="S19" s="159"/>
      <c r="T19" s="148"/>
      <c r="U19" s="148"/>
      <c r="V19" s="148"/>
      <c r="W19" s="148"/>
      <c r="X19" s="153">
        <f t="shared" si="0"/>
        <v>0</v>
      </c>
      <c r="Y19" s="168">
        <f t="shared" si="1"/>
        <v>0</v>
      </c>
      <c r="Z19" s="16"/>
    </row>
    <row r="20" spans="1:26" ht="17.25" customHeight="1">
      <c r="A20" s="50">
        <f>เวลาเรียน!A27</f>
        <v>16</v>
      </c>
      <c r="B20" s="50">
        <f>IF(เวลาเรียน!B27="","",เวลาเรียน!B27)</f>
        <v>64202020024</v>
      </c>
      <c r="C20" s="145" t="str">
        <f>IF(B20="","",เวลาเรียน!C27)</f>
        <v>นางสาวศศิประภา</v>
      </c>
      <c r="D20" s="146" t="str">
        <f>IF(B20="","",เวลาเรียน!D27)</f>
        <v>ดวงแย้ม</v>
      </c>
      <c r="E20" s="50">
        <v>16</v>
      </c>
      <c r="F20" s="148"/>
      <c r="G20" s="159"/>
      <c r="H20" s="159"/>
      <c r="I20" s="159"/>
      <c r="J20" s="159"/>
      <c r="K20" s="159"/>
      <c r="L20" s="159"/>
      <c r="M20" s="148"/>
      <c r="N20" s="177"/>
      <c r="O20" s="159"/>
      <c r="P20" s="159"/>
      <c r="Q20" s="148"/>
      <c r="R20" s="148"/>
      <c r="S20" s="159"/>
      <c r="T20" s="148"/>
      <c r="U20" s="148"/>
      <c r="V20" s="148"/>
      <c r="W20" s="148"/>
      <c r="X20" s="153">
        <f t="shared" si="0"/>
        <v>0</v>
      </c>
      <c r="Y20" s="168">
        <f t="shared" si="1"/>
        <v>0</v>
      </c>
      <c r="Z20" s="16"/>
    </row>
    <row r="21" spans="1:26" ht="17.25" customHeight="1">
      <c r="A21" s="179">
        <f>เวลาเรียน!A28</f>
        <v>17</v>
      </c>
      <c r="B21" s="50">
        <f>IF(เวลาเรียน!B28="","",เวลาเรียน!B28)</f>
        <v>64202020025</v>
      </c>
      <c r="C21" s="145" t="str">
        <f>IF(B21="","",เวลาเรียน!C28)</f>
        <v>นางสาวศิริลักษณ์</v>
      </c>
      <c r="D21" s="146" t="str">
        <f>IF(B21="","",เวลาเรียน!D28)</f>
        <v>เที่ยงตรง</v>
      </c>
      <c r="E21" s="50">
        <v>17</v>
      </c>
      <c r="F21" s="148"/>
      <c r="G21" s="159"/>
      <c r="H21" s="159"/>
      <c r="I21" s="159"/>
      <c r="J21" s="159"/>
      <c r="K21" s="159"/>
      <c r="L21" s="159"/>
      <c r="M21" s="148"/>
      <c r="N21" s="177"/>
      <c r="O21" s="159"/>
      <c r="P21" s="159"/>
      <c r="Q21" s="148"/>
      <c r="R21" s="148"/>
      <c r="S21" s="159"/>
      <c r="T21" s="148"/>
      <c r="U21" s="148"/>
      <c r="V21" s="148"/>
      <c r="W21" s="148"/>
      <c r="X21" s="153">
        <f t="shared" si="0"/>
        <v>0</v>
      </c>
      <c r="Y21" s="168">
        <f t="shared" si="1"/>
        <v>0</v>
      </c>
      <c r="Z21" s="16"/>
    </row>
    <row r="22" spans="1:26" ht="17.25" customHeight="1">
      <c r="A22" s="50">
        <f>เวลาเรียน!A29</f>
        <v>18</v>
      </c>
      <c r="B22" s="50">
        <f>IF(เวลาเรียน!B29="","",เวลาเรียน!B29)</f>
        <v>64202020026</v>
      </c>
      <c r="C22" s="145" t="str">
        <f>IF(B22="","",เวลาเรียน!C29)</f>
        <v>นางสาวสโรชา</v>
      </c>
      <c r="D22" s="146" t="str">
        <f>IF(B22="","",เวลาเรียน!D29)</f>
        <v>บุญพุ่ม</v>
      </c>
      <c r="E22" s="50">
        <v>18</v>
      </c>
      <c r="F22" s="148"/>
      <c r="G22" s="159"/>
      <c r="H22" s="159"/>
      <c r="I22" s="159"/>
      <c r="J22" s="159"/>
      <c r="K22" s="159"/>
      <c r="L22" s="159"/>
      <c r="M22" s="148"/>
      <c r="N22" s="177"/>
      <c r="O22" s="159"/>
      <c r="P22" s="159"/>
      <c r="Q22" s="148"/>
      <c r="R22" s="148"/>
      <c r="S22" s="159"/>
      <c r="T22" s="148"/>
      <c r="U22" s="148"/>
      <c r="V22" s="148"/>
      <c r="W22" s="148"/>
      <c r="X22" s="153">
        <f t="shared" si="0"/>
        <v>0</v>
      </c>
      <c r="Y22" s="168">
        <f t="shared" si="1"/>
        <v>0</v>
      </c>
      <c r="Z22" s="16"/>
    </row>
    <row r="23" spans="1:26" ht="17.25" customHeight="1">
      <c r="A23" s="50">
        <f>เวลาเรียน!A30</f>
        <v>19</v>
      </c>
      <c r="B23" s="50">
        <f>IF(เวลาเรียน!B30="","",เวลาเรียน!B30)</f>
        <v>64202020027</v>
      </c>
      <c r="C23" s="145" t="str">
        <f>IF(B23="","",เวลาเรียน!C30)</f>
        <v>นางสาวสุปรียา</v>
      </c>
      <c r="D23" s="146" t="str">
        <f>IF(B23="","",เวลาเรียน!D30)</f>
        <v>รวมพล</v>
      </c>
      <c r="E23" s="50">
        <v>19</v>
      </c>
      <c r="F23" s="148"/>
      <c r="G23" s="159"/>
      <c r="H23" s="159"/>
      <c r="I23" s="159"/>
      <c r="J23" s="159"/>
      <c r="K23" s="159"/>
      <c r="L23" s="159"/>
      <c r="M23" s="148"/>
      <c r="N23" s="177"/>
      <c r="O23" s="159"/>
      <c r="P23" s="159"/>
      <c r="Q23" s="148"/>
      <c r="R23" s="148"/>
      <c r="S23" s="159"/>
      <c r="T23" s="148"/>
      <c r="U23" s="148"/>
      <c r="V23" s="148"/>
      <c r="W23" s="148"/>
      <c r="X23" s="153">
        <f t="shared" si="0"/>
        <v>0</v>
      </c>
      <c r="Y23" s="168">
        <f t="shared" si="1"/>
        <v>0</v>
      </c>
      <c r="Z23" s="16"/>
    </row>
    <row r="24" spans="1:26" ht="17.25" customHeight="1">
      <c r="A24" s="50">
        <f>เวลาเรียน!A31</f>
        <v>20</v>
      </c>
      <c r="B24" s="50">
        <f>IF(เวลาเรียน!B31="","",เวลาเรียน!B31)</f>
        <v>64202020028</v>
      </c>
      <c r="C24" s="145" t="str">
        <f>IF(B24="","",เวลาเรียน!C31)</f>
        <v>นางสาวเสาวรส</v>
      </c>
      <c r="D24" s="146" t="str">
        <f>IF(B24="","",เวลาเรียน!D31)</f>
        <v>ยอดทอง</v>
      </c>
      <c r="E24" s="50">
        <v>20</v>
      </c>
      <c r="F24" s="148"/>
      <c r="G24" s="159"/>
      <c r="H24" s="159"/>
      <c r="I24" s="159"/>
      <c r="J24" s="159"/>
      <c r="K24" s="159"/>
      <c r="L24" s="159"/>
      <c r="M24" s="148"/>
      <c r="N24" s="177"/>
      <c r="O24" s="159"/>
      <c r="P24" s="159"/>
      <c r="Q24" s="148"/>
      <c r="R24" s="148"/>
      <c r="S24" s="159"/>
      <c r="T24" s="148"/>
      <c r="U24" s="148"/>
      <c r="V24" s="148"/>
      <c r="W24" s="148"/>
      <c r="X24" s="153">
        <f t="shared" si="0"/>
        <v>0</v>
      </c>
      <c r="Y24" s="168">
        <f t="shared" si="1"/>
        <v>0</v>
      </c>
      <c r="Z24" s="16"/>
    </row>
    <row r="25" spans="1:26" ht="17.25" customHeight="1">
      <c r="A25" s="50">
        <f>เวลาเรียน!A32</f>
        <v>21</v>
      </c>
      <c r="B25" s="50">
        <f>IF(เวลาเรียน!B32="","",เวลาเรียน!B32)</f>
        <v>64202020029</v>
      </c>
      <c r="C25" s="145" t="str">
        <f>IF(B25="","",เวลาเรียน!C32)</f>
        <v>นางสาวอนุสรา</v>
      </c>
      <c r="D25" s="146" t="str">
        <f>IF(B25="","",เวลาเรียน!D32)</f>
        <v>ศุภมณี</v>
      </c>
      <c r="E25" s="50">
        <v>21</v>
      </c>
      <c r="F25" s="153"/>
      <c r="G25" s="148"/>
      <c r="H25" s="159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53">
        <f t="shared" si="0"/>
        <v>0</v>
      </c>
      <c r="Y25" s="168">
        <f t="shared" si="1"/>
        <v>0</v>
      </c>
      <c r="Z25" s="16"/>
    </row>
    <row r="26" spans="1:26" ht="17.25" customHeight="1">
      <c r="A26" s="50">
        <f>เวลาเรียน!A33</f>
        <v>22</v>
      </c>
      <c r="B26" s="50">
        <f>IF(เวลาเรียน!B33="","",เวลาเรียน!B33)</f>
        <v>64202020030</v>
      </c>
      <c r="C26" s="145" t="str">
        <f>IF(B26="","",เวลาเรียน!C33)</f>
        <v>นายคีตพัชร</v>
      </c>
      <c r="D26" s="146" t="str">
        <f>IF(B26="","",เวลาเรียน!D33)</f>
        <v>ฤทธิเดช</v>
      </c>
      <c r="E26" s="50">
        <v>22</v>
      </c>
      <c r="F26" s="153"/>
      <c r="G26" s="159"/>
      <c r="H26" s="159"/>
      <c r="I26" s="148"/>
      <c r="J26" s="148"/>
      <c r="K26" s="159"/>
      <c r="L26" s="159"/>
      <c r="M26" s="148"/>
      <c r="N26" s="177"/>
      <c r="O26" s="159"/>
      <c r="P26" s="159"/>
      <c r="Q26" s="148"/>
      <c r="R26" s="148"/>
      <c r="S26" s="159"/>
      <c r="T26" s="159"/>
      <c r="U26" s="159"/>
      <c r="V26" s="159"/>
      <c r="W26" s="159"/>
      <c r="X26" s="153">
        <f t="shared" si="0"/>
        <v>0</v>
      </c>
      <c r="Y26" s="168">
        <f t="shared" si="1"/>
        <v>0</v>
      </c>
      <c r="Z26" s="16"/>
    </row>
    <row r="27" spans="1:26" ht="17.25" customHeight="1">
      <c r="A27" s="50">
        <f>เวลาเรียน!A34</f>
        <v>23</v>
      </c>
      <c r="B27" s="50">
        <f>IF(เวลาเรียน!B34="","",เวลาเรียน!B34)</f>
        <v>64202020032</v>
      </c>
      <c r="C27" s="145" t="str">
        <f>IF(B27="","",เวลาเรียน!C34)</f>
        <v>นายธีรพัฒน์</v>
      </c>
      <c r="D27" s="146" t="str">
        <f>IF(B27="","",เวลาเรียน!D34)</f>
        <v>ตงรักษา</v>
      </c>
      <c r="E27" s="50">
        <v>23</v>
      </c>
      <c r="F27" s="155"/>
      <c r="G27" s="159"/>
      <c r="H27" s="159"/>
      <c r="I27" s="159"/>
      <c r="J27" s="159"/>
      <c r="K27" s="159"/>
      <c r="L27" s="159"/>
      <c r="M27" s="159"/>
      <c r="N27" s="177"/>
      <c r="O27" s="159"/>
      <c r="P27" s="159"/>
      <c r="Q27" s="148"/>
      <c r="R27" s="148"/>
      <c r="S27" s="159"/>
      <c r="T27" s="159"/>
      <c r="U27" s="159"/>
      <c r="V27" s="159"/>
      <c r="W27" s="159"/>
      <c r="X27" s="153">
        <f t="shared" si="0"/>
        <v>0</v>
      </c>
      <c r="Y27" s="168">
        <f t="shared" si="1"/>
        <v>0</v>
      </c>
      <c r="Z27" s="16"/>
    </row>
    <row r="28" spans="1:26" ht="17.25" customHeight="1">
      <c r="A28" s="50">
        <f>เวลาเรียน!A35</f>
        <v>24</v>
      </c>
      <c r="B28" s="50">
        <f>IF(เวลาเรียน!B35="","",เวลาเรียน!B35)</f>
        <v>64202020033</v>
      </c>
      <c r="C28" s="145" t="str">
        <f>IF(B28="","",เวลาเรียน!C35)</f>
        <v>นายศิวภัทร</v>
      </c>
      <c r="D28" s="146" t="str">
        <f>IF(B28="","",เวลาเรียน!D35)</f>
        <v>ศรีลำ</v>
      </c>
      <c r="E28" s="50">
        <v>24</v>
      </c>
      <c r="F28" s="153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80"/>
      <c r="T28" s="148"/>
      <c r="U28" s="148"/>
      <c r="V28" s="148"/>
      <c r="W28" s="148"/>
      <c r="X28" s="153">
        <f t="shared" si="0"/>
        <v>0</v>
      </c>
      <c r="Y28" s="168">
        <f t="shared" si="1"/>
        <v>0</v>
      </c>
      <c r="Z28" s="16"/>
    </row>
    <row r="29" spans="1:26" ht="17.25" customHeight="1">
      <c r="A29" s="50">
        <f>เวลาเรียน!A36</f>
        <v>25</v>
      </c>
      <c r="B29" s="50">
        <f>IF(เวลาเรียน!B36="","",เวลาเรียน!B36)</f>
        <v>64202020034</v>
      </c>
      <c r="C29" s="145" t="str">
        <f>IF(B29="","",เวลาเรียน!C36)</f>
        <v>นายโสภณ</v>
      </c>
      <c r="D29" s="146" t="str">
        <f>IF(B29="","",เวลาเรียน!D36)</f>
        <v>วงค์รส</v>
      </c>
      <c r="E29" s="50">
        <v>25</v>
      </c>
      <c r="F29" s="153"/>
      <c r="G29" s="148"/>
      <c r="H29" s="148"/>
      <c r="I29" s="148"/>
      <c r="J29" s="148"/>
      <c r="K29" s="148"/>
      <c r="L29" s="148"/>
      <c r="M29" s="148"/>
      <c r="N29" s="180"/>
      <c r="O29" s="148"/>
      <c r="P29" s="148"/>
      <c r="Q29" s="159"/>
      <c r="R29" s="148"/>
      <c r="S29" s="148"/>
      <c r="T29" s="148"/>
      <c r="U29" s="148"/>
      <c r="V29" s="148"/>
      <c r="W29" s="148"/>
      <c r="X29" s="153">
        <f t="shared" si="0"/>
        <v>0</v>
      </c>
      <c r="Y29" s="168">
        <f t="shared" si="1"/>
        <v>0</v>
      </c>
      <c r="Z29" s="16"/>
    </row>
    <row r="30" spans="1:26" ht="17.25" customHeight="1">
      <c r="A30" s="50">
        <f>เวลาเรียน!A37</f>
        <v>26</v>
      </c>
      <c r="B30" s="50" t="str">
        <f>IF(เวลาเรียน!B37="","",เวลาเรียน!B37)</f>
        <v/>
      </c>
      <c r="C30" s="145" t="str">
        <f>IF(B30="","",เวลาเรียน!C37)</f>
        <v/>
      </c>
      <c r="D30" s="146" t="str">
        <f>IF(B30="","",เวลาเรียน!D37)</f>
        <v/>
      </c>
      <c r="E30" s="50">
        <v>26</v>
      </c>
      <c r="F30" s="153"/>
      <c r="G30" s="159"/>
      <c r="H30" s="159"/>
      <c r="I30" s="148"/>
      <c r="J30" s="148"/>
      <c r="K30" s="148"/>
      <c r="L30" s="159"/>
      <c r="M30" s="148"/>
      <c r="N30" s="177"/>
      <c r="O30" s="159"/>
      <c r="P30" s="159"/>
      <c r="Q30" s="159"/>
      <c r="R30" s="148"/>
      <c r="S30" s="159"/>
      <c r="T30" s="159"/>
      <c r="U30" s="159"/>
      <c r="V30" s="159"/>
      <c r="W30" s="159"/>
      <c r="X30" s="153">
        <f t="shared" si="0"/>
        <v>0</v>
      </c>
      <c r="Y30" s="168">
        <f t="shared" si="1"/>
        <v>0</v>
      </c>
      <c r="Z30" s="16"/>
    </row>
    <row r="31" spans="1:26" ht="17.25" customHeight="1">
      <c r="A31" s="50">
        <f>เวลาเรียน!A38</f>
        <v>27</v>
      </c>
      <c r="B31" s="50" t="str">
        <f>IF(เวลาเรียน!B38="","",เวลาเรียน!B38)</f>
        <v/>
      </c>
      <c r="C31" s="145" t="str">
        <f>IF(B31="","",เวลาเรียน!C38)</f>
        <v/>
      </c>
      <c r="D31" s="146" t="str">
        <f>IF(B31="","",เวลาเรียน!D38)</f>
        <v/>
      </c>
      <c r="E31" s="50">
        <v>27</v>
      </c>
      <c r="F31" s="148"/>
      <c r="G31" s="159"/>
      <c r="H31" s="159"/>
      <c r="I31" s="159"/>
      <c r="J31" s="159"/>
      <c r="K31" s="159"/>
      <c r="L31" s="159"/>
      <c r="M31" s="148"/>
      <c r="N31" s="177"/>
      <c r="O31" s="159"/>
      <c r="P31" s="159"/>
      <c r="Q31" s="148"/>
      <c r="R31" s="148"/>
      <c r="S31" s="159"/>
      <c r="T31" s="148"/>
      <c r="U31" s="148"/>
      <c r="V31" s="148"/>
      <c r="W31" s="148"/>
      <c r="X31" s="153">
        <f t="shared" si="0"/>
        <v>0</v>
      </c>
      <c r="Y31" s="168">
        <f t="shared" si="1"/>
        <v>0</v>
      </c>
      <c r="Z31" s="16"/>
    </row>
    <row r="32" spans="1:26" ht="17.25" customHeight="1">
      <c r="A32" s="50">
        <f>เวลาเรียน!A39</f>
        <v>28</v>
      </c>
      <c r="B32" s="50" t="str">
        <f>IF(เวลาเรียน!B39="","",เวลาเรียน!B39)</f>
        <v/>
      </c>
      <c r="C32" s="145" t="str">
        <f>IF(B32="","",เวลาเรียน!C39)</f>
        <v/>
      </c>
      <c r="D32" s="146" t="str">
        <f>IF(B32="","",เวลาเรียน!D39)</f>
        <v/>
      </c>
      <c r="E32" s="50">
        <v>28</v>
      </c>
      <c r="F32" s="153"/>
      <c r="G32" s="159"/>
      <c r="H32" s="159"/>
      <c r="I32" s="159"/>
      <c r="J32" s="159"/>
      <c r="K32" s="148"/>
      <c r="L32" s="148"/>
      <c r="M32" s="148"/>
      <c r="N32" s="148"/>
      <c r="O32" s="159"/>
      <c r="P32" s="159"/>
      <c r="Q32" s="148"/>
      <c r="R32" s="148"/>
      <c r="S32" s="159"/>
      <c r="T32" s="159"/>
      <c r="U32" s="159"/>
      <c r="V32" s="159"/>
      <c r="W32" s="159"/>
      <c r="X32" s="153">
        <f t="shared" si="0"/>
        <v>0</v>
      </c>
      <c r="Y32" s="168">
        <f t="shared" si="1"/>
        <v>0</v>
      </c>
      <c r="Z32" s="16"/>
    </row>
    <row r="33" spans="1:26" ht="17.25" customHeight="1">
      <c r="A33" s="50">
        <f>เวลาเรียน!A40</f>
        <v>29</v>
      </c>
      <c r="B33" s="50" t="str">
        <f>IF(เวลาเรียน!B40="","",เวลาเรียน!B40)</f>
        <v/>
      </c>
      <c r="C33" s="145" t="str">
        <f>IF(B33="","",เวลาเรียน!C40)</f>
        <v/>
      </c>
      <c r="D33" s="146" t="str">
        <f>IF(B33="","",เวลาเรียน!D40)</f>
        <v/>
      </c>
      <c r="E33" s="50">
        <v>29</v>
      </c>
      <c r="F33" s="148"/>
      <c r="G33" s="148"/>
      <c r="H33" s="159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53">
        <f t="shared" si="0"/>
        <v>0</v>
      </c>
      <c r="Y33" s="168">
        <f t="shared" si="1"/>
        <v>0</v>
      </c>
      <c r="Z33" s="16"/>
    </row>
    <row r="34" spans="1:26" ht="17.25" customHeight="1">
      <c r="A34" s="50">
        <f>เวลาเรียน!A41</f>
        <v>30</v>
      </c>
      <c r="B34" s="50" t="str">
        <f>IF(เวลาเรียน!B41="","",เวลาเรียน!B41)</f>
        <v/>
      </c>
      <c r="C34" s="145" t="str">
        <f>IF(B34="","",เวลาเรียน!C41)</f>
        <v/>
      </c>
      <c r="D34" s="146" t="str">
        <f>IF(B34="","",เวลาเรียน!D41)</f>
        <v/>
      </c>
      <c r="E34" s="50">
        <v>30</v>
      </c>
      <c r="F34" s="153"/>
      <c r="G34" s="159"/>
      <c r="H34" s="159"/>
      <c r="I34" s="159"/>
      <c r="J34" s="159"/>
      <c r="K34" s="159"/>
      <c r="L34" s="159"/>
      <c r="M34" s="159"/>
      <c r="N34" s="177"/>
      <c r="O34" s="159"/>
      <c r="P34" s="159"/>
      <c r="Q34" s="148"/>
      <c r="R34" s="148"/>
      <c r="S34" s="159"/>
      <c r="T34" s="159"/>
      <c r="U34" s="159"/>
      <c r="V34" s="159"/>
      <c r="W34" s="159"/>
      <c r="X34" s="153">
        <f t="shared" si="0"/>
        <v>0</v>
      </c>
      <c r="Y34" s="168">
        <f t="shared" si="1"/>
        <v>0</v>
      </c>
      <c r="Z34" s="16"/>
    </row>
    <row r="35" spans="1:26" ht="17.25" customHeight="1">
      <c r="A35" s="50">
        <f>เวลาเรียน!A42</f>
        <v>31</v>
      </c>
      <c r="B35" s="50" t="str">
        <f>IF(เวลาเรียน!B42="","",เวลาเรียน!B42)</f>
        <v/>
      </c>
      <c r="C35" s="145" t="str">
        <f>IF(B35="","",เวลาเรียน!C42)</f>
        <v/>
      </c>
      <c r="D35" s="146" t="str">
        <f>IF(B35="","",เวลาเรียน!D42)</f>
        <v/>
      </c>
      <c r="E35" s="50">
        <v>31</v>
      </c>
      <c r="F35" s="153"/>
      <c r="G35" s="148"/>
      <c r="H35" s="159"/>
      <c r="I35" s="148"/>
      <c r="J35" s="148"/>
      <c r="K35" s="148"/>
      <c r="L35" s="159"/>
      <c r="M35" s="159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53">
        <f t="shared" si="0"/>
        <v>0</v>
      </c>
      <c r="Y35" s="168">
        <f t="shared" si="1"/>
        <v>0</v>
      </c>
      <c r="Z35" s="16"/>
    </row>
    <row r="36" spans="1:26" ht="17.25" customHeight="1">
      <c r="A36" s="50">
        <f>เวลาเรียน!A43</f>
        <v>32</v>
      </c>
      <c r="B36" s="50" t="str">
        <f>IF(เวลาเรียน!B43="","",เวลาเรียน!B43)</f>
        <v/>
      </c>
      <c r="C36" s="145" t="str">
        <f>IF(B36="","",เวลาเรียน!C43)</f>
        <v/>
      </c>
      <c r="D36" s="146" t="str">
        <f>IF(B36="","",เวลาเรียน!D43)</f>
        <v/>
      </c>
      <c r="E36" s="50">
        <v>32</v>
      </c>
      <c r="F36" s="155"/>
      <c r="G36" s="159"/>
      <c r="H36" s="148"/>
      <c r="I36" s="159"/>
      <c r="J36" s="159"/>
      <c r="K36" s="159"/>
      <c r="L36" s="159"/>
      <c r="M36" s="159"/>
      <c r="N36" s="177"/>
      <c r="O36" s="148"/>
      <c r="P36" s="148"/>
      <c r="Q36" s="148"/>
      <c r="R36" s="148"/>
      <c r="S36" s="148"/>
      <c r="T36" s="148"/>
      <c r="U36" s="148"/>
      <c r="V36" s="148"/>
      <c r="W36" s="148"/>
      <c r="X36" s="153">
        <f t="shared" si="0"/>
        <v>0</v>
      </c>
      <c r="Y36" s="154">
        <f t="shared" si="1"/>
        <v>0</v>
      </c>
      <c r="Z36" s="16"/>
    </row>
    <row r="37" spans="1:26" ht="17.25" customHeight="1">
      <c r="A37" s="50">
        <f>เวลาเรียน!A44</f>
        <v>33</v>
      </c>
      <c r="B37" s="50" t="str">
        <f>IF(เวลาเรียน!B44="","",เวลาเรียน!B44)</f>
        <v/>
      </c>
      <c r="C37" s="145" t="str">
        <f>IF(B37="","",เวลาเรียน!C44)</f>
        <v/>
      </c>
      <c r="D37" s="146" t="str">
        <f>IF(B37="","",เวลาเรียน!D44)</f>
        <v/>
      </c>
      <c r="E37" s="50">
        <v>33</v>
      </c>
      <c r="F37" s="153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80"/>
      <c r="T37" s="148"/>
      <c r="U37" s="148"/>
      <c r="V37" s="148"/>
      <c r="W37" s="148"/>
      <c r="X37" s="153">
        <f t="shared" si="0"/>
        <v>0</v>
      </c>
      <c r="Y37" s="154">
        <f t="shared" si="1"/>
        <v>0</v>
      </c>
      <c r="Z37" s="16"/>
    </row>
    <row r="38" spans="1:26" ht="17.25" customHeight="1">
      <c r="A38" s="50">
        <f>เวลาเรียน!A45</f>
        <v>34</v>
      </c>
      <c r="B38" s="50" t="str">
        <f>IF(เวลาเรียน!B45="","",เวลาเรียน!B45)</f>
        <v/>
      </c>
      <c r="C38" s="145" t="str">
        <f>IF(B38="","",เวลาเรียน!C45)</f>
        <v/>
      </c>
      <c r="D38" s="146" t="str">
        <f>IF(B38="","",เวลาเรียน!D45)</f>
        <v/>
      </c>
      <c r="E38" s="50">
        <v>34</v>
      </c>
      <c r="F38" s="153"/>
      <c r="G38" s="148"/>
      <c r="H38" s="148"/>
      <c r="I38" s="148"/>
      <c r="J38" s="148"/>
      <c r="K38" s="148"/>
      <c r="L38" s="148"/>
      <c r="M38" s="148"/>
      <c r="N38" s="180"/>
      <c r="O38" s="148"/>
      <c r="P38" s="148"/>
      <c r="Q38" s="148"/>
      <c r="R38" s="148"/>
      <c r="S38" s="148"/>
      <c r="T38" s="148"/>
      <c r="U38" s="148"/>
      <c r="V38" s="148"/>
      <c r="W38" s="180"/>
      <c r="X38" s="153">
        <f t="shared" si="0"/>
        <v>0</v>
      </c>
      <c r="Y38" s="154">
        <f t="shared" si="1"/>
        <v>0</v>
      </c>
      <c r="Z38" s="16"/>
    </row>
    <row r="39" spans="1:26" ht="17.25" customHeight="1">
      <c r="A39" s="50">
        <f>เวลาเรียน!A46</f>
        <v>35</v>
      </c>
      <c r="B39" s="50" t="str">
        <f>IF(เวลาเรียน!B46="","",เวลาเรียน!B46)</f>
        <v/>
      </c>
      <c r="C39" s="145" t="str">
        <f>IF(B39="","",เวลาเรียน!C46)</f>
        <v/>
      </c>
      <c r="D39" s="146" t="str">
        <f>IF(B39="","",เวลาเรียน!D46)</f>
        <v/>
      </c>
      <c r="E39" s="50">
        <v>35</v>
      </c>
      <c r="F39" s="181"/>
      <c r="G39" s="148"/>
      <c r="H39" s="148"/>
      <c r="I39" s="148"/>
      <c r="J39" s="148"/>
      <c r="K39" s="148"/>
      <c r="L39" s="148"/>
      <c r="M39" s="148"/>
      <c r="N39" s="180"/>
      <c r="O39" s="148"/>
      <c r="P39" s="148"/>
      <c r="Q39" s="148"/>
      <c r="R39" s="148"/>
      <c r="S39" s="148"/>
      <c r="T39" s="148"/>
      <c r="U39" s="148"/>
      <c r="V39" s="148"/>
      <c r="W39" s="180"/>
      <c r="X39" s="153">
        <f t="shared" si="0"/>
        <v>0</v>
      </c>
      <c r="Y39" s="154">
        <f t="shared" si="1"/>
        <v>0</v>
      </c>
      <c r="Z39" s="16"/>
    </row>
    <row r="40" spans="1:26" ht="17.25" customHeight="1">
      <c r="A40" s="50">
        <f>เวลาเรียน!A47</f>
        <v>36</v>
      </c>
      <c r="B40" s="50" t="str">
        <f>IF(เวลาเรียน!B47="","",เวลาเรียน!B47)</f>
        <v/>
      </c>
      <c r="C40" s="145" t="str">
        <f>IF(B40="","",เวลาเรียน!C47)</f>
        <v/>
      </c>
      <c r="D40" s="146" t="str">
        <f>IF(B40="","",เวลาเรียน!D47)</f>
        <v/>
      </c>
      <c r="E40" s="50">
        <v>36</v>
      </c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80"/>
      <c r="X40" s="153">
        <f t="shared" si="0"/>
        <v>0</v>
      </c>
      <c r="Y40" s="154">
        <f t="shared" si="1"/>
        <v>0</v>
      </c>
      <c r="Z40" s="16"/>
    </row>
    <row r="41" spans="1:26" ht="17.25" customHeight="1">
      <c r="A41" s="50">
        <f>เวลาเรียน!A48</f>
        <v>37</v>
      </c>
      <c r="B41" s="50" t="str">
        <f>IF(เวลาเรียน!B48="","",เวลาเรียน!B48)</f>
        <v/>
      </c>
      <c r="C41" s="145" t="str">
        <f>IF(B41="","",เวลาเรียน!C48)</f>
        <v/>
      </c>
      <c r="D41" s="146" t="str">
        <f>IF(B41="","",เวลาเรียน!D48)</f>
        <v/>
      </c>
      <c r="E41" s="50">
        <v>37</v>
      </c>
      <c r="F41" s="181"/>
      <c r="G41" s="148"/>
      <c r="H41" s="148"/>
      <c r="I41" s="148"/>
      <c r="J41" s="148"/>
      <c r="K41" s="148"/>
      <c r="L41" s="148"/>
      <c r="M41" s="148"/>
      <c r="N41" s="180"/>
      <c r="O41" s="148"/>
      <c r="P41" s="148"/>
      <c r="Q41" s="148"/>
      <c r="R41" s="148"/>
      <c r="S41" s="148"/>
      <c r="T41" s="148"/>
      <c r="U41" s="148"/>
      <c r="V41" s="148"/>
      <c r="W41" s="180"/>
      <c r="X41" s="153">
        <f t="shared" si="0"/>
        <v>0</v>
      </c>
      <c r="Y41" s="154">
        <f t="shared" si="1"/>
        <v>0</v>
      </c>
      <c r="Z41" s="16"/>
    </row>
    <row r="42" spans="1:26" ht="17.25" customHeight="1">
      <c r="A42" s="50">
        <f>เวลาเรียน!A49</f>
        <v>38</v>
      </c>
      <c r="B42" s="50" t="str">
        <f>IF(เวลาเรียน!B49="","",เวลาเรียน!B49)</f>
        <v/>
      </c>
      <c r="C42" s="145" t="str">
        <f>IF(B42="","",เวลาเรียน!C49)</f>
        <v/>
      </c>
      <c r="D42" s="146" t="str">
        <f>IF(B42="","",เวลาเรียน!D49)</f>
        <v/>
      </c>
      <c r="E42" s="50">
        <v>38</v>
      </c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80"/>
      <c r="X42" s="153">
        <f t="shared" si="0"/>
        <v>0</v>
      </c>
      <c r="Y42" s="154">
        <f t="shared" si="1"/>
        <v>0</v>
      </c>
      <c r="Z42" s="16"/>
    </row>
    <row r="43" spans="1:26" ht="17.25" customHeight="1">
      <c r="A43" s="50">
        <f>เวลาเรียน!A50</f>
        <v>39</v>
      </c>
      <c r="B43" s="50" t="str">
        <f>IF(เวลาเรียน!B50="","",เวลาเรียน!B50)</f>
        <v/>
      </c>
      <c r="C43" s="145" t="str">
        <f>IF(B43="","",เวลาเรียน!C50)</f>
        <v/>
      </c>
      <c r="D43" s="146" t="str">
        <f>IF(B43="","",เวลาเรียน!D50)</f>
        <v/>
      </c>
      <c r="E43" s="50">
        <v>39</v>
      </c>
      <c r="F43" s="181"/>
      <c r="G43" s="148"/>
      <c r="H43" s="148"/>
      <c r="I43" s="148"/>
      <c r="J43" s="148"/>
      <c r="K43" s="148"/>
      <c r="L43" s="148"/>
      <c r="M43" s="148"/>
      <c r="N43" s="180"/>
      <c r="O43" s="148"/>
      <c r="P43" s="148"/>
      <c r="Q43" s="148"/>
      <c r="R43" s="148"/>
      <c r="S43" s="148"/>
      <c r="T43" s="148"/>
      <c r="U43" s="148"/>
      <c r="V43" s="148"/>
      <c r="W43" s="180"/>
      <c r="X43" s="153">
        <f t="shared" si="0"/>
        <v>0</v>
      </c>
      <c r="Y43" s="154">
        <f t="shared" si="1"/>
        <v>0</v>
      </c>
      <c r="Z43" s="16"/>
    </row>
    <row r="44" spans="1:26" ht="17.25" customHeight="1">
      <c r="A44" s="50">
        <f>เวลาเรียน!A51</f>
        <v>40</v>
      </c>
      <c r="B44" s="50" t="str">
        <f>IF(เวลาเรียน!B51="","",เวลาเรียน!B51)</f>
        <v/>
      </c>
      <c r="C44" s="145" t="str">
        <f>IF(B44="","",เวลาเรียน!C51)</f>
        <v/>
      </c>
      <c r="D44" s="146" t="str">
        <f>IF(B44="","",เวลาเรียน!D51)</f>
        <v/>
      </c>
      <c r="E44" s="50">
        <v>40</v>
      </c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80"/>
      <c r="X44" s="153">
        <f t="shared" si="0"/>
        <v>0</v>
      </c>
      <c r="Y44" s="154">
        <f t="shared" si="1"/>
        <v>0</v>
      </c>
      <c r="Z44" s="16"/>
    </row>
    <row r="45" spans="1:26" ht="17.25" customHeight="1">
      <c r="A45" s="50">
        <f>เวลาเรียน!A52</f>
        <v>41</v>
      </c>
      <c r="B45" s="50" t="str">
        <f>IF(เวลาเรียน!B52="","",เวลาเรียน!B52)</f>
        <v/>
      </c>
      <c r="C45" s="145" t="str">
        <f>IF(B45="","",เวลาเรียน!C52)</f>
        <v/>
      </c>
      <c r="D45" s="146" t="str">
        <f>IF(B45="","",เวลาเรียน!D52)</f>
        <v/>
      </c>
      <c r="E45" s="50">
        <v>41</v>
      </c>
      <c r="F45" s="181"/>
      <c r="G45" s="148"/>
      <c r="H45" s="148"/>
      <c r="I45" s="148"/>
      <c r="J45" s="148"/>
      <c r="K45" s="148"/>
      <c r="L45" s="148"/>
      <c r="M45" s="148"/>
      <c r="N45" s="180"/>
      <c r="O45" s="148"/>
      <c r="P45" s="148"/>
      <c r="Q45" s="148"/>
      <c r="R45" s="148"/>
      <c r="S45" s="148"/>
      <c r="T45" s="148"/>
      <c r="U45" s="148"/>
      <c r="V45" s="148"/>
      <c r="W45" s="180"/>
      <c r="X45" s="153">
        <f t="shared" si="0"/>
        <v>0</v>
      </c>
      <c r="Y45" s="154">
        <f t="shared" si="1"/>
        <v>0</v>
      </c>
      <c r="Z45" s="16"/>
    </row>
    <row r="46" spans="1:26" ht="17.25" customHeight="1">
      <c r="A46" s="50">
        <f>เวลาเรียน!A53</f>
        <v>42</v>
      </c>
      <c r="B46" s="50" t="str">
        <f>IF(เวลาเรียน!B53="","",เวลาเรียน!B53)</f>
        <v/>
      </c>
      <c r="C46" s="145" t="str">
        <f>IF(B46="","",เวลาเรียน!C53)</f>
        <v/>
      </c>
      <c r="D46" s="146" t="str">
        <f>IF(B46="","",เวลาเรียน!D53)</f>
        <v/>
      </c>
      <c r="E46" s="50">
        <v>42</v>
      </c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80"/>
      <c r="X46" s="153">
        <f t="shared" si="0"/>
        <v>0</v>
      </c>
      <c r="Y46" s="154">
        <f t="shared" si="1"/>
        <v>0</v>
      </c>
      <c r="Z46" s="16"/>
    </row>
    <row r="47" spans="1:26" ht="17.25" customHeight="1">
      <c r="A47" s="50">
        <f>เวลาเรียน!A54</f>
        <v>43</v>
      </c>
      <c r="B47" s="50" t="str">
        <f>IF(เวลาเรียน!B54="","",เวลาเรียน!B54)</f>
        <v/>
      </c>
      <c r="C47" s="145" t="str">
        <f>IF(B47="","",เวลาเรียน!C54)</f>
        <v/>
      </c>
      <c r="D47" s="146" t="str">
        <f>IF(B47="","",เวลาเรียน!D54)</f>
        <v/>
      </c>
      <c r="E47" s="50">
        <v>43</v>
      </c>
      <c r="F47" s="181"/>
      <c r="G47" s="148"/>
      <c r="H47" s="148"/>
      <c r="I47" s="148"/>
      <c r="J47" s="148"/>
      <c r="K47" s="148"/>
      <c r="L47" s="148"/>
      <c r="M47" s="148"/>
      <c r="N47" s="180"/>
      <c r="O47" s="148"/>
      <c r="P47" s="148"/>
      <c r="Q47" s="148"/>
      <c r="R47" s="148"/>
      <c r="S47" s="148"/>
      <c r="T47" s="148"/>
      <c r="U47" s="148"/>
      <c r="V47" s="148"/>
      <c r="W47" s="180"/>
      <c r="X47" s="153">
        <f t="shared" si="0"/>
        <v>0</v>
      </c>
      <c r="Y47" s="154">
        <f t="shared" si="1"/>
        <v>0</v>
      </c>
      <c r="Z47" s="16"/>
    </row>
    <row r="48" spans="1:26" ht="17.25" customHeight="1">
      <c r="A48" s="50">
        <f>เวลาเรียน!A55</f>
        <v>44</v>
      </c>
      <c r="B48" s="50" t="str">
        <f>IF(เวลาเรียน!B55="","",เวลาเรียน!B55)</f>
        <v/>
      </c>
      <c r="C48" s="145" t="str">
        <f>IF(B48="","",เวลาเรียน!C55)</f>
        <v/>
      </c>
      <c r="D48" s="146" t="str">
        <f>IF(B48="","",เวลาเรียน!D55)</f>
        <v/>
      </c>
      <c r="E48" s="50">
        <v>44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80"/>
      <c r="X48" s="153">
        <f t="shared" si="0"/>
        <v>0</v>
      </c>
      <c r="Y48" s="154">
        <f t="shared" si="1"/>
        <v>0</v>
      </c>
      <c r="Z48" s="16"/>
    </row>
    <row r="49" spans="1:26" ht="17.25" customHeight="1">
      <c r="A49" s="72">
        <f>เวลาเรียน!A56</f>
        <v>45</v>
      </c>
      <c r="B49" s="72" t="str">
        <f>IF(เวลาเรียน!B56="","",เวลาเรียน!B56)</f>
        <v/>
      </c>
      <c r="C49" s="156" t="str">
        <f>IF(B49="","",เวลาเรียน!C56)</f>
        <v/>
      </c>
      <c r="D49" s="157" t="str">
        <f>IF(B49="","",เวลาเรียน!D56)</f>
        <v/>
      </c>
      <c r="E49" s="72">
        <v>45</v>
      </c>
      <c r="F49" s="182"/>
      <c r="G49" s="159"/>
      <c r="H49" s="159"/>
      <c r="I49" s="159"/>
      <c r="J49" s="159"/>
      <c r="K49" s="159"/>
      <c r="L49" s="159"/>
      <c r="M49" s="159"/>
      <c r="N49" s="177"/>
      <c r="O49" s="159"/>
      <c r="P49" s="159"/>
      <c r="Q49" s="159"/>
      <c r="R49" s="159"/>
      <c r="S49" s="159"/>
      <c r="T49" s="159"/>
      <c r="U49" s="159"/>
      <c r="V49" s="159"/>
      <c r="W49" s="177"/>
      <c r="X49" s="155">
        <f t="shared" si="0"/>
        <v>0</v>
      </c>
      <c r="Y49" s="160">
        <f t="shared" si="1"/>
        <v>0</v>
      </c>
      <c r="Z49" s="16"/>
    </row>
    <row r="50" spans="1:26" ht="30" customHeight="1">
      <c r="A50" s="169"/>
      <c r="B50" s="169"/>
      <c r="C50" s="169"/>
      <c r="D50" s="169"/>
      <c r="E50" s="80"/>
      <c r="F50" s="80"/>
      <c r="G50" s="81"/>
      <c r="H50" s="81"/>
      <c r="I50" s="81"/>
      <c r="J50" s="81"/>
      <c r="K50" s="81"/>
      <c r="L50" s="81"/>
      <c r="M50" s="81"/>
      <c r="N50" s="81"/>
      <c r="O50" s="81"/>
      <c r="P50" s="81" t="s">
        <v>5881</v>
      </c>
      <c r="Q50" s="81"/>
      <c r="R50" s="81"/>
      <c r="S50" s="81"/>
      <c r="T50" s="81"/>
      <c r="U50" s="81"/>
      <c r="V50" s="81"/>
      <c r="W50" s="81"/>
      <c r="X50" s="81"/>
      <c r="Y50" s="81"/>
      <c r="Z50" s="16"/>
    </row>
    <row r="51" spans="1:26" ht="21" customHeight="1">
      <c r="A51" s="16"/>
      <c r="B51" s="16"/>
      <c r="C51" s="16"/>
      <c r="D51" s="16"/>
      <c r="E51" s="83"/>
      <c r="F51" s="83"/>
      <c r="G51" s="82"/>
      <c r="H51" s="82"/>
      <c r="I51" s="82"/>
      <c r="J51" s="82"/>
      <c r="K51" s="82"/>
      <c r="L51" s="82"/>
      <c r="M51" s="82"/>
      <c r="N51" s="82"/>
      <c r="O51" s="82"/>
      <c r="P51" s="82" t="s">
        <v>40</v>
      </c>
      <c r="Q51" s="332" t="str">
        <f>เวลาเรียน!P58</f>
        <v>( ครูผู้สอน )</v>
      </c>
      <c r="R51" s="297"/>
      <c r="S51" s="297"/>
      <c r="T51" s="297"/>
      <c r="U51" s="297"/>
      <c r="V51" s="297"/>
      <c r="W51" s="298"/>
      <c r="X51" s="82"/>
      <c r="Y51" s="82"/>
      <c r="Z51" s="16"/>
    </row>
    <row r="52" spans="1:26" ht="15.75" customHeight="1">
      <c r="A52" s="16"/>
      <c r="B52" s="16"/>
      <c r="C52" s="16"/>
      <c r="D52" s="16"/>
      <c r="E52" s="19"/>
      <c r="F52" s="19"/>
      <c r="G52" s="19"/>
      <c r="H52" s="19"/>
      <c r="I52" s="19"/>
      <c r="J52" s="19"/>
      <c r="K52" s="19"/>
      <c r="L52" s="19"/>
      <c r="M52" s="85"/>
      <c r="N52" s="19"/>
      <c r="O52" s="19"/>
      <c r="P52" s="19"/>
      <c r="Q52" s="85"/>
      <c r="R52" s="19"/>
      <c r="S52" s="19"/>
      <c r="T52" s="19"/>
      <c r="U52" s="19"/>
      <c r="V52" s="19"/>
      <c r="W52" s="19"/>
      <c r="X52" s="85"/>
      <c r="Y52" s="183"/>
      <c r="Z52" s="16"/>
    </row>
    <row r="53" spans="1:26" ht="15.75" customHeight="1">
      <c r="A53" s="16"/>
      <c r="B53" s="16"/>
      <c r="C53" s="16"/>
      <c r="D53" s="16"/>
      <c r="E53" s="19"/>
      <c r="F53" s="19"/>
      <c r="G53" s="19"/>
      <c r="H53" s="19"/>
      <c r="I53" s="19"/>
      <c r="J53" s="19"/>
      <c r="K53" s="19"/>
      <c r="L53" s="19"/>
      <c r="M53" s="85"/>
      <c r="N53" s="19"/>
      <c r="O53" s="19"/>
      <c r="P53" s="19"/>
      <c r="Q53" s="85"/>
      <c r="R53" s="19"/>
      <c r="S53" s="19"/>
      <c r="T53" s="19"/>
      <c r="U53" s="19"/>
      <c r="V53" s="19"/>
      <c r="W53" s="19"/>
      <c r="X53" s="85"/>
      <c r="Y53" s="183"/>
      <c r="Z53" s="16"/>
    </row>
    <row r="54" spans="1:26" ht="15.75" customHeight="1">
      <c r="A54" s="16"/>
      <c r="B54" s="16"/>
      <c r="C54" s="16"/>
      <c r="D54" s="16"/>
      <c r="E54" s="19"/>
      <c r="F54" s="19"/>
      <c r="G54" s="19"/>
      <c r="H54" s="19"/>
      <c r="I54" s="19"/>
      <c r="J54" s="19"/>
      <c r="K54" s="19"/>
      <c r="L54" s="19"/>
      <c r="M54" s="85"/>
      <c r="N54" s="19"/>
      <c r="O54" s="19"/>
      <c r="P54" s="19"/>
      <c r="Q54" s="85"/>
      <c r="R54" s="19"/>
      <c r="S54" s="19"/>
      <c r="T54" s="19"/>
      <c r="U54" s="19"/>
      <c r="V54" s="19"/>
      <c r="W54" s="19"/>
      <c r="X54" s="85"/>
      <c r="Y54" s="183"/>
      <c r="Z54" s="16"/>
    </row>
    <row r="55" spans="1:26" ht="15.75" customHeight="1">
      <c r="A55" s="16"/>
      <c r="B55" s="16"/>
      <c r="C55" s="16"/>
      <c r="D55" s="16"/>
      <c r="E55" s="19"/>
      <c r="F55" s="19"/>
      <c r="G55" s="19"/>
      <c r="H55" s="19"/>
      <c r="I55" s="19"/>
      <c r="J55" s="19"/>
      <c r="K55" s="19"/>
      <c r="L55" s="19"/>
      <c r="M55" s="85"/>
      <c r="N55" s="19"/>
      <c r="O55" s="19"/>
      <c r="P55" s="19"/>
      <c r="Q55" s="85"/>
      <c r="R55" s="19"/>
      <c r="S55" s="19"/>
      <c r="T55" s="19"/>
      <c r="U55" s="19"/>
      <c r="V55" s="19"/>
      <c r="W55" s="19"/>
      <c r="X55" s="85"/>
      <c r="Y55" s="183"/>
      <c r="Z55" s="16"/>
    </row>
    <row r="56" spans="1:26" ht="15.75" customHeight="1">
      <c r="A56" s="16"/>
      <c r="B56" s="16"/>
      <c r="C56" s="16"/>
      <c r="D56" s="16"/>
      <c r="E56" s="19"/>
      <c r="F56" s="19"/>
      <c r="G56" s="19"/>
      <c r="H56" s="19"/>
      <c r="I56" s="19"/>
      <c r="J56" s="19"/>
      <c r="K56" s="19"/>
      <c r="L56" s="19"/>
      <c r="M56" s="85"/>
      <c r="N56" s="19"/>
      <c r="O56" s="19"/>
      <c r="P56" s="19"/>
      <c r="Q56" s="85"/>
      <c r="R56" s="19"/>
      <c r="S56" s="19"/>
      <c r="T56" s="19"/>
      <c r="U56" s="19"/>
      <c r="V56" s="19"/>
      <c r="W56" s="19"/>
      <c r="X56" s="85"/>
      <c r="Y56" s="183"/>
      <c r="Z56" s="16"/>
    </row>
    <row r="57" spans="1:26" ht="15.75" customHeight="1">
      <c r="A57" s="16"/>
      <c r="B57" s="16"/>
      <c r="C57" s="16"/>
      <c r="D57" s="16"/>
      <c r="E57" s="19"/>
      <c r="F57" s="19"/>
      <c r="G57" s="19"/>
      <c r="H57" s="19"/>
      <c r="I57" s="19"/>
      <c r="J57" s="19"/>
      <c r="K57" s="19"/>
      <c r="L57" s="19"/>
      <c r="M57" s="85"/>
      <c r="N57" s="19"/>
      <c r="O57" s="19"/>
      <c r="P57" s="19"/>
      <c r="Q57" s="85"/>
      <c r="R57" s="19"/>
      <c r="S57" s="19"/>
      <c r="T57" s="19"/>
      <c r="U57" s="19"/>
      <c r="V57" s="19"/>
      <c r="W57" s="19"/>
      <c r="X57" s="85"/>
      <c r="Y57" s="183"/>
      <c r="Z57" s="16"/>
    </row>
    <row r="58" spans="1:26" ht="15.75" customHeight="1">
      <c r="A58" s="16"/>
      <c r="B58" s="16"/>
      <c r="C58" s="16"/>
      <c r="D58" s="16"/>
      <c r="E58" s="19"/>
      <c r="F58" s="19"/>
      <c r="G58" s="19"/>
      <c r="H58" s="19"/>
      <c r="I58" s="19"/>
      <c r="J58" s="19"/>
      <c r="K58" s="19"/>
      <c r="L58" s="19"/>
      <c r="M58" s="85"/>
      <c r="N58" s="19"/>
      <c r="O58" s="19"/>
      <c r="P58" s="19"/>
      <c r="Q58" s="85"/>
      <c r="R58" s="19"/>
      <c r="S58" s="19"/>
      <c r="T58" s="19"/>
      <c r="U58" s="19"/>
      <c r="V58" s="19"/>
      <c r="W58" s="19"/>
      <c r="X58" s="85"/>
      <c r="Y58" s="183"/>
      <c r="Z58" s="16"/>
    </row>
    <row r="59" spans="1:26" ht="15.75" customHeight="1">
      <c r="A59" s="16"/>
      <c r="B59" s="16"/>
      <c r="C59" s="16"/>
      <c r="D59" s="16"/>
      <c r="E59" s="19"/>
      <c r="F59" s="19"/>
      <c r="G59" s="19"/>
      <c r="H59" s="19"/>
      <c r="I59" s="19"/>
      <c r="J59" s="19"/>
      <c r="K59" s="19"/>
      <c r="L59" s="19"/>
      <c r="M59" s="85"/>
      <c r="N59" s="19"/>
      <c r="O59" s="19"/>
      <c r="P59" s="19"/>
      <c r="Q59" s="85"/>
      <c r="R59" s="19"/>
      <c r="S59" s="19"/>
      <c r="T59" s="19"/>
      <c r="U59" s="19"/>
      <c r="V59" s="19"/>
      <c r="W59" s="19"/>
      <c r="X59" s="85"/>
      <c r="Y59" s="183"/>
      <c r="Z59" s="16"/>
    </row>
    <row r="60" spans="1:26" ht="15.75" customHeight="1">
      <c r="A60" s="16"/>
      <c r="B60" s="16"/>
      <c r="C60" s="16"/>
      <c r="D60" s="16"/>
      <c r="E60" s="19"/>
      <c r="F60" s="19"/>
      <c r="G60" s="19"/>
      <c r="H60" s="19"/>
      <c r="I60" s="19"/>
      <c r="J60" s="19"/>
      <c r="K60" s="19"/>
      <c r="L60" s="19"/>
      <c r="M60" s="85"/>
      <c r="N60" s="19"/>
      <c r="O60" s="19"/>
      <c r="P60" s="19"/>
      <c r="Q60" s="85"/>
      <c r="R60" s="19"/>
      <c r="S60" s="19"/>
      <c r="T60" s="19"/>
      <c r="U60" s="19"/>
      <c r="V60" s="19"/>
      <c r="W60" s="19"/>
      <c r="X60" s="85"/>
      <c r="Y60" s="183"/>
      <c r="Z60" s="16"/>
    </row>
    <row r="61" spans="1:26" ht="15.75" customHeight="1">
      <c r="A61" s="16"/>
      <c r="B61" s="16"/>
      <c r="C61" s="16"/>
      <c r="D61" s="16"/>
      <c r="E61" s="19"/>
      <c r="F61" s="19"/>
      <c r="G61" s="19"/>
      <c r="H61" s="19"/>
      <c r="I61" s="19"/>
      <c r="J61" s="19"/>
      <c r="K61" s="19"/>
      <c r="L61" s="19"/>
      <c r="M61" s="85"/>
      <c r="N61" s="19"/>
      <c r="O61" s="19"/>
      <c r="P61" s="19"/>
      <c r="Q61" s="85"/>
      <c r="R61" s="19"/>
      <c r="S61" s="19"/>
      <c r="T61" s="19"/>
      <c r="U61" s="19"/>
      <c r="V61" s="19"/>
      <c r="W61" s="19"/>
      <c r="X61" s="85"/>
      <c r="Y61" s="183"/>
      <c r="Z61" s="16"/>
    </row>
    <row r="62" spans="1:26" ht="15.75" customHeight="1">
      <c r="A62" s="16"/>
      <c r="B62" s="16"/>
      <c r="C62" s="16"/>
      <c r="D62" s="16"/>
      <c r="E62" s="19"/>
      <c r="F62" s="19"/>
      <c r="G62" s="19"/>
      <c r="H62" s="19"/>
      <c r="I62" s="19"/>
      <c r="J62" s="19"/>
      <c r="K62" s="19"/>
      <c r="L62" s="19"/>
      <c r="M62" s="85"/>
      <c r="N62" s="19"/>
      <c r="O62" s="19"/>
      <c r="P62" s="19"/>
      <c r="Q62" s="85"/>
      <c r="R62" s="19"/>
      <c r="S62" s="19"/>
      <c r="T62" s="19"/>
      <c r="U62" s="19"/>
      <c r="V62" s="19"/>
      <c r="W62" s="19"/>
      <c r="X62" s="85"/>
      <c r="Y62" s="183"/>
      <c r="Z62" s="16"/>
    </row>
    <row r="63" spans="1:26" ht="15.75" customHeight="1">
      <c r="A63" s="16"/>
      <c r="B63" s="16"/>
      <c r="C63" s="16"/>
      <c r="D63" s="16"/>
      <c r="E63" s="19"/>
      <c r="F63" s="19"/>
      <c r="G63" s="19"/>
      <c r="H63" s="19"/>
      <c r="I63" s="19"/>
      <c r="J63" s="19"/>
      <c r="K63" s="19"/>
      <c r="L63" s="19"/>
      <c r="M63" s="85"/>
      <c r="N63" s="19"/>
      <c r="O63" s="19"/>
      <c r="P63" s="19"/>
      <c r="Q63" s="85"/>
      <c r="R63" s="19"/>
      <c r="S63" s="19"/>
      <c r="T63" s="19"/>
      <c r="U63" s="19"/>
      <c r="V63" s="19"/>
      <c r="W63" s="19"/>
      <c r="X63" s="85"/>
      <c r="Y63" s="183"/>
      <c r="Z63" s="16"/>
    </row>
    <row r="64" spans="1:26" ht="15.75" customHeight="1">
      <c r="A64" s="16"/>
      <c r="B64" s="16"/>
      <c r="C64" s="16"/>
      <c r="D64" s="16"/>
      <c r="E64" s="19"/>
      <c r="F64" s="19"/>
      <c r="G64" s="19"/>
      <c r="H64" s="19"/>
      <c r="I64" s="19"/>
      <c r="J64" s="19"/>
      <c r="K64" s="19"/>
      <c r="L64" s="19"/>
      <c r="M64" s="85"/>
      <c r="N64" s="19"/>
      <c r="O64" s="19"/>
      <c r="P64" s="19"/>
      <c r="Q64" s="85"/>
      <c r="R64" s="19"/>
      <c r="S64" s="19"/>
      <c r="T64" s="19"/>
      <c r="U64" s="19"/>
      <c r="V64" s="19"/>
      <c r="W64" s="19"/>
      <c r="X64" s="85"/>
      <c r="Y64" s="183"/>
      <c r="Z64" s="16"/>
    </row>
    <row r="65" spans="1:26" ht="15.75" customHeight="1">
      <c r="A65" s="16"/>
      <c r="B65" s="16"/>
      <c r="C65" s="16"/>
      <c r="D65" s="16"/>
      <c r="E65" s="19"/>
      <c r="F65" s="19"/>
      <c r="G65" s="19"/>
      <c r="H65" s="19"/>
      <c r="I65" s="19"/>
      <c r="J65" s="19"/>
      <c r="K65" s="19"/>
      <c r="L65" s="19"/>
      <c r="M65" s="85"/>
      <c r="N65" s="19"/>
      <c r="O65" s="19"/>
      <c r="P65" s="19"/>
      <c r="Q65" s="85"/>
      <c r="R65" s="19"/>
      <c r="S65" s="19"/>
      <c r="T65" s="19"/>
      <c r="U65" s="19"/>
      <c r="V65" s="19"/>
      <c r="W65" s="19"/>
      <c r="X65" s="85"/>
      <c r="Y65" s="183"/>
      <c r="Z65" s="16"/>
    </row>
    <row r="66" spans="1:26" ht="15.75" customHeight="1">
      <c r="A66" s="16"/>
      <c r="B66" s="16"/>
      <c r="C66" s="16"/>
      <c r="D66" s="16"/>
      <c r="E66" s="19"/>
      <c r="F66" s="19"/>
      <c r="G66" s="19"/>
      <c r="H66" s="19"/>
      <c r="I66" s="19"/>
      <c r="J66" s="19"/>
      <c r="K66" s="19"/>
      <c r="L66" s="19"/>
      <c r="M66" s="85"/>
      <c r="N66" s="19"/>
      <c r="O66" s="19"/>
      <c r="P66" s="19"/>
      <c r="Q66" s="85"/>
      <c r="R66" s="19"/>
      <c r="S66" s="19"/>
      <c r="T66" s="19"/>
      <c r="U66" s="19"/>
      <c r="V66" s="19"/>
      <c r="W66" s="19"/>
      <c r="X66" s="85"/>
      <c r="Y66" s="183"/>
      <c r="Z66" s="16"/>
    </row>
    <row r="67" spans="1:26" ht="15.75" customHeight="1">
      <c r="A67" s="16"/>
      <c r="B67" s="16"/>
      <c r="C67" s="16"/>
      <c r="D67" s="16"/>
      <c r="E67" s="19"/>
      <c r="F67" s="19"/>
      <c r="G67" s="19"/>
      <c r="H67" s="19"/>
      <c r="I67" s="19"/>
      <c r="J67" s="19"/>
      <c r="K67" s="19"/>
      <c r="L67" s="19"/>
      <c r="M67" s="85"/>
      <c r="N67" s="19"/>
      <c r="O67" s="19"/>
      <c r="P67" s="19"/>
      <c r="Q67" s="85"/>
      <c r="R67" s="19"/>
      <c r="S67" s="19"/>
      <c r="T67" s="19"/>
      <c r="U67" s="19"/>
      <c r="V67" s="19"/>
      <c r="W67" s="19"/>
      <c r="X67" s="85"/>
      <c r="Y67" s="183"/>
      <c r="Z67" s="16"/>
    </row>
    <row r="68" spans="1:26" ht="15.75" customHeight="1">
      <c r="A68" s="16"/>
      <c r="B68" s="16"/>
      <c r="C68" s="16"/>
      <c r="D68" s="16"/>
      <c r="E68" s="19"/>
      <c r="F68" s="19"/>
      <c r="G68" s="19"/>
      <c r="H68" s="19"/>
      <c r="I68" s="19"/>
      <c r="J68" s="19"/>
      <c r="K68" s="19"/>
      <c r="L68" s="19"/>
      <c r="M68" s="85"/>
      <c r="N68" s="19"/>
      <c r="O68" s="19"/>
      <c r="P68" s="19"/>
      <c r="Q68" s="85"/>
      <c r="R68" s="19"/>
      <c r="S68" s="19"/>
      <c r="T68" s="19"/>
      <c r="U68" s="19"/>
      <c r="V68" s="19"/>
      <c r="W68" s="19"/>
      <c r="X68" s="85"/>
      <c r="Y68" s="183"/>
      <c r="Z68" s="16"/>
    </row>
    <row r="69" spans="1:26" ht="15.75" customHeight="1">
      <c r="A69" s="16"/>
      <c r="B69" s="16"/>
      <c r="C69" s="16"/>
      <c r="D69" s="16"/>
      <c r="E69" s="19"/>
      <c r="F69" s="19"/>
      <c r="G69" s="19"/>
      <c r="H69" s="19"/>
      <c r="I69" s="19"/>
      <c r="J69" s="19"/>
      <c r="K69" s="19"/>
      <c r="L69" s="19"/>
      <c r="M69" s="85"/>
      <c r="N69" s="19"/>
      <c r="O69" s="19"/>
      <c r="P69" s="19"/>
      <c r="Q69" s="85"/>
      <c r="R69" s="19"/>
      <c r="S69" s="19"/>
      <c r="T69" s="19"/>
      <c r="U69" s="19"/>
      <c r="V69" s="19"/>
      <c r="W69" s="19"/>
      <c r="X69" s="85"/>
      <c r="Y69" s="183"/>
      <c r="Z69" s="16"/>
    </row>
    <row r="70" spans="1:26" ht="15.75" customHeight="1">
      <c r="A70" s="16"/>
      <c r="B70" s="16"/>
      <c r="C70" s="16"/>
      <c r="D70" s="16"/>
      <c r="E70" s="19"/>
      <c r="F70" s="19"/>
      <c r="G70" s="19"/>
      <c r="H70" s="19"/>
      <c r="I70" s="19"/>
      <c r="J70" s="19"/>
      <c r="K70" s="19"/>
      <c r="L70" s="19"/>
      <c r="M70" s="85"/>
      <c r="N70" s="19"/>
      <c r="O70" s="19"/>
      <c r="P70" s="19"/>
      <c r="Q70" s="85"/>
      <c r="R70" s="19"/>
      <c r="S70" s="19"/>
      <c r="T70" s="19"/>
      <c r="U70" s="19"/>
      <c r="V70" s="19"/>
      <c r="W70" s="19"/>
      <c r="X70" s="85"/>
      <c r="Y70" s="183"/>
      <c r="Z70" s="16"/>
    </row>
    <row r="71" spans="1:26" ht="15.75" customHeight="1">
      <c r="A71" s="16"/>
      <c r="B71" s="16"/>
      <c r="C71" s="16"/>
      <c r="D71" s="16"/>
      <c r="E71" s="19"/>
      <c r="F71" s="19"/>
      <c r="G71" s="19"/>
      <c r="H71" s="19"/>
      <c r="I71" s="19"/>
      <c r="J71" s="19"/>
      <c r="K71" s="19"/>
      <c r="L71" s="19"/>
      <c r="M71" s="85"/>
      <c r="N71" s="19"/>
      <c r="O71" s="19"/>
      <c r="P71" s="19"/>
      <c r="Q71" s="85"/>
      <c r="R71" s="19"/>
      <c r="S71" s="19"/>
      <c r="T71" s="19"/>
      <c r="U71" s="19"/>
      <c r="V71" s="19"/>
      <c r="W71" s="19"/>
      <c r="X71" s="85"/>
      <c r="Y71" s="183"/>
      <c r="Z71" s="16"/>
    </row>
    <row r="72" spans="1:26" ht="15.75" customHeight="1">
      <c r="A72" s="16"/>
      <c r="B72" s="16"/>
      <c r="C72" s="16"/>
      <c r="D72" s="16"/>
      <c r="E72" s="19"/>
      <c r="F72" s="19"/>
      <c r="G72" s="19"/>
      <c r="H72" s="19"/>
      <c r="I72" s="19"/>
      <c r="J72" s="19"/>
      <c r="K72" s="19"/>
      <c r="L72" s="19"/>
      <c r="M72" s="85"/>
      <c r="N72" s="19"/>
      <c r="O72" s="19"/>
      <c r="P72" s="19"/>
      <c r="Q72" s="85"/>
      <c r="R72" s="19"/>
      <c r="S72" s="19"/>
      <c r="T72" s="19"/>
      <c r="U72" s="19"/>
      <c r="V72" s="19"/>
      <c r="W72" s="19"/>
      <c r="X72" s="85"/>
      <c r="Y72" s="183"/>
      <c r="Z72" s="16"/>
    </row>
    <row r="73" spans="1:26" ht="15.75" customHeight="1">
      <c r="A73" s="16"/>
      <c r="B73" s="16"/>
      <c r="C73" s="16"/>
      <c r="D73" s="16"/>
      <c r="E73" s="19"/>
      <c r="F73" s="19"/>
      <c r="G73" s="19"/>
      <c r="H73" s="19"/>
      <c r="I73" s="19"/>
      <c r="J73" s="19"/>
      <c r="K73" s="19"/>
      <c r="L73" s="19"/>
      <c r="M73" s="85"/>
      <c r="N73" s="19"/>
      <c r="O73" s="19"/>
      <c r="P73" s="19"/>
      <c r="Q73" s="85"/>
      <c r="R73" s="19"/>
      <c r="S73" s="19"/>
      <c r="T73" s="19"/>
      <c r="U73" s="19"/>
      <c r="V73" s="19"/>
      <c r="W73" s="19"/>
      <c r="X73" s="85"/>
      <c r="Y73" s="183"/>
      <c r="Z73" s="16"/>
    </row>
    <row r="74" spans="1:26" ht="15.75" customHeight="1">
      <c r="A74" s="16"/>
      <c r="B74" s="16"/>
      <c r="C74" s="16"/>
      <c r="D74" s="16"/>
      <c r="E74" s="19"/>
      <c r="F74" s="19"/>
      <c r="G74" s="19"/>
      <c r="H74" s="19"/>
      <c r="I74" s="19"/>
      <c r="J74" s="19"/>
      <c r="K74" s="19"/>
      <c r="L74" s="19"/>
      <c r="M74" s="85"/>
      <c r="N74" s="19"/>
      <c r="O74" s="19"/>
      <c r="P74" s="19"/>
      <c r="Q74" s="85"/>
      <c r="R74" s="19"/>
      <c r="S74" s="19"/>
      <c r="T74" s="19"/>
      <c r="U74" s="19"/>
      <c r="V74" s="19"/>
      <c r="W74" s="19"/>
      <c r="X74" s="85"/>
      <c r="Y74" s="183"/>
      <c r="Z74" s="16"/>
    </row>
    <row r="75" spans="1:26" ht="15.75" customHeight="1">
      <c r="A75" s="16"/>
      <c r="B75" s="16"/>
      <c r="C75" s="16"/>
      <c r="D75" s="16"/>
      <c r="E75" s="19"/>
      <c r="F75" s="19"/>
      <c r="G75" s="19"/>
      <c r="H75" s="19"/>
      <c r="I75" s="19"/>
      <c r="J75" s="19"/>
      <c r="K75" s="19"/>
      <c r="L75" s="19"/>
      <c r="M75" s="85"/>
      <c r="N75" s="19"/>
      <c r="O75" s="19"/>
      <c r="P75" s="19"/>
      <c r="Q75" s="85"/>
      <c r="R75" s="19"/>
      <c r="S75" s="19"/>
      <c r="T75" s="19"/>
      <c r="U75" s="19"/>
      <c r="V75" s="19"/>
      <c r="W75" s="19"/>
      <c r="X75" s="85"/>
      <c r="Y75" s="183"/>
      <c r="Z75" s="16"/>
    </row>
    <row r="76" spans="1:26" ht="15.75" customHeight="1">
      <c r="A76" s="16"/>
      <c r="B76" s="16"/>
      <c r="C76" s="16"/>
      <c r="D76" s="16"/>
      <c r="E76" s="19"/>
      <c r="F76" s="19"/>
      <c r="G76" s="19"/>
      <c r="H76" s="19"/>
      <c r="I76" s="19"/>
      <c r="J76" s="19"/>
      <c r="K76" s="19"/>
      <c r="L76" s="19"/>
      <c r="M76" s="85"/>
      <c r="N76" s="19"/>
      <c r="O76" s="19"/>
      <c r="P76" s="19"/>
      <c r="Q76" s="85"/>
      <c r="R76" s="19"/>
      <c r="S76" s="19"/>
      <c r="T76" s="19"/>
      <c r="U76" s="19"/>
      <c r="V76" s="19"/>
      <c r="W76" s="19"/>
      <c r="X76" s="85"/>
      <c r="Y76" s="183"/>
      <c r="Z76" s="16"/>
    </row>
    <row r="77" spans="1:26" ht="15.75" customHeight="1">
      <c r="A77" s="16"/>
      <c r="B77" s="16"/>
      <c r="C77" s="16"/>
      <c r="D77" s="16"/>
      <c r="E77" s="19"/>
      <c r="F77" s="19"/>
      <c r="G77" s="19"/>
      <c r="H77" s="19"/>
      <c r="I77" s="19"/>
      <c r="J77" s="19"/>
      <c r="K77" s="19"/>
      <c r="L77" s="19"/>
      <c r="M77" s="85"/>
      <c r="N77" s="19"/>
      <c r="O77" s="19"/>
      <c r="P77" s="19"/>
      <c r="Q77" s="85"/>
      <c r="R77" s="19"/>
      <c r="S77" s="19"/>
      <c r="T77" s="19"/>
      <c r="U77" s="19"/>
      <c r="V77" s="19"/>
      <c r="W77" s="19"/>
      <c r="X77" s="85"/>
      <c r="Y77" s="183"/>
      <c r="Z77" s="16"/>
    </row>
    <row r="78" spans="1:26" ht="15.75" customHeight="1">
      <c r="A78" s="16"/>
      <c r="B78" s="16"/>
      <c r="C78" s="16"/>
      <c r="D78" s="16"/>
      <c r="E78" s="19"/>
      <c r="F78" s="19"/>
      <c r="G78" s="19"/>
      <c r="H78" s="19"/>
      <c r="I78" s="19"/>
      <c r="J78" s="19"/>
      <c r="K78" s="19"/>
      <c r="L78" s="19"/>
      <c r="M78" s="85"/>
      <c r="N78" s="19"/>
      <c r="O78" s="19"/>
      <c r="P78" s="19"/>
      <c r="Q78" s="85"/>
      <c r="R78" s="19"/>
      <c r="S78" s="19"/>
      <c r="T78" s="19"/>
      <c r="U78" s="19"/>
      <c r="V78" s="19"/>
      <c r="W78" s="19"/>
      <c r="X78" s="85"/>
      <c r="Y78" s="183"/>
      <c r="Z78" s="16"/>
    </row>
    <row r="79" spans="1:26" ht="15.75" customHeight="1">
      <c r="A79" s="16"/>
      <c r="B79" s="16"/>
      <c r="C79" s="16"/>
      <c r="D79" s="16"/>
      <c r="E79" s="19"/>
      <c r="F79" s="19"/>
      <c r="G79" s="19"/>
      <c r="H79" s="19"/>
      <c r="I79" s="19"/>
      <c r="J79" s="19"/>
      <c r="K79" s="19"/>
      <c r="L79" s="19"/>
      <c r="M79" s="85"/>
      <c r="N79" s="19"/>
      <c r="O79" s="19"/>
      <c r="P79" s="19"/>
      <c r="Q79" s="85"/>
      <c r="R79" s="19"/>
      <c r="S79" s="19"/>
      <c r="T79" s="19"/>
      <c r="U79" s="19"/>
      <c r="V79" s="19"/>
      <c r="W79" s="19"/>
      <c r="X79" s="85"/>
      <c r="Y79" s="183"/>
      <c r="Z79" s="16"/>
    </row>
    <row r="80" spans="1:26" ht="15.75" customHeight="1">
      <c r="A80" s="16"/>
      <c r="B80" s="16"/>
      <c r="C80" s="16"/>
      <c r="D80" s="16"/>
      <c r="E80" s="19"/>
      <c r="F80" s="19"/>
      <c r="G80" s="19"/>
      <c r="H80" s="19"/>
      <c r="I80" s="19"/>
      <c r="J80" s="19"/>
      <c r="K80" s="19"/>
      <c r="L80" s="19"/>
      <c r="M80" s="85"/>
      <c r="N80" s="19"/>
      <c r="O80" s="19"/>
      <c r="P80" s="19"/>
      <c r="Q80" s="85"/>
      <c r="R80" s="19"/>
      <c r="S80" s="19"/>
      <c r="T80" s="19"/>
      <c r="U80" s="19"/>
      <c r="V80" s="19"/>
      <c r="W80" s="19"/>
      <c r="X80" s="85"/>
      <c r="Y80" s="183"/>
      <c r="Z80" s="16"/>
    </row>
    <row r="81" spans="1:26" ht="15.75" customHeight="1">
      <c r="A81" s="16"/>
      <c r="B81" s="16"/>
      <c r="C81" s="16"/>
      <c r="D81" s="16"/>
      <c r="E81" s="19"/>
      <c r="F81" s="19"/>
      <c r="G81" s="19"/>
      <c r="H81" s="19"/>
      <c r="I81" s="19"/>
      <c r="J81" s="19"/>
      <c r="K81" s="19"/>
      <c r="L81" s="19"/>
      <c r="M81" s="85"/>
      <c r="N81" s="19"/>
      <c r="O81" s="19"/>
      <c r="P81" s="19"/>
      <c r="Q81" s="85"/>
      <c r="R81" s="19"/>
      <c r="S81" s="19"/>
      <c r="T81" s="19"/>
      <c r="U81" s="19"/>
      <c r="V81" s="19"/>
      <c r="W81" s="19"/>
      <c r="X81" s="85"/>
      <c r="Y81" s="183"/>
      <c r="Z81" s="16"/>
    </row>
    <row r="82" spans="1:26" ht="15.75" customHeight="1">
      <c r="A82" s="16"/>
      <c r="B82" s="16"/>
      <c r="C82" s="16"/>
      <c r="D82" s="16"/>
      <c r="E82" s="19"/>
      <c r="F82" s="19"/>
      <c r="G82" s="19"/>
      <c r="H82" s="19"/>
      <c r="I82" s="19"/>
      <c r="J82" s="19"/>
      <c r="K82" s="19"/>
      <c r="L82" s="19"/>
      <c r="M82" s="85"/>
      <c r="N82" s="19"/>
      <c r="O82" s="19"/>
      <c r="P82" s="19"/>
      <c r="Q82" s="85"/>
      <c r="R82" s="19"/>
      <c r="S82" s="19"/>
      <c r="T82" s="19"/>
      <c r="U82" s="19"/>
      <c r="V82" s="19"/>
      <c r="W82" s="19"/>
      <c r="X82" s="85"/>
      <c r="Y82" s="183"/>
      <c r="Z82" s="16"/>
    </row>
    <row r="83" spans="1:26" ht="15.75" customHeight="1">
      <c r="A83" s="16"/>
      <c r="B83" s="16"/>
      <c r="C83" s="16"/>
      <c r="D83" s="16"/>
      <c r="E83" s="19"/>
      <c r="F83" s="19"/>
      <c r="G83" s="19"/>
      <c r="H83" s="19"/>
      <c r="I83" s="19"/>
      <c r="J83" s="19"/>
      <c r="K83" s="19"/>
      <c r="L83" s="19"/>
      <c r="M83" s="85"/>
      <c r="N83" s="19"/>
      <c r="O83" s="19"/>
      <c r="P83" s="19"/>
      <c r="Q83" s="85"/>
      <c r="R83" s="19"/>
      <c r="S83" s="19"/>
      <c r="T83" s="19"/>
      <c r="U83" s="19"/>
      <c r="V83" s="19"/>
      <c r="W83" s="19"/>
      <c r="X83" s="85"/>
      <c r="Y83" s="183"/>
      <c r="Z83" s="16"/>
    </row>
    <row r="84" spans="1:26" ht="15.75" customHeight="1">
      <c r="A84" s="16"/>
      <c r="B84" s="16"/>
      <c r="C84" s="16"/>
      <c r="D84" s="16"/>
      <c r="E84" s="19"/>
      <c r="F84" s="19"/>
      <c r="G84" s="19"/>
      <c r="H84" s="19"/>
      <c r="I84" s="19"/>
      <c r="J84" s="19"/>
      <c r="K84" s="19"/>
      <c r="L84" s="19"/>
      <c r="M84" s="85"/>
      <c r="N84" s="19"/>
      <c r="O84" s="19"/>
      <c r="P84" s="19"/>
      <c r="Q84" s="85"/>
      <c r="R84" s="19"/>
      <c r="S84" s="19"/>
      <c r="T84" s="19"/>
      <c r="U84" s="19"/>
      <c r="V84" s="19"/>
      <c r="W84" s="19"/>
      <c r="X84" s="85"/>
      <c r="Y84" s="183"/>
      <c r="Z84" s="16"/>
    </row>
    <row r="85" spans="1:26" ht="15.75" customHeight="1">
      <c r="A85" s="16"/>
      <c r="B85" s="16"/>
      <c r="C85" s="16"/>
      <c r="D85" s="16"/>
      <c r="E85" s="19"/>
      <c r="F85" s="19"/>
      <c r="G85" s="19"/>
      <c r="H85" s="19"/>
      <c r="I85" s="19"/>
      <c r="J85" s="19"/>
      <c r="K85" s="19"/>
      <c r="L85" s="19"/>
      <c r="M85" s="85"/>
      <c r="N85" s="19"/>
      <c r="O85" s="19"/>
      <c r="P85" s="19"/>
      <c r="Q85" s="85"/>
      <c r="R85" s="19"/>
      <c r="S85" s="19"/>
      <c r="T85" s="19"/>
      <c r="U85" s="19"/>
      <c r="V85" s="19"/>
      <c r="W85" s="19"/>
      <c r="X85" s="85"/>
      <c r="Y85" s="183"/>
      <c r="Z85" s="16"/>
    </row>
    <row r="86" spans="1:26" ht="15.75" customHeight="1">
      <c r="A86" s="16"/>
      <c r="B86" s="16"/>
      <c r="C86" s="16"/>
      <c r="D86" s="16"/>
      <c r="E86" s="19"/>
      <c r="F86" s="19"/>
      <c r="G86" s="19"/>
      <c r="H86" s="19"/>
      <c r="I86" s="19"/>
      <c r="J86" s="19"/>
      <c r="K86" s="19"/>
      <c r="L86" s="19"/>
      <c r="M86" s="85"/>
      <c r="N86" s="19"/>
      <c r="O86" s="19"/>
      <c r="P86" s="19"/>
      <c r="Q86" s="85"/>
      <c r="R86" s="19"/>
      <c r="S86" s="19"/>
      <c r="T86" s="19"/>
      <c r="U86" s="19"/>
      <c r="V86" s="19"/>
      <c r="W86" s="19"/>
      <c r="X86" s="85"/>
      <c r="Y86" s="183"/>
      <c r="Z86" s="16"/>
    </row>
    <row r="87" spans="1:26" ht="15.75" customHeight="1">
      <c r="A87" s="16"/>
      <c r="B87" s="16"/>
      <c r="C87" s="16"/>
      <c r="D87" s="16"/>
      <c r="E87" s="19"/>
      <c r="F87" s="19"/>
      <c r="G87" s="19"/>
      <c r="H87" s="19"/>
      <c r="I87" s="19"/>
      <c r="J87" s="19"/>
      <c r="K87" s="19"/>
      <c r="L87" s="19"/>
      <c r="M87" s="85"/>
      <c r="N87" s="19"/>
      <c r="O87" s="19"/>
      <c r="P87" s="19"/>
      <c r="Q87" s="85"/>
      <c r="R87" s="19"/>
      <c r="S87" s="19"/>
      <c r="T87" s="19"/>
      <c r="U87" s="19"/>
      <c r="V87" s="19"/>
      <c r="W87" s="19"/>
      <c r="X87" s="85"/>
      <c r="Y87" s="183"/>
      <c r="Z87" s="16"/>
    </row>
    <row r="88" spans="1:26" ht="15.75" customHeight="1">
      <c r="A88" s="16"/>
      <c r="B88" s="16"/>
      <c r="C88" s="16"/>
      <c r="D88" s="16"/>
      <c r="E88" s="19"/>
      <c r="F88" s="19"/>
      <c r="G88" s="19"/>
      <c r="H88" s="19"/>
      <c r="I88" s="19"/>
      <c r="J88" s="19"/>
      <c r="K88" s="19"/>
      <c r="L88" s="19"/>
      <c r="M88" s="85"/>
      <c r="N88" s="19"/>
      <c r="O88" s="19"/>
      <c r="P88" s="19"/>
      <c r="Q88" s="85"/>
      <c r="R88" s="19"/>
      <c r="S88" s="19"/>
      <c r="T88" s="19"/>
      <c r="U88" s="19"/>
      <c r="V88" s="19"/>
      <c r="W88" s="19"/>
      <c r="X88" s="85"/>
      <c r="Y88" s="183"/>
      <c r="Z88" s="16"/>
    </row>
    <row r="89" spans="1:26" ht="15.75" customHeight="1">
      <c r="A89" s="16"/>
      <c r="B89" s="16"/>
      <c r="C89" s="16"/>
      <c r="D89" s="16"/>
      <c r="E89" s="19"/>
      <c r="F89" s="19"/>
      <c r="G89" s="19"/>
      <c r="H89" s="19"/>
      <c r="I89" s="19"/>
      <c r="J89" s="19"/>
      <c r="K89" s="19"/>
      <c r="L89" s="19"/>
      <c r="M89" s="85"/>
      <c r="N89" s="19"/>
      <c r="O89" s="19"/>
      <c r="P89" s="19"/>
      <c r="Q89" s="85"/>
      <c r="R89" s="19"/>
      <c r="S89" s="19"/>
      <c r="T89" s="19"/>
      <c r="U89" s="19"/>
      <c r="V89" s="19"/>
      <c r="W89" s="19"/>
      <c r="X89" s="85"/>
      <c r="Y89" s="183"/>
      <c r="Z89" s="16"/>
    </row>
    <row r="90" spans="1:26" ht="15.75" customHeight="1">
      <c r="A90" s="16"/>
      <c r="B90" s="16"/>
      <c r="C90" s="16"/>
      <c r="D90" s="16"/>
      <c r="E90" s="19"/>
      <c r="F90" s="19"/>
      <c r="G90" s="19"/>
      <c r="H90" s="19"/>
      <c r="I90" s="19"/>
      <c r="J90" s="19"/>
      <c r="K90" s="19"/>
      <c r="L90" s="19"/>
      <c r="M90" s="85"/>
      <c r="N90" s="19"/>
      <c r="O90" s="19"/>
      <c r="P90" s="19"/>
      <c r="Q90" s="85"/>
      <c r="R90" s="19"/>
      <c r="S90" s="19"/>
      <c r="T90" s="19"/>
      <c r="U90" s="19"/>
      <c r="V90" s="19"/>
      <c r="W90" s="19"/>
      <c r="X90" s="85"/>
      <c r="Y90" s="183"/>
      <c r="Z90" s="16"/>
    </row>
    <row r="91" spans="1:26" ht="15.75" customHeight="1">
      <c r="A91" s="16"/>
      <c r="B91" s="16"/>
      <c r="C91" s="16"/>
      <c r="D91" s="16"/>
      <c r="E91" s="19"/>
      <c r="F91" s="19"/>
      <c r="G91" s="19"/>
      <c r="H91" s="19"/>
      <c r="I91" s="19"/>
      <c r="J91" s="19"/>
      <c r="K91" s="19"/>
      <c r="L91" s="19"/>
      <c r="M91" s="85"/>
      <c r="N91" s="19"/>
      <c r="O91" s="19"/>
      <c r="P91" s="19"/>
      <c r="Q91" s="85"/>
      <c r="R91" s="19"/>
      <c r="S91" s="19"/>
      <c r="T91" s="19"/>
      <c r="U91" s="19"/>
      <c r="V91" s="19"/>
      <c r="W91" s="19"/>
      <c r="X91" s="85"/>
      <c r="Y91" s="183"/>
      <c r="Z91" s="16"/>
    </row>
    <row r="92" spans="1:26" ht="15.75" customHeight="1">
      <c r="A92" s="16"/>
      <c r="B92" s="16"/>
      <c r="C92" s="16"/>
      <c r="D92" s="16"/>
      <c r="E92" s="19"/>
      <c r="F92" s="19"/>
      <c r="G92" s="19"/>
      <c r="H92" s="19"/>
      <c r="I92" s="19"/>
      <c r="J92" s="19"/>
      <c r="K92" s="19"/>
      <c r="L92" s="19"/>
      <c r="M92" s="85"/>
      <c r="N92" s="19"/>
      <c r="O92" s="19"/>
      <c r="P92" s="19"/>
      <c r="Q92" s="85"/>
      <c r="R92" s="19"/>
      <c r="S92" s="19"/>
      <c r="T92" s="19"/>
      <c r="U92" s="19"/>
      <c r="V92" s="19"/>
      <c r="W92" s="19"/>
      <c r="X92" s="85"/>
      <c r="Y92" s="183"/>
      <c r="Z92" s="16"/>
    </row>
    <row r="93" spans="1:26" ht="15.75" customHeight="1">
      <c r="A93" s="16"/>
      <c r="B93" s="16"/>
      <c r="C93" s="16"/>
      <c r="D93" s="16"/>
      <c r="E93" s="19"/>
      <c r="F93" s="19"/>
      <c r="G93" s="19"/>
      <c r="H93" s="19"/>
      <c r="I93" s="19"/>
      <c r="J93" s="19"/>
      <c r="K93" s="19"/>
      <c r="L93" s="19"/>
      <c r="M93" s="85"/>
      <c r="N93" s="19"/>
      <c r="O93" s="19"/>
      <c r="P93" s="19"/>
      <c r="Q93" s="85"/>
      <c r="R93" s="19"/>
      <c r="S93" s="19"/>
      <c r="T93" s="19"/>
      <c r="U93" s="19"/>
      <c r="V93" s="19"/>
      <c r="W93" s="19"/>
      <c r="X93" s="85"/>
      <c r="Y93" s="183"/>
      <c r="Z93" s="16"/>
    </row>
    <row r="94" spans="1:26" ht="15.75" customHeight="1">
      <c r="A94" s="16"/>
      <c r="B94" s="16"/>
      <c r="C94" s="16"/>
      <c r="D94" s="16"/>
      <c r="E94" s="19"/>
      <c r="F94" s="19"/>
      <c r="G94" s="19"/>
      <c r="H94" s="19"/>
      <c r="I94" s="19"/>
      <c r="J94" s="19"/>
      <c r="K94" s="19"/>
      <c r="L94" s="19"/>
      <c r="M94" s="85"/>
      <c r="N94" s="19"/>
      <c r="O94" s="19"/>
      <c r="P94" s="19"/>
      <c r="Q94" s="85"/>
      <c r="R94" s="19"/>
      <c r="S94" s="19"/>
      <c r="T94" s="19"/>
      <c r="U94" s="19"/>
      <c r="V94" s="19"/>
      <c r="W94" s="19"/>
      <c r="X94" s="85"/>
      <c r="Y94" s="183"/>
      <c r="Z94" s="16"/>
    </row>
    <row r="95" spans="1:26" ht="15.75" customHeight="1">
      <c r="A95" s="16"/>
      <c r="B95" s="16"/>
      <c r="C95" s="16"/>
      <c r="D95" s="16"/>
      <c r="E95" s="19"/>
      <c r="F95" s="19"/>
      <c r="G95" s="19"/>
      <c r="H95" s="19"/>
      <c r="I95" s="19"/>
      <c r="J95" s="19"/>
      <c r="K95" s="19"/>
      <c r="L95" s="19"/>
      <c r="M95" s="85"/>
      <c r="N95" s="19"/>
      <c r="O95" s="19"/>
      <c r="P95" s="19"/>
      <c r="Q95" s="85"/>
      <c r="R95" s="19"/>
      <c r="S95" s="19"/>
      <c r="T95" s="19"/>
      <c r="U95" s="19"/>
      <c r="V95" s="19"/>
      <c r="W95" s="19"/>
      <c r="X95" s="85"/>
      <c r="Y95" s="183"/>
      <c r="Z95" s="16"/>
    </row>
    <row r="96" spans="1:26" ht="15.75" customHeight="1">
      <c r="A96" s="16"/>
      <c r="B96" s="16"/>
      <c r="C96" s="16"/>
      <c r="D96" s="16"/>
      <c r="E96" s="19"/>
      <c r="F96" s="19"/>
      <c r="G96" s="19"/>
      <c r="H96" s="19"/>
      <c r="I96" s="19"/>
      <c r="J96" s="19"/>
      <c r="K96" s="19"/>
      <c r="L96" s="19"/>
      <c r="M96" s="85"/>
      <c r="N96" s="19"/>
      <c r="O96" s="19"/>
      <c r="P96" s="19"/>
      <c r="Q96" s="85"/>
      <c r="R96" s="19"/>
      <c r="S96" s="19"/>
      <c r="T96" s="19"/>
      <c r="U96" s="19"/>
      <c r="V96" s="19"/>
      <c r="W96" s="19"/>
      <c r="X96" s="85"/>
      <c r="Y96" s="183"/>
      <c r="Z96" s="16"/>
    </row>
    <row r="97" spans="1:26" ht="15.75" customHeight="1">
      <c r="A97" s="16"/>
      <c r="B97" s="16"/>
      <c r="C97" s="16"/>
      <c r="D97" s="16"/>
      <c r="E97" s="19"/>
      <c r="F97" s="19"/>
      <c r="G97" s="19"/>
      <c r="H97" s="19"/>
      <c r="I97" s="19"/>
      <c r="J97" s="19"/>
      <c r="K97" s="19"/>
      <c r="L97" s="19"/>
      <c r="M97" s="85"/>
      <c r="N97" s="19"/>
      <c r="O97" s="19"/>
      <c r="P97" s="19"/>
      <c r="Q97" s="85"/>
      <c r="R97" s="19"/>
      <c r="S97" s="19"/>
      <c r="T97" s="19"/>
      <c r="U97" s="19"/>
      <c r="V97" s="19"/>
      <c r="W97" s="19"/>
      <c r="X97" s="85"/>
      <c r="Y97" s="183"/>
      <c r="Z97" s="16"/>
    </row>
    <row r="98" spans="1:26" ht="15.75" customHeight="1">
      <c r="A98" s="16"/>
      <c r="B98" s="16"/>
      <c r="C98" s="16"/>
      <c r="D98" s="16"/>
      <c r="E98" s="19"/>
      <c r="F98" s="19"/>
      <c r="G98" s="19"/>
      <c r="H98" s="19"/>
      <c r="I98" s="19"/>
      <c r="J98" s="19"/>
      <c r="K98" s="19"/>
      <c r="L98" s="19"/>
      <c r="M98" s="85"/>
      <c r="N98" s="19"/>
      <c r="O98" s="19"/>
      <c r="P98" s="19"/>
      <c r="Q98" s="85"/>
      <c r="R98" s="19"/>
      <c r="S98" s="19"/>
      <c r="T98" s="19"/>
      <c r="U98" s="19"/>
      <c r="V98" s="19"/>
      <c r="W98" s="19"/>
      <c r="X98" s="85"/>
      <c r="Y98" s="183"/>
      <c r="Z98" s="16"/>
    </row>
    <row r="99" spans="1:26" ht="15.75" customHeight="1">
      <c r="A99" s="16"/>
      <c r="B99" s="16"/>
      <c r="C99" s="16"/>
      <c r="D99" s="16"/>
      <c r="E99" s="19"/>
      <c r="F99" s="19"/>
      <c r="G99" s="19"/>
      <c r="H99" s="19"/>
      <c r="I99" s="19"/>
      <c r="J99" s="19"/>
      <c r="K99" s="19"/>
      <c r="L99" s="19"/>
      <c r="M99" s="85"/>
      <c r="N99" s="19"/>
      <c r="O99" s="19"/>
      <c r="P99" s="19"/>
      <c r="Q99" s="85"/>
      <c r="R99" s="19"/>
      <c r="S99" s="19"/>
      <c r="T99" s="19"/>
      <c r="U99" s="19"/>
      <c r="V99" s="19"/>
      <c r="W99" s="19"/>
      <c r="X99" s="85"/>
      <c r="Y99" s="183"/>
      <c r="Z99" s="16"/>
    </row>
    <row r="100" spans="1:26" ht="15.75" customHeight="1">
      <c r="A100" s="16"/>
      <c r="B100" s="16"/>
      <c r="C100" s="16"/>
      <c r="D100" s="16"/>
      <c r="E100" s="19"/>
      <c r="F100" s="19"/>
      <c r="G100" s="19"/>
      <c r="H100" s="19"/>
      <c r="I100" s="19"/>
      <c r="J100" s="19"/>
      <c r="K100" s="19"/>
      <c r="L100" s="19"/>
      <c r="M100" s="85"/>
      <c r="N100" s="19"/>
      <c r="O100" s="19"/>
      <c r="P100" s="19"/>
      <c r="Q100" s="85"/>
      <c r="R100" s="19"/>
      <c r="S100" s="19"/>
      <c r="T100" s="19"/>
      <c r="U100" s="19"/>
      <c r="V100" s="19"/>
      <c r="W100" s="19"/>
      <c r="X100" s="85"/>
      <c r="Y100" s="183"/>
      <c r="Z100" s="16"/>
    </row>
    <row r="101" spans="1:26" ht="15.75" customHeight="1">
      <c r="A101" s="16"/>
      <c r="B101" s="16"/>
      <c r="C101" s="16"/>
      <c r="D101" s="16"/>
      <c r="E101" s="19"/>
      <c r="F101" s="19"/>
      <c r="G101" s="19"/>
      <c r="H101" s="19"/>
      <c r="I101" s="19"/>
      <c r="J101" s="19"/>
      <c r="K101" s="19"/>
      <c r="L101" s="19"/>
      <c r="M101" s="85"/>
      <c r="N101" s="19"/>
      <c r="O101" s="19"/>
      <c r="P101" s="19"/>
      <c r="Q101" s="85"/>
      <c r="R101" s="19"/>
      <c r="S101" s="19"/>
      <c r="T101" s="19"/>
      <c r="U101" s="19"/>
      <c r="V101" s="19"/>
      <c r="W101" s="19"/>
      <c r="X101" s="85"/>
      <c r="Y101" s="183"/>
      <c r="Z101" s="16"/>
    </row>
    <row r="102" spans="1:26" ht="15.75" customHeight="1">
      <c r="A102" s="16"/>
      <c r="B102" s="16"/>
      <c r="C102" s="16"/>
      <c r="D102" s="16"/>
      <c r="E102" s="19"/>
      <c r="F102" s="19"/>
      <c r="G102" s="19"/>
      <c r="H102" s="19"/>
      <c r="I102" s="19"/>
      <c r="J102" s="19"/>
      <c r="K102" s="19"/>
      <c r="L102" s="19"/>
      <c r="M102" s="85"/>
      <c r="N102" s="19"/>
      <c r="O102" s="19"/>
      <c r="P102" s="19"/>
      <c r="Q102" s="85"/>
      <c r="R102" s="19"/>
      <c r="S102" s="19"/>
      <c r="T102" s="19"/>
      <c r="U102" s="19"/>
      <c r="V102" s="19"/>
      <c r="W102" s="19"/>
      <c r="X102" s="85"/>
      <c r="Y102" s="183"/>
      <c r="Z102" s="16"/>
    </row>
    <row r="103" spans="1:26" ht="15.75" customHeight="1">
      <c r="A103" s="16"/>
      <c r="B103" s="16"/>
      <c r="C103" s="16"/>
      <c r="D103" s="16"/>
      <c r="E103" s="19"/>
      <c r="F103" s="19"/>
      <c r="G103" s="19"/>
      <c r="H103" s="19"/>
      <c r="I103" s="19"/>
      <c r="J103" s="19"/>
      <c r="K103" s="19"/>
      <c r="L103" s="19"/>
      <c r="M103" s="85"/>
      <c r="N103" s="19"/>
      <c r="O103" s="19"/>
      <c r="P103" s="19"/>
      <c r="Q103" s="85"/>
      <c r="R103" s="19"/>
      <c r="S103" s="19"/>
      <c r="T103" s="19"/>
      <c r="U103" s="19"/>
      <c r="V103" s="19"/>
      <c r="W103" s="19"/>
      <c r="X103" s="85"/>
      <c r="Y103" s="183"/>
      <c r="Z103" s="16"/>
    </row>
    <row r="104" spans="1:26" ht="15.75" customHeight="1">
      <c r="A104" s="16"/>
      <c r="B104" s="16"/>
      <c r="C104" s="16"/>
      <c r="D104" s="16"/>
      <c r="E104" s="19"/>
      <c r="F104" s="19"/>
      <c r="G104" s="19"/>
      <c r="H104" s="19"/>
      <c r="I104" s="19"/>
      <c r="J104" s="19"/>
      <c r="K104" s="19"/>
      <c r="L104" s="19"/>
      <c r="M104" s="85"/>
      <c r="N104" s="19"/>
      <c r="O104" s="19"/>
      <c r="P104" s="19"/>
      <c r="Q104" s="85"/>
      <c r="R104" s="19"/>
      <c r="S104" s="19"/>
      <c r="T104" s="19"/>
      <c r="U104" s="19"/>
      <c r="V104" s="19"/>
      <c r="W104" s="19"/>
      <c r="X104" s="85"/>
      <c r="Y104" s="183"/>
      <c r="Z104" s="16"/>
    </row>
    <row r="105" spans="1:26" ht="15.75" customHeight="1">
      <c r="A105" s="16"/>
      <c r="B105" s="16"/>
      <c r="C105" s="16"/>
      <c r="D105" s="16"/>
      <c r="E105" s="19"/>
      <c r="F105" s="19"/>
      <c r="G105" s="19"/>
      <c r="H105" s="19"/>
      <c r="I105" s="19"/>
      <c r="J105" s="19"/>
      <c r="K105" s="19"/>
      <c r="L105" s="19"/>
      <c r="M105" s="85"/>
      <c r="N105" s="19"/>
      <c r="O105" s="19"/>
      <c r="P105" s="19"/>
      <c r="Q105" s="85"/>
      <c r="R105" s="19"/>
      <c r="S105" s="19"/>
      <c r="T105" s="19"/>
      <c r="U105" s="19"/>
      <c r="V105" s="19"/>
      <c r="W105" s="19"/>
      <c r="X105" s="85"/>
      <c r="Y105" s="183"/>
      <c r="Z105" s="16"/>
    </row>
    <row r="106" spans="1:26" ht="15.75" customHeight="1">
      <c r="A106" s="16"/>
      <c r="B106" s="16"/>
      <c r="C106" s="16"/>
      <c r="D106" s="16"/>
      <c r="E106" s="19"/>
      <c r="F106" s="19"/>
      <c r="G106" s="19"/>
      <c r="H106" s="19"/>
      <c r="I106" s="19"/>
      <c r="J106" s="19"/>
      <c r="K106" s="19"/>
      <c r="L106" s="19"/>
      <c r="M106" s="85"/>
      <c r="N106" s="19"/>
      <c r="O106" s="19"/>
      <c r="P106" s="19"/>
      <c r="Q106" s="85"/>
      <c r="R106" s="19"/>
      <c r="S106" s="19"/>
      <c r="T106" s="19"/>
      <c r="U106" s="19"/>
      <c r="V106" s="19"/>
      <c r="W106" s="19"/>
      <c r="X106" s="85"/>
      <c r="Y106" s="183"/>
      <c r="Z106" s="16"/>
    </row>
    <row r="107" spans="1:26" ht="15.75" customHeight="1">
      <c r="A107" s="16"/>
      <c r="B107" s="16"/>
      <c r="C107" s="16"/>
      <c r="D107" s="16"/>
      <c r="E107" s="19"/>
      <c r="F107" s="19"/>
      <c r="G107" s="19"/>
      <c r="H107" s="19"/>
      <c r="I107" s="19"/>
      <c r="J107" s="19"/>
      <c r="K107" s="19"/>
      <c r="L107" s="19"/>
      <c r="M107" s="85"/>
      <c r="N107" s="19"/>
      <c r="O107" s="19"/>
      <c r="P107" s="19"/>
      <c r="Q107" s="85"/>
      <c r="R107" s="19"/>
      <c r="S107" s="19"/>
      <c r="T107" s="19"/>
      <c r="U107" s="19"/>
      <c r="V107" s="19"/>
      <c r="W107" s="19"/>
      <c r="X107" s="85"/>
      <c r="Y107" s="183"/>
      <c r="Z107" s="16"/>
    </row>
    <row r="108" spans="1:26" ht="15.75" customHeight="1">
      <c r="A108" s="16"/>
      <c r="B108" s="16"/>
      <c r="C108" s="16"/>
      <c r="D108" s="16"/>
      <c r="E108" s="19"/>
      <c r="F108" s="19"/>
      <c r="G108" s="19"/>
      <c r="H108" s="19"/>
      <c r="I108" s="19"/>
      <c r="J108" s="19"/>
      <c r="K108" s="19"/>
      <c r="L108" s="19"/>
      <c r="M108" s="85"/>
      <c r="N108" s="19"/>
      <c r="O108" s="19"/>
      <c r="P108" s="19"/>
      <c r="Q108" s="85"/>
      <c r="R108" s="19"/>
      <c r="S108" s="19"/>
      <c r="T108" s="19"/>
      <c r="U108" s="19"/>
      <c r="V108" s="19"/>
      <c r="W108" s="19"/>
      <c r="X108" s="85"/>
      <c r="Y108" s="183"/>
      <c r="Z108" s="16"/>
    </row>
    <row r="109" spans="1:26" ht="15.75" customHeight="1">
      <c r="A109" s="16"/>
      <c r="B109" s="16"/>
      <c r="C109" s="16"/>
      <c r="D109" s="16"/>
      <c r="E109" s="19"/>
      <c r="F109" s="19"/>
      <c r="G109" s="19"/>
      <c r="H109" s="19"/>
      <c r="I109" s="19"/>
      <c r="J109" s="19"/>
      <c r="K109" s="19"/>
      <c r="L109" s="19"/>
      <c r="M109" s="85"/>
      <c r="N109" s="19"/>
      <c r="O109" s="19"/>
      <c r="P109" s="19"/>
      <c r="Q109" s="85"/>
      <c r="R109" s="19"/>
      <c r="S109" s="19"/>
      <c r="T109" s="19"/>
      <c r="U109" s="19"/>
      <c r="V109" s="19"/>
      <c r="W109" s="19"/>
      <c r="X109" s="85"/>
      <c r="Y109" s="183"/>
      <c r="Z109" s="16"/>
    </row>
    <row r="110" spans="1:26" ht="15.75" customHeight="1">
      <c r="A110" s="16"/>
      <c r="B110" s="16"/>
      <c r="C110" s="16"/>
      <c r="D110" s="16"/>
      <c r="E110" s="19"/>
      <c r="F110" s="19"/>
      <c r="G110" s="19"/>
      <c r="H110" s="19"/>
      <c r="I110" s="19"/>
      <c r="J110" s="19"/>
      <c r="K110" s="19"/>
      <c r="L110" s="19"/>
      <c r="M110" s="85"/>
      <c r="N110" s="19"/>
      <c r="O110" s="19"/>
      <c r="P110" s="19"/>
      <c r="Q110" s="85"/>
      <c r="R110" s="19"/>
      <c r="S110" s="19"/>
      <c r="T110" s="19"/>
      <c r="U110" s="19"/>
      <c r="V110" s="19"/>
      <c r="W110" s="19"/>
      <c r="X110" s="85"/>
      <c r="Y110" s="183"/>
      <c r="Z110" s="16"/>
    </row>
    <row r="111" spans="1:26" ht="15.75" customHeight="1">
      <c r="A111" s="16"/>
      <c r="B111" s="16"/>
      <c r="C111" s="16"/>
      <c r="D111" s="16"/>
      <c r="E111" s="19"/>
      <c r="F111" s="19"/>
      <c r="G111" s="19"/>
      <c r="H111" s="19"/>
      <c r="I111" s="19"/>
      <c r="J111" s="19"/>
      <c r="K111" s="19"/>
      <c r="L111" s="19"/>
      <c r="M111" s="85"/>
      <c r="N111" s="19"/>
      <c r="O111" s="19"/>
      <c r="P111" s="19"/>
      <c r="Q111" s="85"/>
      <c r="R111" s="19"/>
      <c r="S111" s="19"/>
      <c r="T111" s="19"/>
      <c r="U111" s="19"/>
      <c r="V111" s="19"/>
      <c r="W111" s="19"/>
      <c r="X111" s="85"/>
      <c r="Y111" s="183"/>
      <c r="Z111" s="16"/>
    </row>
    <row r="112" spans="1:26" ht="15.75" customHeight="1">
      <c r="A112" s="16"/>
      <c r="B112" s="16"/>
      <c r="C112" s="16"/>
      <c r="D112" s="16"/>
      <c r="E112" s="19"/>
      <c r="F112" s="19"/>
      <c r="G112" s="19"/>
      <c r="H112" s="19"/>
      <c r="I112" s="19"/>
      <c r="J112" s="19"/>
      <c r="K112" s="19"/>
      <c r="L112" s="19"/>
      <c r="M112" s="85"/>
      <c r="N112" s="19"/>
      <c r="O112" s="19"/>
      <c r="P112" s="19"/>
      <c r="Q112" s="85"/>
      <c r="R112" s="19"/>
      <c r="S112" s="19"/>
      <c r="T112" s="19"/>
      <c r="U112" s="19"/>
      <c r="V112" s="19"/>
      <c r="W112" s="19"/>
      <c r="X112" s="85"/>
      <c r="Y112" s="183"/>
      <c r="Z112" s="16"/>
    </row>
    <row r="113" spans="1:26" ht="15.75" customHeight="1">
      <c r="A113" s="16"/>
      <c r="B113" s="16"/>
      <c r="C113" s="16"/>
      <c r="D113" s="16"/>
      <c r="E113" s="19"/>
      <c r="F113" s="19"/>
      <c r="G113" s="19"/>
      <c r="H113" s="19"/>
      <c r="I113" s="19"/>
      <c r="J113" s="19"/>
      <c r="K113" s="19"/>
      <c r="L113" s="19"/>
      <c r="M113" s="85"/>
      <c r="N113" s="19"/>
      <c r="O113" s="19"/>
      <c r="P113" s="19"/>
      <c r="Q113" s="85"/>
      <c r="R113" s="19"/>
      <c r="S113" s="19"/>
      <c r="T113" s="19"/>
      <c r="U113" s="19"/>
      <c r="V113" s="19"/>
      <c r="W113" s="19"/>
      <c r="X113" s="85"/>
      <c r="Y113" s="183"/>
      <c r="Z113" s="16"/>
    </row>
    <row r="114" spans="1:26" ht="15.75" customHeight="1">
      <c r="A114" s="16"/>
      <c r="B114" s="16"/>
      <c r="C114" s="16"/>
      <c r="D114" s="16"/>
      <c r="E114" s="19"/>
      <c r="F114" s="19"/>
      <c r="G114" s="19"/>
      <c r="H114" s="19"/>
      <c r="I114" s="19"/>
      <c r="J114" s="19"/>
      <c r="K114" s="19"/>
      <c r="L114" s="19"/>
      <c r="M114" s="85"/>
      <c r="N114" s="19"/>
      <c r="O114" s="19"/>
      <c r="P114" s="19"/>
      <c r="Q114" s="85"/>
      <c r="R114" s="19"/>
      <c r="S114" s="19"/>
      <c r="T114" s="19"/>
      <c r="U114" s="19"/>
      <c r="V114" s="19"/>
      <c r="W114" s="19"/>
      <c r="X114" s="85"/>
      <c r="Y114" s="183"/>
      <c r="Z114" s="16"/>
    </row>
    <row r="115" spans="1:26" ht="15.75" customHeight="1">
      <c r="A115" s="16"/>
      <c r="B115" s="16"/>
      <c r="C115" s="16"/>
      <c r="D115" s="16"/>
      <c r="E115" s="19"/>
      <c r="F115" s="19"/>
      <c r="G115" s="19"/>
      <c r="H115" s="19"/>
      <c r="I115" s="19"/>
      <c r="J115" s="19"/>
      <c r="K115" s="19"/>
      <c r="L115" s="19"/>
      <c r="M115" s="85"/>
      <c r="N115" s="19"/>
      <c r="O115" s="19"/>
      <c r="P115" s="19"/>
      <c r="Q115" s="85"/>
      <c r="R115" s="19"/>
      <c r="S115" s="19"/>
      <c r="T115" s="19"/>
      <c r="U115" s="19"/>
      <c r="V115" s="19"/>
      <c r="W115" s="19"/>
      <c r="X115" s="85"/>
      <c r="Y115" s="183"/>
      <c r="Z115" s="16"/>
    </row>
    <row r="116" spans="1:26" ht="15.75" customHeight="1">
      <c r="A116" s="16"/>
      <c r="B116" s="16"/>
      <c r="C116" s="16"/>
      <c r="D116" s="16"/>
      <c r="E116" s="19"/>
      <c r="F116" s="19"/>
      <c r="G116" s="19"/>
      <c r="H116" s="19"/>
      <c r="I116" s="19"/>
      <c r="J116" s="19"/>
      <c r="K116" s="19"/>
      <c r="L116" s="19"/>
      <c r="M116" s="85"/>
      <c r="N116" s="19"/>
      <c r="O116" s="19"/>
      <c r="P116" s="19"/>
      <c r="Q116" s="85"/>
      <c r="R116" s="19"/>
      <c r="S116" s="19"/>
      <c r="T116" s="19"/>
      <c r="U116" s="19"/>
      <c r="V116" s="19"/>
      <c r="W116" s="19"/>
      <c r="X116" s="85"/>
      <c r="Y116" s="183"/>
      <c r="Z116" s="16"/>
    </row>
    <row r="117" spans="1:26" ht="15.75" customHeight="1">
      <c r="A117" s="16"/>
      <c r="B117" s="16"/>
      <c r="C117" s="16"/>
      <c r="D117" s="16"/>
      <c r="E117" s="19"/>
      <c r="F117" s="19"/>
      <c r="G117" s="19"/>
      <c r="H117" s="19"/>
      <c r="I117" s="19"/>
      <c r="J117" s="19"/>
      <c r="K117" s="19"/>
      <c r="L117" s="19"/>
      <c r="M117" s="85"/>
      <c r="N117" s="19"/>
      <c r="O117" s="19"/>
      <c r="P117" s="19"/>
      <c r="Q117" s="85"/>
      <c r="R117" s="19"/>
      <c r="S117" s="19"/>
      <c r="T117" s="19"/>
      <c r="U117" s="19"/>
      <c r="V117" s="19"/>
      <c r="W117" s="19"/>
      <c r="X117" s="85"/>
      <c r="Y117" s="183"/>
      <c r="Z117" s="16"/>
    </row>
    <row r="118" spans="1:26" ht="15.75" customHeight="1">
      <c r="A118" s="16"/>
      <c r="B118" s="16"/>
      <c r="C118" s="16"/>
      <c r="D118" s="16"/>
      <c r="E118" s="19"/>
      <c r="F118" s="19"/>
      <c r="G118" s="19"/>
      <c r="H118" s="19"/>
      <c r="I118" s="19"/>
      <c r="J118" s="19"/>
      <c r="K118" s="19"/>
      <c r="L118" s="19"/>
      <c r="M118" s="85"/>
      <c r="N118" s="19"/>
      <c r="O118" s="19"/>
      <c r="P118" s="19"/>
      <c r="Q118" s="85"/>
      <c r="R118" s="19"/>
      <c r="S118" s="19"/>
      <c r="T118" s="19"/>
      <c r="U118" s="19"/>
      <c r="V118" s="19"/>
      <c r="W118" s="19"/>
      <c r="X118" s="85"/>
      <c r="Y118" s="183"/>
      <c r="Z118" s="16"/>
    </row>
    <row r="119" spans="1:26" ht="15.75" customHeight="1">
      <c r="A119" s="16"/>
      <c r="B119" s="16"/>
      <c r="C119" s="16"/>
      <c r="D119" s="16"/>
      <c r="E119" s="19"/>
      <c r="F119" s="19"/>
      <c r="G119" s="19"/>
      <c r="H119" s="19"/>
      <c r="I119" s="19"/>
      <c r="J119" s="19"/>
      <c r="K119" s="19"/>
      <c r="L119" s="19"/>
      <c r="M119" s="85"/>
      <c r="N119" s="19"/>
      <c r="O119" s="19"/>
      <c r="P119" s="19"/>
      <c r="Q119" s="85"/>
      <c r="R119" s="19"/>
      <c r="S119" s="19"/>
      <c r="T119" s="19"/>
      <c r="U119" s="19"/>
      <c r="V119" s="19"/>
      <c r="W119" s="19"/>
      <c r="X119" s="85"/>
      <c r="Y119" s="183"/>
      <c r="Z119" s="16"/>
    </row>
    <row r="120" spans="1:26" ht="15.75" customHeight="1">
      <c r="A120" s="16"/>
      <c r="B120" s="16"/>
      <c r="C120" s="16"/>
      <c r="D120" s="16"/>
      <c r="E120" s="19"/>
      <c r="F120" s="19"/>
      <c r="G120" s="19"/>
      <c r="H120" s="19"/>
      <c r="I120" s="19"/>
      <c r="J120" s="19"/>
      <c r="K120" s="19"/>
      <c r="L120" s="19"/>
      <c r="M120" s="85"/>
      <c r="N120" s="19"/>
      <c r="O120" s="19"/>
      <c r="P120" s="19"/>
      <c r="Q120" s="85"/>
      <c r="R120" s="19"/>
      <c r="S120" s="19"/>
      <c r="T120" s="19"/>
      <c r="U120" s="19"/>
      <c r="V120" s="19"/>
      <c r="W120" s="19"/>
      <c r="X120" s="85"/>
      <c r="Y120" s="183"/>
      <c r="Z120" s="16"/>
    </row>
    <row r="121" spans="1:26" ht="15.75" customHeight="1">
      <c r="A121" s="16"/>
      <c r="B121" s="16"/>
      <c r="C121" s="16"/>
      <c r="D121" s="16"/>
      <c r="E121" s="19"/>
      <c r="F121" s="19"/>
      <c r="G121" s="19"/>
      <c r="H121" s="19"/>
      <c r="I121" s="19"/>
      <c r="J121" s="19"/>
      <c r="K121" s="19"/>
      <c r="L121" s="19"/>
      <c r="M121" s="85"/>
      <c r="N121" s="19"/>
      <c r="O121" s="19"/>
      <c r="P121" s="19"/>
      <c r="Q121" s="85"/>
      <c r="R121" s="19"/>
      <c r="S121" s="19"/>
      <c r="T121" s="19"/>
      <c r="U121" s="19"/>
      <c r="V121" s="19"/>
      <c r="W121" s="19"/>
      <c r="X121" s="85"/>
      <c r="Y121" s="183"/>
      <c r="Z121" s="16"/>
    </row>
    <row r="122" spans="1:26" ht="15.75" customHeight="1">
      <c r="A122" s="16"/>
      <c r="B122" s="16"/>
      <c r="C122" s="16"/>
      <c r="D122" s="16"/>
      <c r="E122" s="19"/>
      <c r="F122" s="19"/>
      <c r="G122" s="19"/>
      <c r="H122" s="19"/>
      <c r="I122" s="19"/>
      <c r="J122" s="19"/>
      <c r="K122" s="19"/>
      <c r="L122" s="19"/>
      <c r="M122" s="85"/>
      <c r="N122" s="19"/>
      <c r="O122" s="19"/>
      <c r="P122" s="19"/>
      <c r="Q122" s="85"/>
      <c r="R122" s="19"/>
      <c r="S122" s="19"/>
      <c r="T122" s="19"/>
      <c r="U122" s="19"/>
      <c r="V122" s="19"/>
      <c r="W122" s="19"/>
      <c r="X122" s="85"/>
      <c r="Y122" s="183"/>
      <c r="Z122" s="16"/>
    </row>
    <row r="123" spans="1:26" ht="15.75" customHeight="1">
      <c r="A123" s="16"/>
      <c r="B123" s="16"/>
      <c r="C123" s="16"/>
      <c r="D123" s="16"/>
      <c r="E123" s="19"/>
      <c r="F123" s="19"/>
      <c r="G123" s="19"/>
      <c r="H123" s="19"/>
      <c r="I123" s="19"/>
      <c r="J123" s="19"/>
      <c r="K123" s="19"/>
      <c r="L123" s="19"/>
      <c r="M123" s="85"/>
      <c r="N123" s="19"/>
      <c r="O123" s="19"/>
      <c r="P123" s="19"/>
      <c r="Q123" s="85"/>
      <c r="R123" s="19"/>
      <c r="S123" s="19"/>
      <c r="T123" s="19"/>
      <c r="U123" s="19"/>
      <c r="V123" s="19"/>
      <c r="W123" s="19"/>
      <c r="X123" s="85"/>
      <c r="Y123" s="183"/>
      <c r="Z123" s="16"/>
    </row>
    <row r="124" spans="1:26" ht="15.75" customHeight="1">
      <c r="A124" s="16"/>
      <c r="B124" s="16"/>
      <c r="C124" s="16"/>
      <c r="D124" s="16"/>
      <c r="E124" s="19"/>
      <c r="F124" s="19"/>
      <c r="G124" s="19"/>
      <c r="H124" s="19"/>
      <c r="I124" s="19"/>
      <c r="J124" s="19"/>
      <c r="K124" s="19"/>
      <c r="L124" s="19"/>
      <c r="M124" s="85"/>
      <c r="N124" s="19"/>
      <c r="O124" s="19"/>
      <c r="P124" s="19"/>
      <c r="Q124" s="85"/>
      <c r="R124" s="19"/>
      <c r="S124" s="19"/>
      <c r="T124" s="19"/>
      <c r="U124" s="19"/>
      <c r="V124" s="19"/>
      <c r="W124" s="19"/>
      <c r="X124" s="85"/>
      <c r="Y124" s="183"/>
      <c r="Z124" s="16"/>
    </row>
    <row r="125" spans="1:26" ht="15.75" customHeight="1">
      <c r="A125" s="16"/>
      <c r="B125" s="16"/>
      <c r="C125" s="16"/>
      <c r="D125" s="16"/>
      <c r="E125" s="19"/>
      <c r="F125" s="19"/>
      <c r="G125" s="19"/>
      <c r="H125" s="19"/>
      <c r="I125" s="19"/>
      <c r="J125" s="19"/>
      <c r="K125" s="19"/>
      <c r="L125" s="19"/>
      <c r="M125" s="85"/>
      <c r="N125" s="19"/>
      <c r="O125" s="19"/>
      <c r="P125" s="19"/>
      <c r="Q125" s="85"/>
      <c r="R125" s="19"/>
      <c r="S125" s="19"/>
      <c r="T125" s="19"/>
      <c r="U125" s="19"/>
      <c r="V125" s="19"/>
      <c r="W125" s="19"/>
      <c r="X125" s="85"/>
      <c r="Y125" s="183"/>
      <c r="Z125" s="16"/>
    </row>
    <row r="126" spans="1:26" ht="15.75" customHeight="1">
      <c r="A126" s="16"/>
      <c r="B126" s="16"/>
      <c r="C126" s="16"/>
      <c r="D126" s="16"/>
      <c r="E126" s="19"/>
      <c r="F126" s="19"/>
      <c r="G126" s="19"/>
      <c r="H126" s="19"/>
      <c r="I126" s="19"/>
      <c r="J126" s="19"/>
      <c r="K126" s="19"/>
      <c r="L126" s="19"/>
      <c r="M126" s="85"/>
      <c r="N126" s="19"/>
      <c r="O126" s="19"/>
      <c r="P126" s="19"/>
      <c r="Q126" s="85"/>
      <c r="R126" s="19"/>
      <c r="S126" s="19"/>
      <c r="T126" s="19"/>
      <c r="U126" s="19"/>
      <c r="V126" s="19"/>
      <c r="W126" s="19"/>
      <c r="X126" s="85"/>
      <c r="Y126" s="183"/>
      <c r="Z126" s="16"/>
    </row>
    <row r="127" spans="1:26" ht="15.75" customHeight="1">
      <c r="A127" s="16"/>
      <c r="B127" s="16"/>
      <c r="C127" s="16"/>
      <c r="D127" s="16"/>
      <c r="E127" s="19"/>
      <c r="F127" s="19"/>
      <c r="G127" s="19"/>
      <c r="H127" s="19"/>
      <c r="I127" s="19"/>
      <c r="J127" s="19"/>
      <c r="K127" s="19"/>
      <c r="L127" s="19"/>
      <c r="M127" s="85"/>
      <c r="N127" s="19"/>
      <c r="O127" s="19"/>
      <c r="P127" s="19"/>
      <c r="Q127" s="85"/>
      <c r="R127" s="19"/>
      <c r="S127" s="19"/>
      <c r="T127" s="19"/>
      <c r="U127" s="19"/>
      <c r="V127" s="19"/>
      <c r="W127" s="19"/>
      <c r="X127" s="85"/>
      <c r="Y127" s="183"/>
      <c r="Z127" s="16"/>
    </row>
    <row r="128" spans="1:26" ht="15.75" customHeight="1">
      <c r="A128" s="16"/>
      <c r="B128" s="16"/>
      <c r="C128" s="16"/>
      <c r="D128" s="16"/>
      <c r="E128" s="19"/>
      <c r="F128" s="19"/>
      <c r="G128" s="19"/>
      <c r="H128" s="19"/>
      <c r="I128" s="19"/>
      <c r="J128" s="19"/>
      <c r="K128" s="19"/>
      <c r="L128" s="19"/>
      <c r="M128" s="85"/>
      <c r="N128" s="19"/>
      <c r="O128" s="19"/>
      <c r="P128" s="19"/>
      <c r="Q128" s="85"/>
      <c r="R128" s="19"/>
      <c r="S128" s="19"/>
      <c r="T128" s="19"/>
      <c r="U128" s="19"/>
      <c r="V128" s="19"/>
      <c r="W128" s="19"/>
      <c r="X128" s="85"/>
      <c r="Y128" s="183"/>
      <c r="Z128" s="16"/>
    </row>
    <row r="129" spans="1:26" ht="15.75" customHeight="1">
      <c r="A129" s="16"/>
      <c r="B129" s="16"/>
      <c r="C129" s="16"/>
      <c r="D129" s="16"/>
      <c r="E129" s="19"/>
      <c r="F129" s="19"/>
      <c r="G129" s="19"/>
      <c r="H129" s="19"/>
      <c r="I129" s="19"/>
      <c r="J129" s="19"/>
      <c r="K129" s="19"/>
      <c r="L129" s="19"/>
      <c r="M129" s="85"/>
      <c r="N129" s="19"/>
      <c r="O129" s="19"/>
      <c r="P129" s="19"/>
      <c r="Q129" s="85"/>
      <c r="R129" s="19"/>
      <c r="S129" s="19"/>
      <c r="T129" s="19"/>
      <c r="U129" s="19"/>
      <c r="V129" s="19"/>
      <c r="W129" s="19"/>
      <c r="X129" s="85"/>
      <c r="Y129" s="183"/>
      <c r="Z129" s="16"/>
    </row>
    <row r="130" spans="1:26" ht="15.75" customHeight="1">
      <c r="A130" s="16"/>
      <c r="B130" s="16"/>
      <c r="C130" s="16"/>
      <c r="D130" s="16"/>
      <c r="E130" s="19"/>
      <c r="F130" s="19"/>
      <c r="G130" s="19"/>
      <c r="H130" s="19"/>
      <c r="I130" s="19"/>
      <c r="J130" s="19"/>
      <c r="K130" s="19"/>
      <c r="L130" s="19"/>
      <c r="M130" s="85"/>
      <c r="N130" s="19"/>
      <c r="O130" s="19"/>
      <c r="P130" s="19"/>
      <c r="Q130" s="85"/>
      <c r="R130" s="19"/>
      <c r="S130" s="19"/>
      <c r="T130" s="19"/>
      <c r="U130" s="19"/>
      <c r="V130" s="19"/>
      <c r="W130" s="19"/>
      <c r="X130" s="85"/>
      <c r="Y130" s="183"/>
      <c r="Z130" s="16"/>
    </row>
    <row r="131" spans="1:26" ht="15.75" customHeight="1">
      <c r="A131" s="16"/>
      <c r="B131" s="16"/>
      <c r="C131" s="16"/>
      <c r="D131" s="16"/>
      <c r="E131" s="19"/>
      <c r="F131" s="19"/>
      <c r="G131" s="19"/>
      <c r="H131" s="19"/>
      <c r="I131" s="19"/>
      <c r="J131" s="19"/>
      <c r="K131" s="19"/>
      <c r="L131" s="19"/>
      <c r="M131" s="85"/>
      <c r="N131" s="19"/>
      <c r="O131" s="19"/>
      <c r="P131" s="19"/>
      <c r="Q131" s="85"/>
      <c r="R131" s="19"/>
      <c r="S131" s="19"/>
      <c r="T131" s="19"/>
      <c r="U131" s="19"/>
      <c r="V131" s="19"/>
      <c r="W131" s="19"/>
      <c r="X131" s="85"/>
      <c r="Y131" s="183"/>
      <c r="Z131" s="16"/>
    </row>
    <row r="132" spans="1:26" ht="15.75" customHeight="1">
      <c r="A132" s="16"/>
      <c r="B132" s="16"/>
      <c r="C132" s="16"/>
      <c r="D132" s="16"/>
      <c r="E132" s="19"/>
      <c r="F132" s="19"/>
      <c r="G132" s="19"/>
      <c r="H132" s="19"/>
      <c r="I132" s="19"/>
      <c r="J132" s="19"/>
      <c r="K132" s="19"/>
      <c r="L132" s="19"/>
      <c r="M132" s="85"/>
      <c r="N132" s="19"/>
      <c r="O132" s="19"/>
      <c r="P132" s="19"/>
      <c r="Q132" s="85"/>
      <c r="R132" s="19"/>
      <c r="S132" s="19"/>
      <c r="T132" s="19"/>
      <c r="U132" s="19"/>
      <c r="V132" s="19"/>
      <c r="W132" s="19"/>
      <c r="X132" s="85"/>
      <c r="Y132" s="183"/>
      <c r="Z132" s="16"/>
    </row>
    <row r="133" spans="1:26" ht="15.75" customHeight="1">
      <c r="A133" s="16"/>
      <c r="B133" s="16"/>
      <c r="C133" s="16"/>
      <c r="D133" s="16"/>
      <c r="E133" s="19"/>
      <c r="F133" s="19"/>
      <c r="G133" s="19"/>
      <c r="H133" s="19"/>
      <c r="I133" s="19"/>
      <c r="J133" s="19"/>
      <c r="K133" s="19"/>
      <c r="L133" s="19"/>
      <c r="M133" s="85"/>
      <c r="N133" s="19"/>
      <c r="O133" s="19"/>
      <c r="P133" s="19"/>
      <c r="Q133" s="85"/>
      <c r="R133" s="19"/>
      <c r="S133" s="19"/>
      <c r="T133" s="19"/>
      <c r="U133" s="19"/>
      <c r="V133" s="19"/>
      <c r="W133" s="19"/>
      <c r="X133" s="85"/>
      <c r="Y133" s="183"/>
      <c r="Z133" s="16"/>
    </row>
    <row r="134" spans="1:26" ht="15.75" customHeight="1">
      <c r="A134" s="16"/>
      <c r="B134" s="16"/>
      <c r="C134" s="16"/>
      <c r="D134" s="16"/>
      <c r="E134" s="19"/>
      <c r="F134" s="19"/>
      <c r="G134" s="19"/>
      <c r="H134" s="19"/>
      <c r="I134" s="19"/>
      <c r="J134" s="19"/>
      <c r="K134" s="19"/>
      <c r="L134" s="19"/>
      <c r="M134" s="85"/>
      <c r="N134" s="19"/>
      <c r="O134" s="19"/>
      <c r="P134" s="19"/>
      <c r="Q134" s="85"/>
      <c r="R134" s="19"/>
      <c r="S134" s="19"/>
      <c r="T134" s="19"/>
      <c r="U134" s="19"/>
      <c r="V134" s="19"/>
      <c r="W134" s="19"/>
      <c r="X134" s="85"/>
      <c r="Y134" s="183"/>
      <c r="Z134" s="16"/>
    </row>
    <row r="135" spans="1:26" ht="15.75" customHeight="1">
      <c r="A135" s="16"/>
      <c r="B135" s="16"/>
      <c r="C135" s="16"/>
      <c r="D135" s="16"/>
      <c r="E135" s="19"/>
      <c r="F135" s="19"/>
      <c r="G135" s="19"/>
      <c r="H135" s="19"/>
      <c r="I135" s="19"/>
      <c r="J135" s="19"/>
      <c r="K135" s="19"/>
      <c r="L135" s="19"/>
      <c r="M135" s="85"/>
      <c r="N135" s="19"/>
      <c r="O135" s="19"/>
      <c r="P135" s="19"/>
      <c r="Q135" s="85"/>
      <c r="R135" s="19"/>
      <c r="S135" s="19"/>
      <c r="T135" s="19"/>
      <c r="U135" s="19"/>
      <c r="V135" s="19"/>
      <c r="W135" s="19"/>
      <c r="X135" s="85"/>
      <c r="Y135" s="183"/>
      <c r="Z135" s="16"/>
    </row>
    <row r="136" spans="1:26" ht="15.75" customHeight="1">
      <c r="A136" s="16"/>
      <c r="B136" s="16"/>
      <c r="C136" s="16"/>
      <c r="D136" s="16"/>
      <c r="E136" s="19"/>
      <c r="F136" s="19"/>
      <c r="G136" s="19"/>
      <c r="H136" s="19"/>
      <c r="I136" s="19"/>
      <c r="J136" s="19"/>
      <c r="K136" s="19"/>
      <c r="L136" s="19"/>
      <c r="M136" s="85"/>
      <c r="N136" s="19"/>
      <c r="O136" s="19"/>
      <c r="P136" s="19"/>
      <c r="Q136" s="85"/>
      <c r="R136" s="19"/>
      <c r="S136" s="19"/>
      <c r="T136" s="19"/>
      <c r="U136" s="19"/>
      <c r="V136" s="19"/>
      <c r="W136" s="19"/>
      <c r="X136" s="85"/>
      <c r="Y136" s="183"/>
      <c r="Z136" s="16"/>
    </row>
    <row r="137" spans="1:26" ht="15.75" customHeight="1">
      <c r="A137" s="16"/>
      <c r="B137" s="16"/>
      <c r="C137" s="16"/>
      <c r="D137" s="16"/>
      <c r="E137" s="19"/>
      <c r="F137" s="19"/>
      <c r="G137" s="19"/>
      <c r="H137" s="19"/>
      <c r="I137" s="19"/>
      <c r="J137" s="19"/>
      <c r="K137" s="19"/>
      <c r="L137" s="19"/>
      <c r="M137" s="85"/>
      <c r="N137" s="19"/>
      <c r="O137" s="19"/>
      <c r="P137" s="19"/>
      <c r="Q137" s="85"/>
      <c r="R137" s="19"/>
      <c r="S137" s="19"/>
      <c r="T137" s="19"/>
      <c r="U137" s="19"/>
      <c r="V137" s="19"/>
      <c r="W137" s="19"/>
      <c r="X137" s="85"/>
      <c r="Y137" s="183"/>
      <c r="Z137" s="16"/>
    </row>
    <row r="138" spans="1:26" ht="15.75" customHeight="1">
      <c r="A138" s="16"/>
      <c r="B138" s="16"/>
      <c r="C138" s="16"/>
      <c r="D138" s="16"/>
      <c r="E138" s="19"/>
      <c r="F138" s="19"/>
      <c r="G138" s="19"/>
      <c r="H138" s="19"/>
      <c r="I138" s="19"/>
      <c r="J138" s="19"/>
      <c r="K138" s="19"/>
      <c r="L138" s="19"/>
      <c r="M138" s="85"/>
      <c r="N138" s="19"/>
      <c r="O138" s="19"/>
      <c r="P138" s="19"/>
      <c r="Q138" s="85"/>
      <c r="R138" s="19"/>
      <c r="S138" s="19"/>
      <c r="T138" s="19"/>
      <c r="U138" s="19"/>
      <c r="V138" s="19"/>
      <c r="W138" s="19"/>
      <c r="X138" s="85"/>
      <c r="Y138" s="183"/>
      <c r="Z138" s="16"/>
    </row>
    <row r="139" spans="1:26" ht="15.75" customHeight="1">
      <c r="A139" s="16"/>
      <c r="B139" s="16"/>
      <c r="C139" s="16"/>
      <c r="D139" s="16"/>
      <c r="E139" s="19"/>
      <c r="F139" s="19"/>
      <c r="G139" s="19"/>
      <c r="H139" s="19"/>
      <c r="I139" s="19"/>
      <c r="J139" s="19"/>
      <c r="K139" s="19"/>
      <c r="L139" s="19"/>
      <c r="M139" s="85"/>
      <c r="N139" s="19"/>
      <c r="O139" s="19"/>
      <c r="P139" s="19"/>
      <c r="Q139" s="85"/>
      <c r="R139" s="19"/>
      <c r="S139" s="19"/>
      <c r="T139" s="19"/>
      <c r="U139" s="19"/>
      <c r="V139" s="19"/>
      <c r="W139" s="19"/>
      <c r="X139" s="85"/>
      <c r="Y139" s="183"/>
      <c r="Z139" s="16"/>
    </row>
    <row r="140" spans="1:26" ht="15.75" customHeight="1">
      <c r="A140" s="16"/>
      <c r="B140" s="16"/>
      <c r="C140" s="16"/>
      <c r="D140" s="16"/>
      <c r="E140" s="19"/>
      <c r="F140" s="19"/>
      <c r="G140" s="19"/>
      <c r="H140" s="19"/>
      <c r="I140" s="19"/>
      <c r="J140" s="19"/>
      <c r="K140" s="19"/>
      <c r="L140" s="19"/>
      <c r="M140" s="85"/>
      <c r="N140" s="19"/>
      <c r="O140" s="19"/>
      <c r="P140" s="19"/>
      <c r="Q140" s="85"/>
      <c r="R140" s="19"/>
      <c r="S140" s="19"/>
      <c r="T140" s="19"/>
      <c r="U140" s="19"/>
      <c r="V140" s="19"/>
      <c r="W140" s="19"/>
      <c r="X140" s="85"/>
      <c r="Y140" s="183"/>
      <c r="Z140" s="16"/>
    </row>
    <row r="141" spans="1:26" ht="15.75" customHeight="1">
      <c r="A141" s="16"/>
      <c r="B141" s="16"/>
      <c r="C141" s="16"/>
      <c r="D141" s="16"/>
      <c r="E141" s="19"/>
      <c r="F141" s="19"/>
      <c r="G141" s="19"/>
      <c r="H141" s="19"/>
      <c r="I141" s="19"/>
      <c r="J141" s="19"/>
      <c r="K141" s="19"/>
      <c r="L141" s="19"/>
      <c r="M141" s="85"/>
      <c r="N141" s="19"/>
      <c r="O141" s="19"/>
      <c r="P141" s="19"/>
      <c r="Q141" s="85"/>
      <c r="R141" s="19"/>
      <c r="S141" s="19"/>
      <c r="T141" s="19"/>
      <c r="U141" s="19"/>
      <c r="V141" s="19"/>
      <c r="W141" s="19"/>
      <c r="X141" s="85"/>
      <c r="Y141" s="183"/>
      <c r="Z141" s="16"/>
    </row>
    <row r="142" spans="1:26" ht="15.75" customHeight="1">
      <c r="A142" s="16"/>
      <c r="B142" s="16"/>
      <c r="C142" s="16"/>
      <c r="D142" s="16"/>
      <c r="E142" s="19"/>
      <c r="F142" s="19"/>
      <c r="G142" s="19"/>
      <c r="H142" s="19"/>
      <c r="I142" s="19"/>
      <c r="J142" s="19"/>
      <c r="K142" s="19"/>
      <c r="L142" s="19"/>
      <c r="M142" s="85"/>
      <c r="N142" s="19"/>
      <c r="O142" s="19"/>
      <c r="P142" s="19"/>
      <c r="Q142" s="85"/>
      <c r="R142" s="19"/>
      <c r="S142" s="19"/>
      <c r="T142" s="19"/>
      <c r="U142" s="19"/>
      <c r="V142" s="19"/>
      <c r="W142" s="19"/>
      <c r="X142" s="85"/>
      <c r="Y142" s="183"/>
      <c r="Z142" s="16"/>
    </row>
    <row r="143" spans="1:26" ht="15.75" customHeight="1">
      <c r="A143" s="16"/>
      <c r="B143" s="16"/>
      <c r="C143" s="16"/>
      <c r="D143" s="16"/>
      <c r="E143" s="19"/>
      <c r="F143" s="19"/>
      <c r="G143" s="19"/>
      <c r="H143" s="19"/>
      <c r="I143" s="19"/>
      <c r="J143" s="19"/>
      <c r="K143" s="19"/>
      <c r="L143" s="19"/>
      <c r="M143" s="85"/>
      <c r="N143" s="19"/>
      <c r="O143" s="19"/>
      <c r="P143" s="19"/>
      <c r="Q143" s="85"/>
      <c r="R143" s="19"/>
      <c r="S143" s="19"/>
      <c r="T143" s="19"/>
      <c r="U143" s="19"/>
      <c r="V143" s="19"/>
      <c r="W143" s="19"/>
      <c r="X143" s="85"/>
      <c r="Y143" s="183"/>
      <c r="Z143" s="16"/>
    </row>
    <row r="144" spans="1:26" ht="15.75" customHeight="1">
      <c r="A144" s="16"/>
      <c r="B144" s="16"/>
      <c r="C144" s="16"/>
      <c r="D144" s="16"/>
      <c r="E144" s="19"/>
      <c r="F144" s="19"/>
      <c r="G144" s="19"/>
      <c r="H144" s="19"/>
      <c r="I144" s="19"/>
      <c r="J144" s="19"/>
      <c r="K144" s="19"/>
      <c r="L144" s="19"/>
      <c r="M144" s="85"/>
      <c r="N144" s="19"/>
      <c r="O144" s="19"/>
      <c r="P144" s="19"/>
      <c r="Q144" s="85"/>
      <c r="R144" s="19"/>
      <c r="S144" s="19"/>
      <c r="T144" s="19"/>
      <c r="U144" s="19"/>
      <c r="V144" s="19"/>
      <c r="W144" s="19"/>
      <c r="X144" s="85"/>
      <c r="Y144" s="183"/>
      <c r="Z144" s="16"/>
    </row>
    <row r="145" spans="1:26" ht="15.75" customHeight="1">
      <c r="A145" s="16"/>
      <c r="B145" s="16"/>
      <c r="C145" s="16"/>
      <c r="D145" s="16"/>
      <c r="E145" s="19"/>
      <c r="F145" s="19"/>
      <c r="G145" s="19"/>
      <c r="H145" s="19"/>
      <c r="I145" s="19"/>
      <c r="J145" s="19"/>
      <c r="K145" s="19"/>
      <c r="L145" s="19"/>
      <c r="M145" s="85"/>
      <c r="N145" s="19"/>
      <c r="O145" s="19"/>
      <c r="P145" s="19"/>
      <c r="Q145" s="85"/>
      <c r="R145" s="19"/>
      <c r="S145" s="19"/>
      <c r="T145" s="19"/>
      <c r="U145" s="19"/>
      <c r="V145" s="19"/>
      <c r="W145" s="19"/>
      <c r="X145" s="85"/>
      <c r="Y145" s="183"/>
      <c r="Z145" s="16"/>
    </row>
    <row r="146" spans="1:26" ht="15.75" customHeight="1">
      <c r="A146" s="16"/>
      <c r="B146" s="16"/>
      <c r="C146" s="16"/>
      <c r="D146" s="16"/>
      <c r="E146" s="19"/>
      <c r="F146" s="19"/>
      <c r="G146" s="19"/>
      <c r="H146" s="19"/>
      <c r="I146" s="19"/>
      <c r="J146" s="19"/>
      <c r="K146" s="19"/>
      <c r="L146" s="19"/>
      <c r="M146" s="85"/>
      <c r="N146" s="19"/>
      <c r="O146" s="19"/>
      <c r="P146" s="19"/>
      <c r="Q146" s="85"/>
      <c r="R146" s="19"/>
      <c r="S146" s="19"/>
      <c r="T146" s="19"/>
      <c r="U146" s="19"/>
      <c r="V146" s="19"/>
      <c r="W146" s="19"/>
      <c r="X146" s="85"/>
      <c r="Y146" s="183"/>
      <c r="Z146" s="16"/>
    </row>
    <row r="147" spans="1:26" ht="15.75" customHeight="1">
      <c r="A147" s="16"/>
      <c r="B147" s="16"/>
      <c r="C147" s="16"/>
      <c r="D147" s="16"/>
      <c r="E147" s="19"/>
      <c r="F147" s="19"/>
      <c r="G147" s="19"/>
      <c r="H147" s="19"/>
      <c r="I147" s="19"/>
      <c r="J147" s="19"/>
      <c r="K147" s="19"/>
      <c r="L147" s="19"/>
      <c r="M147" s="85"/>
      <c r="N147" s="19"/>
      <c r="O147" s="19"/>
      <c r="P147" s="19"/>
      <c r="Q147" s="85"/>
      <c r="R147" s="19"/>
      <c r="S147" s="19"/>
      <c r="T147" s="19"/>
      <c r="U147" s="19"/>
      <c r="V147" s="19"/>
      <c r="W147" s="19"/>
      <c r="X147" s="85"/>
      <c r="Y147" s="183"/>
      <c r="Z147" s="16"/>
    </row>
    <row r="148" spans="1:26" ht="15.75" customHeight="1">
      <c r="A148" s="16"/>
      <c r="B148" s="16"/>
      <c r="C148" s="16"/>
      <c r="D148" s="16"/>
      <c r="E148" s="19"/>
      <c r="F148" s="19"/>
      <c r="G148" s="19"/>
      <c r="H148" s="19"/>
      <c r="I148" s="19"/>
      <c r="J148" s="19"/>
      <c r="K148" s="19"/>
      <c r="L148" s="19"/>
      <c r="M148" s="85"/>
      <c r="N148" s="19"/>
      <c r="O148" s="19"/>
      <c r="P148" s="19"/>
      <c r="Q148" s="85"/>
      <c r="R148" s="19"/>
      <c r="S148" s="19"/>
      <c r="T148" s="19"/>
      <c r="U148" s="19"/>
      <c r="V148" s="19"/>
      <c r="W148" s="19"/>
      <c r="X148" s="85"/>
      <c r="Y148" s="183"/>
      <c r="Z148" s="16"/>
    </row>
    <row r="149" spans="1:26" ht="15.75" customHeight="1">
      <c r="A149" s="16"/>
      <c r="B149" s="16"/>
      <c r="C149" s="16"/>
      <c r="D149" s="16"/>
      <c r="E149" s="19"/>
      <c r="F149" s="19"/>
      <c r="G149" s="19"/>
      <c r="H149" s="19"/>
      <c r="I149" s="19"/>
      <c r="J149" s="19"/>
      <c r="K149" s="19"/>
      <c r="L149" s="19"/>
      <c r="M149" s="85"/>
      <c r="N149" s="19"/>
      <c r="O149" s="19"/>
      <c r="P149" s="19"/>
      <c r="Q149" s="85"/>
      <c r="R149" s="19"/>
      <c r="S149" s="19"/>
      <c r="T149" s="19"/>
      <c r="U149" s="19"/>
      <c r="V149" s="19"/>
      <c r="W149" s="19"/>
      <c r="X149" s="85"/>
      <c r="Y149" s="183"/>
      <c r="Z149" s="16"/>
    </row>
    <row r="150" spans="1:26" ht="15.75" customHeight="1">
      <c r="A150" s="16"/>
      <c r="B150" s="16"/>
      <c r="C150" s="16"/>
      <c r="D150" s="16"/>
      <c r="E150" s="19"/>
      <c r="F150" s="19"/>
      <c r="G150" s="19"/>
      <c r="H150" s="19"/>
      <c r="I150" s="19"/>
      <c r="J150" s="19"/>
      <c r="K150" s="19"/>
      <c r="L150" s="19"/>
      <c r="M150" s="85"/>
      <c r="N150" s="19"/>
      <c r="O150" s="19"/>
      <c r="P150" s="19"/>
      <c r="Q150" s="85"/>
      <c r="R150" s="19"/>
      <c r="S150" s="19"/>
      <c r="T150" s="19"/>
      <c r="U150" s="19"/>
      <c r="V150" s="19"/>
      <c r="W150" s="19"/>
      <c r="X150" s="85"/>
      <c r="Y150" s="183"/>
      <c r="Z150" s="16"/>
    </row>
    <row r="151" spans="1:26" ht="15.75" customHeight="1">
      <c r="A151" s="16"/>
      <c r="B151" s="16"/>
      <c r="C151" s="16"/>
      <c r="D151" s="16"/>
      <c r="E151" s="19"/>
      <c r="F151" s="19"/>
      <c r="G151" s="19"/>
      <c r="H151" s="19"/>
      <c r="I151" s="19"/>
      <c r="J151" s="19"/>
      <c r="K151" s="19"/>
      <c r="L151" s="19"/>
      <c r="M151" s="85"/>
      <c r="N151" s="19"/>
      <c r="O151" s="19"/>
      <c r="P151" s="19"/>
      <c r="Q151" s="85"/>
      <c r="R151" s="19"/>
      <c r="S151" s="19"/>
      <c r="T151" s="19"/>
      <c r="U151" s="19"/>
      <c r="V151" s="19"/>
      <c r="W151" s="19"/>
      <c r="X151" s="85"/>
      <c r="Y151" s="183"/>
      <c r="Z151" s="16"/>
    </row>
    <row r="152" spans="1:26" ht="15.75" customHeight="1">
      <c r="A152" s="16"/>
      <c r="B152" s="16"/>
      <c r="C152" s="16"/>
      <c r="D152" s="16"/>
      <c r="E152" s="19"/>
      <c r="F152" s="19"/>
      <c r="G152" s="19"/>
      <c r="H152" s="19"/>
      <c r="I152" s="19"/>
      <c r="J152" s="19"/>
      <c r="K152" s="19"/>
      <c r="L152" s="19"/>
      <c r="M152" s="85"/>
      <c r="N152" s="19"/>
      <c r="O152" s="19"/>
      <c r="P152" s="19"/>
      <c r="Q152" s="85"/>
      <c r="R152" s="19"/>
      <c r="S152" s="19"/>
      <c r="T152" s="19"/>
      <c r="U152" s="19"/>
      <c r="V152" s="19"/>
      <c r="W152" s="19"/>
      <c r="X152" s="85"/>
      <c r="Y152" s="183"/>
      <c r="Z152" s="16"/>
    </row>
    <row r="153" spans="1:26" ht="15.75" customHeight="1">
      <c r="A153" s="16"/>
      <c r="B153" s="16"/>
      <c r="C153" s="16"/>
      <c r="D153" s="16"/>
      <c r="E153" s="19"/>
      <c r="F153" s="19"/>
      <c r="G153" s="19"/>
      <c r="H153" s="19"/>
      <c r="I153" s="19"/>
      <c r="J153" s="19"/>
      <c r="K153" s="19"/>
      <c r="L153" s="19"/>
      <c r="M153" s="85"/>
      <c r="N153" s="19"/>
      <c r="O153" s="19"/>
      <c r="P153" s="19"/>
      <c r="Q153" s="85"/>
      <c r="R153" s="19"/>
      <c r="S153" s="19"/>
      <c r="T153" s="19"/>
      <c r="U153" s="19"/>
      <c r="V153" s="19"/>
      <c r="W153" s="19"/>
      <c r="X153" s="85"/>
      <c r="Y153" s="183"/>
      <c r="Z153" s="16"/>
    </row>
    <row r="154" spans="1:26" ht="15.75" customHeight="1">
      <c r="A154" s="16"/>
      <c r="B154" s="16"/>
      <c r="C154" s="16"/>
      <c r="D154" s="16"/>
      <c r="E154" s="19"/>
      <c r="F154" s="19"/>
      <c r="G154" s="19"/>
      <c r="H154" s="19"/>
      <c r="I154" s="19"/>
      <c r="J154" s="19"/>
      <c r="K154" s="19"/>
      <c r="L154" s="19"/>
      <c r="M154" s="85"/>
      <c r="N154" s="19"/>
      <c r="O154" s="19"/>
      <c r="P154" s="19"/>
      <c r="Q154" s="85"/>
      <c r="R154" s="19"/>
      <c r="S154" s="19"/>
      <c r="T154" s="19"/>
      <c r="U154" s="19"/>
      <c r="V154" s="19"/>
      <c r="W154" s="19"/>
      <c r="X154" s="85"/>
      <c r="Y154" s="183"/>
      <c r="Z154" s="16"/>
    </row>
    <row r="155" spans="1:26" ht="15.75" customHeight="1">
      <c r="A155" s="16"/>
      <c r="B155" s="16"/>
      <c r="C155" s="16"/>
      <c r="D155" s="16"/>
      <c r="E155" s="19"/>
      <c r="F155" s="19"/>
      <c r="G155" s="19"/>
      <c r="H155" s="19"/>
      <c r="I155" s="19"/>
      <c r="J155" s="19"/>
      <c r="K155" s="19"/>
      <c r="L155" s="19"/>
      <c r="M155" s="85"/>
      <c r="N155" s="19"/>
      <c r="O155" s="19"/>
      <c r="P155" s="19"/>
      <c r="Q155" s="85"/>
      <c r="R155" s="19"/>
      <c r="S155" s="19"/>
      <c r="T155" s="19"/>
      <c r="U155" s="19"/>
      <c r="V155" s="19"/>
      <c r="W155" s="19"/>
      <c r="X155" s="85"/>
      <c r="Y155" s="183"/>
      <c r="Z155" s="16"/>
    </row>
    <row r="156" spans="1:26" ht="15.75" customHeight="1">
      <c r="A156" s="16"/>
      <c r="B156" s="16"/>
      <c r="C156" s="16"/>
      <c r="D156" s="16"/>
      <c r="E156" s="19"/>
      <c r="F156" s="19"/>
      <c r="G156" s="19"/>
      <c r="H156" s="19"/>
      <c r="I156" s="19"/>
      <c r="J156" s="19"/>
      <c r="K156" s="19"/>
      <c r="L156" s="19"/>
      <c r="M156" s="85"/>
      <c r="N156" s="19"/>
      <c r="O156" s="19"/>
      <c r="P156" s="19"/>
      <c r="Q156" s="85"/>
      <c r="R156" s="19"/>
      <c r="S156" s="19"/>
      <c r="T156" s="19"/>
      <c r="U156" s="19"/>
      <c r="V156" s="19"/>
      <c r="W156" s="19"/>
      <c r="X156" s="85"/>
      <c r="Y156" s="183"/>
      <c r="Z156" s="16"/>
    </row>
    <row r="157" spans="1:26" ht="15.75" customHeight="1">
      <c r="A157" s="16"/>
      <c r="B157" s="16"/>
      <c r="C157" s="16"/>
      <c r="D157" s="16"/>
      <c r="E157" s="19"/>
      <c r="F157" s="19"/>
      <c r="G157" s="19"/>
      <c r="H157" s="19"/>
      <c r="I157" s="19"/>
      <c r="J157" s="19"/>
      <c r="K157" s="19"/>
      <c r="L157" s="19"/>
      <c r="M157" s="85"/>
      <c r="N157" s="19"/>
      <c r="O157" s="19"/>
      <c r="P157" s="19"/>
      <c r="Q157" s="85"/>
      <c r="R157" s="19"/>
      <c r="S157" s="19"/>
      <c r="T157" s="19"/>
      <c r="U157" s="19"/>
      <c r="V157" s="19"/>
      <c r="W157" s="19"/>
      <c r="X157" s="85"/>
      <c r="Y157" s="183"/>
      <c r="Z157" s="16"/>
    </row>
    <row r="158" spans="1:26" ht="15.75" customHeight="1">
      <c r="A158" s="16"/>
      <c r="B158" s="16"/>
      <c r="C158" s="16"/>
      <c r="D158" s="16"/>
      <c r="E158" s="19"/>
      <c r="F158" s="19"/>
      <c r="G158" s="19"/>
      <c r="H158" s="19"/>
      <c r="I158" s="19"/>
      <c r="J158" s="19"/>
      <c r="K158" s="19"/>
      <c r="L158" s="19"/>
      <c r="M158" s="85"/>
      <c r="N158" s="19"/>
      <c r="O158" s="19"/>
      <c r="P158" s="19"/>
      <c r="Q158" s="85"/>
      <c r="R158" s="19"/>
      <c r="S158" s="19"/>
      <c r="T158" s="19"/>
      <c r="U158" s="19"/>
      <c r="V158" s="19"/>
      <c r="W158" s="19"/>
      <c r="X158" s="85"/>
      <c r="Y158" s="183"/>
      <c r="Z158" s="16"/>
    </row>
    <row r="159" spans="1:26" ht="15.75" customHeight="1">
      <c r="A159" s="16"/>
      <c r="B159" s="16"/>
      <c r="C159" s="16"/>
      <c r="D159" s="16"/>
      <c r="E159" s="19"/>
      <c r="F159" s="19"/>
      <c r="G159" s="19"/>
      <c r="H159" s="19"/>
      <c r="I159" s="19"/>
      <c r="J159" s="19"/>
      <c r="K159" s="19"/>
      <c r="L159" s="19"/>
      <c r="M159" s="85"/>
      <c r="N159" s="19"/>
      <c r="O159" s="19"/>
      <c r="P159" s="19"/>
      <c r="Q159" s="85"/>
      <c r="R159" s="19"/>
      <c r="S159" s="19"/>
      <c r="T159" s="19"/>
      <c r="U159" s="19"/>
      <c r="V159" s="19"/>
      <c r="W159" s="19"/>
      <c r="X159" s="85"/>
      <c r="Y159" s="183"/>
      <c r="Z159" s="16"/>
    </row>
    <row r="160" spans="1:26" ht="15.75" customHeight="1">
      <c r="A160" s="16"/>
      <c r="B160" s="16"/>
      <c r="C160" s="16"/>
      <c r="D160" s="16"/>
      <c r="E160" s="19"/>
      <c r="F160" s="19"/>
      <c r="G160" s="19"/>
      <c r="H160" s="19"/>
      <c r="I160" s="19"/>
      <c r="J160" s="19"/>
      <c r="K160" s="19"/>
      <c r="L160" s="19"/>
      <c r="M160" s="85"/>
      <c r="N160" s="19"/>
      <c r="O160" s="19"/>
      <c r="P160" s="19"/>
      <c r="Q160" s="85"/>
      <c r="R160" s="19"/>
      <c r="S160" s="19"/>
      <c r="T160" s="19"/>
      <c r="U160" s="19"/>
      <c r="V160" s="19"/>
      <c r="W160" s="19"/>
      <c r="X160" s="85"/>
      <c r="Y160" s="183"/>
      <c r="Z160" s="16"/>
    </row>
    <row r="161" spans="1:26" ht="15.75" customHeight="1">
      <c r="A161" s="16"/>
      <c r="B161" s="16"/>
      <c r="C161" s="16"/>
      <c r="D161" s="16"/>
      <c r="E161" s="19"/>
      <c r="F161" s="19"/>
      <c r="G161" s="19"/>
      <c r="H161" s="19"/>
      <c r="I161" s="19"/>
      <c r="J161" s="19"/>
      <c r="K161" s="19"/>
      <c r="L161" s="19"/>
      <c r="M161" s="85"/>
      <c r="N161" s="19"/>
      <c r="O161" s="19"/>
      <c r="P161" s="19"/>
      <c r="Q161" s="85"/>
      <c r="R161" s="19"/>
      <c r="S161" s="19"/>
      <c r="T161" s="19"/>
      <c r="U161" s="19"/>
      <c r="V161" s="19"/>
      <c r="W161" s="19"/>
      <c r="X161" s="85"/>
      <c r="Y161" s="183"/>
      <c r="Z161" s="16"/>
    </row>
    <row r="162" spans="1:26" ht="15.75" customHeight="1">
      <c r="A162" s="16"/>
      <c r="B162" s="16"/>
      <c r="C162" s="16"/>
      <c r="D162" s="16"/>
      <c r="E162" s="19"/>
      <c r="F162" s="19"/>
      <c r="G162" s="19"/>
      <c r="H162" s="19"/>
      <c r="I162" s="19"/>
      <c r="J162" s="19"/>
      <c r="K162" s="19"/>
      <c r="L162" s="19"/>
      <c r="M162" s="85"/>
      <c r="N162" s="19"/>
      <c r="O162" s="19"/>
      <c r="P162" s="19"/>
      <c r="Q162" s="85"/>
      <c r="R162" s="19"/>
      <c r="S162" s="19"/>
      <c r="T162" s="19"/>
      <c r="U162" s="19"/>
      <c r="V162" s="19"/>
      <c r="W162" s="19"/>
      <c r="X162" s="85"/>
      <c r="Y162" s="183"/>
      <c r="Z162" s="16"/>
    </row>
    <row r="163" spans="1:26" ht="15.75" customHeight="1">
      <c r="A163" s="16"/>
      <c r="B163" s="16"/>
      <c r="C163" s="16"/>
      <c r="D163" s="16"/>
      <c r="E163" s="19"/>
      <c r="F163" s="19"/>
      <c r="G163" s="19"/>
      <c r="H163" s="19"/>
      <c r="I163" s="19"/>
      <c r="J163" s="19"/>
      <c r="K163" s="19"/>
      <c r="L163" s="19"/>
      <c r="M163" s="85"/>
      <c r="N163" s="19"/>
      <c r="O163" s="19"/>
      <c r="P163" s="19"/>
      <c r="Q163" s="85"/>
      <c r="R163" s="19"/>
      <c r="S163" s="19"/>
      <c r="T163" s="19"/>
      <c r="U163" s="19"/>
      <c r="V163" s="19"/>
      <c r="W163" s="19"/>
      <c r="X163" s="85"/>
      <c r="Y163" s="183"/>
      <c r="Z163" s="16"/>
    </row>
    <row r="164" spans="1:26" ht="15.75" customHeight="1">
      <c r="A164" s="16"/>
      <c r="B164" s="16"/>
      <c r="C164" s="16"/>
      <c r="D164" s="16"/>
      <c r="E164" s="19"/>
      <c r="F164" s="19"/>
      <c r="G164" s="19"/>
      <c r="H164" s="19"/>
      <c r="I164" s="19"/>
      <c r="J164" s="19"/>
      <c r="K164" s="19"/>
      <c r="L164" s="19"/>
      <c r="M164" s="85"/>
      <c r="N164" s="19"/>
      <c r="O164" s="19"/>
      <c r="P164" s="19"/>
      <c r="Q164" s="85"/>
      <c r="R164" s="19"/>
      <c r="S164" s="19"/>
      <c r="T164" s="19"/>
      <c r="U164" s="19"/>
      <c r="V164" s="19"/>
      <c r="W164" s="19"/>
      <c r="X164" s="85"/>
      <c r="Y164" s="183"/>
      <c r="Z164" s="16"/>
    </row>
    <row r="165" spans="1:26" ht="15.75" customHeight="1">
      <c r="A165" s="16"/>
      <c r="B165" s="16"/>
      <c r="C165" s="16"/>
      <c r="D165" s="16"/>
      <c r="E165" s="19"/>
      <c r="F165" s="19"/>
      <c r="G165" s="19"/>
      <c r="H165" s="19"/>
      <c r="I165" s="19"/>
      <c r="J165" s="19"/>
      <c r="K165" s="19"/>
      <c r="L165" s="19"/>
      <c r="M165" s="85"/>
      <c r="N165" s="19"/>
      <c r="O165" s="19"/>
      <c r="P165" s="19"/>
      <c r="Q165" s="85"/>
      <c r="R165" s="19"/>
      <c r="S165" s="19"/>
      <c r="T165" s="19"/>
      <c r="U165" s="19"/>
      <c r="V165" s="19"/>
      <c r="W165" s="19"/>
      <c r="X165" s="85"/>
      <c r="Y165" s="183"/>
      <c r="Z165" s="16"/>
    </row>
    <row r="166" spans="1:26" ht="15.75" customHeight="1">
      <c r="A166" s="16"/>
      <c r="B166" s="16"/>
      <c r="C166" s="16"/>
      <c r="D166" s="16"/>
      <c r="E166" s="19"/>
      <c r="F166" s="19"/>
      <c r="G166" s="19"/>
      <c r="H166" s="19"/>
      <c r="I166" s="19"/>
      <c r="J166" s="19"/>
      <c r="K166" s="19"/>
      <c r="L166" s="19"/>
      <c r="M166" s="85"/>
      <c r="N166" s="19"/>
      <c r="O166" s="19"/>
      <c r="P166" s="19"/>
      <c r="Q166" s="85"/>
      <c r="R166" s="19"/>
      <c r="S166" s="19"/>
      <c r="T166" s="19"/>
      <c r="U166" s="19"/>
      <c r="V166" s="19"/>
      <c r="W166" s="19"/>
      <c r="X166" s="85"/>
      <c r="Y166" s="183"/>
      <c r="Z166" s="16"/>
    </row>
    <row r="167" spans="1:26" ht="15.75" customHeight="1">
      <c r="A167" s="16"/>
      <c r="B167" s="16"/>
      <c r="C167" s="16"/>
      <c r="D167" s="16"/>
      <c r="E167" s="19"/>
      <c r="F167" s="19"/>
      <c r="G167" s="19"/>
      <c r="H167" s="19"/>
      <c r="I167" s="19"/>
      <c r="J167" s="19"/>
      <c r="K167" s="19"/>
      <c r="L167" s="19"/>
      <c r="M167" s="85"/>
      <c r="N167" s="19"/>
      <c r="O167" s="19"/>
      <c r="P167" s="19"/>
      <c r="Q167" s="85"/>
      <c r="R167" s="19"/>
      <c r="S167" s="19"/>
      <c r="T167" s="19"/>
      <c r="U167" s="19"/>
      <c r="V167" s="19"/>
      <c r="W167" s="19"/>
      <c r="X167" s="85"/>
      <c r="Y167" s="183"/>
      <c r="Z167" s="16"/>
    </row>
    <row r="168" spans="1:26" ht="15.75" customHeight="1">
      <c r="A168" s="16"/>
      <c r="B168" s="16"/>
      <c r="C168" s="16"/>
      <c r="D168" s="16"/>
      <c r="E168" s="19"/>
      <c r="F168" s="19"/>
      <c r="G168" s="19"/>
      <c r="H168" s="19"/>
      <c r="I168" s="19"/>
      <c r="J168" s="19"/>
      <c r="K168" s="19"/>
      <c r="L168" s="19"/>
      <c r="M168" s="85"/>
      <c r="N168" s="19"/>
      <c r="O168" s="19"/>
      <c r="P168" s="19"/>
      <c r="Q168" s="85"/>
      <c r="R168" s="19"/>
      <c r="S168" s="19"/>
      <c r="T168" s="19"/>
      <c r="U168" s="19"/>
      <c r="V168" s="19"/>
      <c r="W168" s="19"/>
      <c r="X168" s="85"/>
      <c r="Y168" s="183"/>
      <c r="Z168" s="16"/>
    </row>
    <row r="169" spans="1:26" ht="15.75" customHeight="1">
      <c r="A169" s="16"/>
      <c r="B169" s="16"/>
      <c r="C169" s="16"/>
      <c r="D169" s="16"/>
      <c r="E169" s="19"/>
      <c r="F169" s="19"/>
      <c r="G169" s="19"/>
      <c r="H169" s="19"/>
      <c r="I169" s="19"/>
      <c r="J169" s="19"/>
      <c r="K169" s="19"/>
      <c r="L169" s="19"/>
      <c r="M169" s="85"/>
      <c r="N169" s="19"/>
      <c r="O169" s="19"/>
      <c r="P169" s="19"/>
      <c r="Q169" s="85"/>
      <c r="R169" s="19"/>
      <c r="S169" s="19"/>
      <c r="T169" s="19"/>
      <c r="U169" s="19"/>
      <c r="V169" s="19"/>
      <c r="W169" s="19"/>
      <c r="X169" s="85"/>
      <c r="Y169" s="183"/>
      <c r="Z169" s="16"/>
    </row>
    <row r="170" spans="1:26" ht="15.75" customHeight="1">
      <c r="A170" s="16"/>
      <c r="B170" s="16"/>
      <c r="C170" s="16"/>
      <c r="D170" s="16"/>
      <c r="E170" s="19"/>
      <c r="F170" s="19"/>
      <c r="G170" s="19"/>
      <c r="H170" s="19"/>
      <c r="I170" s="19"/>
      <c r="J170" s="19"/>
      <c r="K170" s="19"/>
      <c r="L170" s="19"/>
      <c r="M170" s="85"/>
      <c r="N170" s="19"/>
      <c r="O170" s="19"/>
      <c r="P170" s="19"/>
      <c r="Q170" s="85"/>
      <c r="R170" s="19"/>
      <c r="S170" s="19"/>
      <c r="T170" s="19"/>
      <c r="U170" s="19"/>
      <c r="V170" s="19"/>
      <c r="W170" s="19"/>
      <c r="X170" s="85"/>
      <c r="Y170" s="183"/>
      <c r="Z170" s="16"/>
    </row>
    <row r="171" spans="1:26" ht="15.75" customHeight="1">
      <c r="A171" s="16"/>
      <c r="B171" s="16"/>
      <c r="C171" s="16"/>
      <c r="D171" s="16"/>
      <c r="E171" s="19"/>
      <c r="F171" s="19"/>
      <c r="G171" s="19"/>
      <c r="H171" s="19"/>
      <c r="I171" s="19"/>
      <c r="J171" s="19"/>
      <c r="K171" s="19"/>
      <c r="L171" s="19"/>
      <c r="M171" s="85"/>
      <c r="N171" s="19"/>
      <c r="O171" s="19"/>
      <c r="P171" s="19"/>
      <c r="Q171" s="85"/>
      <c r="R171" s="19"/>
      <c r="S171" s="19"/>
      <c r="T171" s="19"/>
      <c r="U171" s="19"/>
      <c r="V171" s="19"/>
      <c r="W171" s="19"/>
      <c r="X171" s="85"/>
      <c r="Y171" s="183"/>
      <c r="Z171" s="16"/>
    </row>
    <row r="172" spans="1:26" ht="15.75" customHeight="1">
      <c r="A172" s="16"/>
      <c r="B172" s="16"/>
      <c r="C172" s="16"/>
      <c r="D172" s="16"/>
      <c r="E172" s="19"/>
      <c r="F172" s="19"/>
      <c r="G172" s="19"/>
      <c r="H172" s="19"/>
      <c r="I172" s="19"/>
      <c r="J172" s="19"/>
      <c r="K172" s="19"/>
      <c r="L172" s="19"/>
      <c r="M172" s="85"/>
      <c r="N172" s="19"/>
      <c r="O172" s="19"/>
      <c r="P172" s="19"/>
      <c r="Q172" s="85"/>
      <c r="R172" s="19"/>
      <c r="S172" s="19"/>
      <c r="T172" s="19"/>
      <c r="U172" s="19"/>
      <c r="V172" s="19"/>
      <c r="W172" s="19"/>
      <c r="X172" s="85"/>
      <c r="Y172" s="183"/>
      <c r="Z172" s="16"/>
    </row>
    <row r="173" spans="1:26" ht="15.75" customHeight="1">
      <c r="A173" s="16"/>
      <c r="B173" s="16"/>
      <c r="C173" s="16"/>
      <c r="D173" s="16"/>
      <c r="E173" s="19"/>
      <c r="F173" s="19"/>
      <c r="G173" s="19"/>
      <c r="H173" s="19"/>
      <c r="I173" s="19"/>
      <c r="J173" s="19"/>
      <c r="K173" s="19"/>
      <c r="L173" s="19"/>
      <c r="M173" s="85"/>
      <c r="N173" s="19"/>
      <c r="O173" s="19"/>
      <c r="P173" s="19"/>
      <c r="Q173" s="85"/>
      <c r="R173" s="19"/>
      <c r="S173" s="19"/>
      <c r="T173" s="19"/>
      <c r="U173" s="19"/>
      <c r="V173" s="19"/>
      <c r="W173" s="19"/>
      <c r="X173" s="85"/>
      <c r="Y173" s="183"/>
      <c r="Z173" s="16"/>
    </row>
    <row r="174" spans="1:26" ht="15.75" customHeight="1">
      <c r="A174" s="16"/>
      <c r="B174" s="16"/>
      <c r="C174" s="16"/>
      <c r="D174" s="16"/>
      <c r="E174" s="19"/>
      <c r="F174" s="19"/>
      <c r="G174" s="19"/>
      <c r="H174" s="19"/>
      <c r="I174" s="19"/>
      <c r="J174" s="19"/>
      <c r="K174" s="19"/>
      <c r="L174" s="19"/>
      <c r="M174" s="85"/>
      <c r="N174" s="19"/>
      <c r="O174" s="19"/>
      <c r="P174" s="19"/>
      <c r="Q174" s="85"/>
      <c r="R174" s="19"/>
      <c r="S174" s="19"/>
      <c r="T174" s="19"/>
      <c r="U174" s="19"/>
      <c r="V174" s="19"/>
      <c r="W174" s="19"/>
      <c r="X174" s="85"/>
      <c r="Y174" s="183"/>
      <c r="Z174" s="16"/>
    </row>
    <row r="175" spans="1:26" ht="15.75" customHeight="1">
      <c r="A175" s="16"/>
      <c r="B175" s="16"/>
      <c r="C175" s="16"/>
      <c r="D175" s="16"/>
      <c r="E175" s="19"/>
      <c r="F175" s="19"/>
      <c r="G175" s="19"/>
      <c r="H175" s="19"/>
      <c r="I175" s="19"/>
      <c r="J175" s="19"/>
      <c r="K175" s="19"/>
      <c r="L175" s="19"/>
      <c r="M175" s="85"/>
      <c r="N175" s="19"/>
      <c r="O175" s="19"/>
      <c r="P175" s="19"/>
      <c r="Q175" s="85"/>
      <c r="R175" s="19"/>
      <c r="S175" s="19"/>
      <c r="T175" s="19"/>
      <c r="U175" s="19"/>
      <c r="V175" s="19"/>
      <c r="W175" s="19"/>
      <c r="X175" s="85"/>
      <c r="Y175" s="183"/>
      <c r="Z175" s="16"/>
    </row>
    <row r="176" spans="1:26" ht="15.75" customHeight="1">
      <c r="A176" s="16"/>
      <c r="B176" s="16"/>
      <c r="C176" s="16"/>
      <c r="D176" s="16"/>
      <c r="E176" s="19"/>
      <c r="F176" s="19"/>
      <c r="G176" s="19"/>
      <c r="H176" s="19"/>
      <c r="I176" s="19"/>
      <c r="J176" s="19"/>
      <c r="K176" s="19"/>
      <c r="L176" s="19"/>
      <c r="M176" s="85"/>
      <c r="N176" s="19"/>
      <c r="O176" s="19"/>
      <c r="P176" s="19"/>
      <c r="Q176" s="85"/>
      <c r="R176" s="19"/>
      <c r="S176" s="19"/>
      <c r="T176" s="19"/>
      <c r="U176" s="19"/>
      <c r="V176" s="19"/>
      <c r="W176" s="19"/>
      <c r="X176" s="85"/>
      <c r="Y176" s="183"/>
      <c r="Z176" s="16"/>
    </row>
    <row r="177" spans="1:26" ht="15.75" customHeight="1">
      <c r="A177" s="16"/>
      <c r="B177" s="16"/>
      <c r="C177" s="16"/>
      <c r="D177" s="16"/>
      <c r="E177" s="19"/>
      <c r="F177" s="19"/>
      <c r="G177" s="19"/>
      <c r="H177" s="19"/>
      <c r="I177" s="19"/>
      <c r="J177" s="19"/>
      <c r="K177" s="19"/>
      <c r="L177" s="19"/>
      <c r="M177" s="85"/>
      <c r="N177" s="19"/>
      <c r="O177" s="19"/>
      <c r="P177" s="19"/>
      <c r="Q177" s="85"/>
      <c r="R177" s="19"/>
      <c r="S177" s="19"/>
      <c r="T177" s="19"/>
      <c r="U177" s="19"/>
      <c r="V177" s="19"/>
      <c r="W177" s="19"/>
      <c r="X177" s="85"/>
      <c r="Y177" s="183"/>
      <c r="Z177" s="16"/>
    </row>
    <row r="178" spans="1:26" ht="15.75" customHeight="1">
      <c r="A178" s="16"/>
      <c r="B178" s="16"/>
      <c r="C178" s="16"/>
      <c r="D178" s="16"/>
      <c r="E178" s="19"/>
      <c r="F178" s="19"/>
      <c r="G178" s="19"/>
      <c r="H178" s="19"/>
      <c r="I178" s="19"/>
      <c r="J178" s="19"/>
      <c r="K178" s="19"/>
      <c r="L178" s="19"/>
      <c r="M178" s="85"/>
      <c r="N178" s="19"/>
      <c r="O178" s="19"/>
      <c r="P178" s="19"/>
      <c r="Q178" s="85"/>
      <c r="R178" s="19"/>
      <c r="S178" s="19"/>
      <c r="T178" s="19"/>
      <c r="U178" s="19"/>
      <c r="V178" s="19"/>
      <c r="W178" s="19"/>
      <c r="X178" s="85"/>
      <c r="Y178" s="183"/>
      <c r="Z178" s="16"/>
    </row>
    <row r="179" spans="1:26" ht="15.75" customHeight="1">
      <c r="A179" s="16"/>
      <c r="B179" s="16"/>
      <c r="C179" s="16"/>
      <c r="D179" s="16"/>
      <c r="E179" s="19"/>
      <c r="F179" s="19"/>
      <c r="G179" s="19"/>
      <c r="H179" s="19"/>
      <c r="I179" s="19"/>
      <c r="J179" s="19"/>
      <c r="K179" s="19"/>
      <c r="L179" s="19"/>
      <c r="M179" s="85"/>
      <c r="N179" s="19"/>
      <c r="O179" s="19"/>
      <c r="P179" s="19"/>
      <c r="Q179" s="85"/>
      <c r="R179" s="19"/>
      <c r="S179" s="19"/>
      <c r="T179" s="19"/>
      <c r="U179" s="19"/>
      <c r="V179" s="19"/>
      <c r="W179" s="19"/>
      <c r="X179" s="85"/>
      <c r="Y179" s="183"/>
      <c r="Z179" s="16"/>
    </row>
    <row r="180" spans="1:26" ht="15.75" customHeight="1">
      <c r="A180" s="16"/>
      <c r="B180" s="16"/>
      <c r="C180" s="16"/>
      <c r="D180" s="16"/>
      <c r="E180" s="19"/>
      <c r="F180" s="19"/>
      <c r="G180" s="19"/>
      <c r="H180" s="19"/>
      <c r="I180" s="19"/>
      <c r="J180" s="19"/>
      <c r="K180" s="19"/>
      <c r="L180" s="19"/>
      <c r="M180" s="85"/>
      <c r="N180" s="19"/>
      <c r="O180" s="19"/>
      <c r="P180" s="19"/>
      <c r="Q180" s="85"/>
      <c r="R180" s="19"/>
      <c r="S180" s="19"/>
      <c r="T180" s="19"/>
      <c r="U180" s="19"/>
      <c r="V180" s="19"/>
      <c r="W180" s="19"/>
      <c r="X180" s="85"/>
      <c r="Y180" s="183"/>
      <c r="Z180" s="16"/>
    </row>
    <row r="181" spans="1:26" ht="15.75" customHeight="1">
      <c r="A181" s="16"/>
      <c r="B181" s="16"/>
      <c r="C181" s="16"/>
      <c r="D181" s="16"/>
      <c r="E181" s="19"/>
      <c r="F181" s="19"/>
      <c r="G181" s="19"/>
      <c r="H181" s="19"/>
      <c r="I181" s="19"/>
      <c r="J181" s="19"/>
      <c r="K181" s="19"/>
      <c r="L181" s="19"/>
      <c r="M181" s="85"/>
      <c r="N181" s="19"/>
      <c r="O181" s="19"/>
      <c r="P181" s="19"/>
      <c r="Q181" s="85"/>
      <c r="R181" s="19"/>
      <c r="S181" s="19"/>
      <c r="T181" s="19"/>
      <c r="U181" s="19"/>
      <c r="V181" s="19"/>
      <c r="W181" s="19"/>
      <c r="X181" s="85"/>
      <c r="Y181" s="183"/>
      <c r="Z181" s="16"/>
    </row>
    <row r="182" spans="1:26" ht="15.75" customHeight="1">
      <c r="A182" s="16"/>
      <c r="B182" s="16"/>
      <c r="C182" s="16"/>
      <c r="D182" s="16"/>
      <c r="E182" s="19"/>
      <c r="F182" s="19"/>
      <c r="G182" s="19"/>
      <c r="H182" s="19"/>
      <c r="I182" s="19"/>
      <c r="J182" s="19"/>
      <c r="K182" s="19"/>
      <c r="L182" s="19"/>
      <c r="M182" s="85"/>
      <c r="N182" s="19"/>
      <c r="O182" s="19"/>
      <c r="P182" s="19"/>
      <c r="Q182" s="85"/>
      <c r="R182" s="19"/>
      <c r="S182" s="19"/>
      <c r="T182" s="19"/>
      <c r="U182" s="19"/>
      <c r="V182" s="19"/>
      <c r="W182" s="19"/>
      <c r="X182" s="85"/>
      <c r="Y182" s="183"/>
      <c r="Z182" s="16"/>
    </row>
    <row r="183" spans="1:26" ht="15.75" customHeight="1">
      <c r="A183" s="16"/>
      <c r="B183" s="16"/>
      <c r="C183" s="16"/>
      <c r="D183" s="16"/>
      <c r="E183" s="19"/>
      <c r="F183" s="19"/>
      <c r="G183" s="19"/>
      <c r="H183" s="19"/>
      <c r="I183" s="19"/>
      <c r="J183" s="19"/>
      <c r="K183" s="19"/>
      <c r="L183" s="19"/>
      <c r="M183" s="85"/>
      <c r="N183" s="19"/>
      <c r="O183" s="19"/>
      <c r="P183" s="19"/>
      <c r="Q183" s="85"/>
      <c r="R183" s="19"/>
      <c r="S183" s="19"/>
      <c r="T183" s="19"/>
      <c r="U183" s="19"/>
      <c r="V183" s="19"/>
      <c r="W183" s="19"/>
      <c r="X183" s="85"/>
      <c r="Y183" s="183"/>
      <c r="Z183" s="16"/>
    </row>
    <row r="184" spans="1:26" ht="15.75" customHeight="1">
      <c r="A184" s="16"/>
      <c r="B184" s="16"/>
      <c r="C184" s="16"/>
      <c r="D184" s="16"/>
      <c r="E184" s="19"/>
      <c r="F184" s="19"/>
      <c r="G184" s="19"/>
      <c r="H184" s="19"/>
      <c r="I184" s="19"/>
      <c r="J184" s="19"/>
      <c r="K184" s="19"/>
      <c r="L184" s="19"/>
      <c r="M184" s="85"/>
      <c r="N184" s="19"/>
      <c r="O184" s="19"/>
      <c r="P184" s="19"/>
      <c r="Q184" s="85"/>
      <c r="R184" s="19"/>
      <c r="S184" s="19"/>
      <c r="T184" s="19"/>
      <c r="U184" s="19"/>
      <c r="V184" s="19"/>
      <c r="W184" s="19"/>
      <c r="X184" s="85"/>
      <c r="Y184" s="183"/>
      <c r="Z184" s="16"/>
    </row>
    <row r="185" spans="1:26" ht="15.75" customHeight="1">
      <c r="A185" s="16"/>
      <c r="B185" s="16"/>
      <c r="C185" s="16"/>
      <c r="D185" s="16"/>
      <c r="E185" s="19"/>
      <c r="F185" s="19"/>
      <c r="G185" s="19"/>
      <c r="H185" s="19"/>
      <c r="I185" s="19"/>
      <c r="J185" s="19"/>
      <c r="K185" s="19"/>
      <c r="L185" s="19"/>
      <c r="M185" s="85"/>
      <c r="N185" s="19"/>
      <c r="O185" s="19"/>
      <c r="P185" s="19"/>
      <c r="Q185" s="85"/>
      <c r="R185" s="19"/>
      <c r="S185" s="19"/>
      <c r="T185" s="19"/>
      <c r="U185" s="19"/>
      <c r="V185" s="19"/>
      <c r="W185" s="19"/>
      <c r="X185" s="85"/>
      <c r="Y185" s="183"/>
      <c r="Z185" s="16"/>
    </row>
    <row r="186" spans="1:26" ht="15.75" customHeight="1">
      <c r="A186" s="16"/>
      <c r="B186" s="16"/>
      <c r="C186" s="16"/>
      <c r="D186" s="16"/>
      <c r="E186" s="19"/>
      <c r="F186" s="19"/>
      <c r="G186" s="19"/>
      <c r="H186" s="19"/>
      <c r="I186" s="19"/>
      <c r="J186" s="19"/>
      <c r="K186" s="19"/>
      <c r="L186" s="19"/>
      <c r="M186" s="85"/>
      <c r="N186" s="19"/>
      <c r="O186" s="19"/>
      <c r="P186" s="19"/>
      <c r="Q186" s="85"/>
      <c r="R186" s="19"/>
      <c r="S186" s="19"/>
      <c r="T186" s="19"/>
      <c r="U186" s="19"/>
      <c r="V186" s="19"/>
      <c r="W186" s="19"/>
      <c r="X186" s="85"/>
      <c r="Y186" s="183"/>
      <c r="Z186" s="16"/>
    </row>
    <row r="187" spans="1:26" ht="15.75" customHeight="1">
      <c r="A187" s="16"/>
      <c r="B187" s="16"/>
      <c r="C187" s="16"/>
      <c r="D187" s="16"/>
      <c r="E187" s="19"/>
      <c r="F187" s="19"/>
      <c r="G187" s="19"/>
      <c r="H187" s="19"/>
      <c r="I187" s="19"/>
      <c r="J187" s="19"/>
      <c r="K187" s="19"/>
      <c r="L187" s="19"/>
      <c r="M187" s="85"/>
      <c r="N187" s="19"/>
      <c r="O187" s="19"/>
      <c r="P187" s="19"/>
      <c r="Q187" s="85"/>
      <c r="R187" s="19"/>
      <c r="S187" s="19"/>
      <c r="T187" s="19"/>
      <c r="U187" s="19"/>
      <c r="V187" s="19"/>
      <c r="W187" s="19"/>
      <c r="X187" s="85"/>
      <c r="Y187" s="183"/>
      <c r="Z187" s="16"/>
    </row>
    <row r="188" spans="1:26" ht="15.75" customHeight="1">
      <c r="A188" s="16"/>
      <c r="B188" s="16"/>
      <c r="C188" s="16"/>
      <c r="D188" s="16"/>
      <c r="E188" s="19"/>
      <c r="F188" s="19"/>
      <c r="G188" s="19"/>
      <c r="H188" s="19"/>
      <c r="I188" s="19"/>
      <c r="J188" s="19"/>
      <c r="K188" s="19"/>
      <c r="L188" s="19"/>
      <c r="M188" s="85"/>
      <c r="N188" s="19"/>
      <c r="O188" s="19"/>
      <c r="P188" s="19"/>
      <c r="Q188" s="85"/>
      <c r="R188" s="19"/>
      <c r="S188" s="19"/>
      <c r="T188" s="19"/>
      <c r="U188" s="19"/>
      <c r="V188" s="19"/>
      <c r="W188" s="19"/>
      <c r="X188" s="85"/>
      <c r="Y188" s="183"/>
      <c r="Z188" s="16"/>
    </row>
    <row r="189" spans="1:26" ht="15.75" customHeight="1">
      <c r="A189" s="16"/>
      <c r="B189" s="16"/>
      <c r="C189" s="16"/>
      <c r="D189" s="16"/>
      <c r="E189" s="19"/>
      <c r="F189" s="19"/>
      <c r="G189" s="19"/>
      <c r="H189" s="19"/>
      <c r="I189" s="19"/>
      <c r="J189" s="19"/>
      <c r="K189" s="19"/>
      <c r="L189" s="19"/>
      <c r="M189" s="85"/>
      <c r="N189" s="19"/>
      <c r="O189" s="19"/>
      <c r="P189" s="19"/>
      <c r="Q189" s="85"/>
      <c r="R189" s="19"/>
      <c r="S189" s="19"/>
      <c r="T189" s="19"/>
      <c r="U189" s="19"/>
      <c r="V189" s="19"/>
      <c r="W189" s="19"/>
      <c r="X189" s="85"/>
      <c r="Y189" s="183"/>
      <c r="Z189" s="16"/>
    </row>
    <row r="190" spans="1:26" ht="15.75" customHeight="1">
      <c r="A190" s="16"/>
      <c r="B190" s="16"/>
      <c r="C190" s="16"/>
      <c r="D190" s="16"/>
      <c r="E190" s="19"/>
      <c r="F190" s="19"/>
      <c r="G190" s="19"/>
      <c r="H190" s="19"/>
      <c r="I190" s="19"/>
      <c r="J190" s="19"/>
      <c r="K190" s="19"/>
      <c r="L190" s="19"/>
      <c r="M190" s="85"/>
      <c r="N190" s="19"/>
      <c r="O190" s="19"/>
      <c r="P190" s="19"/>
      <c r="Q190" s="85"/>
      <c r="R190" s="19"/>
      <c r="S190" s="19"/>
      <c r="T190" s="19"/>
      <c r="U190" s="19"/>
      <c r="V190" s="19"/>
      <c r="W190" s="19"/>
      <c r="X190" s="85"/>
      <c r="Y190" s="183"/>
      <c r="Z190" s="16"/>
    </row>
    <row r="191" spans="1:26" ht="15.75" customHeight="1">
      <c r="A191" s="16"/>
      <c r="B191" s="16"/>
      <c r="C191" s="16"/>
      <c r="D191" s="16"/>
      <c r="E191" s="19"/>
      <c r="F191" s="19"/>
      <c r="G191" s="19"/>
      <c r="H191" s="19"/>
      <c r="I191" s="19"/>
      <c r="J191" s="19"/>
      <c r="K191" s="19"/>
      <c r="L191" s="19"/>
      <c r="M191" s="85"/>
      <c r="N191" s="19"/>
      <c r="O191" s="19"/>
      <c r="P191" s="19"/>
      <c r="Q191" s="85"/>
      <c r="R191" s="19"/>
      <c r="S191" s="19"/>
      <c r="T191" s="19"/>
      <c r="U191" s="19"/>
      <c r="V191" s="19"/>
      <c r="W191" s="19"/>
      <c r="X191" s="85"/>
      <c r="Y191" s="183"/>
      <c r="Z191" s="16"/>
    </row>
    <row r="192" spans="1:26" ht="15.75" customHeight="1">
      <c r="A192" s="16"/>
      <c r="B192" s="16"/>
      <c r="C192" s="16"/>
      <c r="D192" s="16"/>
      <c r="E192" s="19"/>
      <c r="F192" s="19"/>
      <c r="G192" s="19"/>
      <c r="H192" s="19"/>
      <c r="I192" s="19"/>
      <c r="J192" s="19"/>
      <c r="K192" s="19"/>
      <c r="L192" s="19"/>
      <c r="M192" s="85"/>
      <c r="N192" s="19"/>
      <c r="O192" s="19"/>
      <c r="P192" s="19"/>
      <c r="Q192" s="85"/>
      <c r="R192" s="19"/>
      <c r="S192" s="19"/>
      <c r="T192" s="19"/>
      <c r="U192" s="19"/>
      <c r="V192" s="19"/>
      <c r="W192" s="19"/>
      <c r="X192" s="85"/>
      <c r="Y192" s="183"/>
      <c r="Z192" s="16"/>
    </row>
    <row r="193" spans="1:26" ht="15.75" customHeight="1">
      <c r="A193" s="16"/>
      <c r="B193" s="16"/>
      <c r="C193" s="16"/>
      <c r="D193" s="16"/>
      <c r="E193" s="19"/>
      <c r="F193" s="19"/>
      <c r="G193" s="19"/>
      <c r="H193" s="19"/>
      <c r="I193" s="19"/>
      <c r="J193" s="19"/>
      <c r="K193" s="19"/>
      <c r="L193" s="19"/>
      <c r="M193" s="85"/>
      <c r="N193" s="19"/>
      <c r="O193" s="19"/>
      <c r="P193" s="19"/>
      <c r="Q193" s="85"/>
      <c r="R193" s="19"/>
      <c r="S193" s="19"/>
      <c r="T193" s="19"/>
      <c r="U193" s="19"/>
      <c r="V193" s="19"/>
      <c r="W193" s="19"/>
      <c r="X193" s="85"/>
      <c r="Y193" s="183"/>
      <c r="Z193" s="16"/>
    </row>
    <row r="194" spans="1:26" ht="15.75" customHeight="1">
      <c r="A194" s="16"/>
      <c r="B194" s="16"/>
      <c r="C194" s="16"/>
      <c r="D194" s="16"/>
      <c r="E194" s="19"/>
      <c r="F194" s="19"/>
      <c r="G194" s="19"/>
      <c r="H194" s="19"/>
      <c r="I194" s="19"/>
      <c r="J194" s="19"/>
      <c r="K194" s="19"/>
      <c r="L194" s="19"/>
      <c r="M194" s="85"/>
      <c r="N194" s="19"/>
      <c r="O194" s="19"/>
      <c r="P194" s="19"/>
      <c r="Q194" s="85"/>
      <c r="R194" s="19"/>
      <c r="S194" s="19"/>
      <c r="T194" s="19"/>
      <c r="U194" s="19"/>
      <c r="V194" s="19"/>
      <c r="W194" s="19"/>
      <c r="X194" s="85"/>
      <c r="Y194" s="183"/>
      <c r="Z194" s="16"/>
    </row>
    <row r="195" spans="1:26" ht="15.75" customHeight="1">
      <c r="A195" s="16"/>
      <c r="B195" s="16"/>
      <c r="C195" s="16"/>
      <c r="D195" s="16"/>
      <c r="E195" s="19"/>
      <c r="F195" s="19"/>
      <c r="G195" s="19"/>
      <c r="H195" s="19"/>
      <c r="I195" s="19"/>
      <c r="J195" s="19"/>
      <c r="K195" s="19"/>
      <c r="L195" s="19"/>
      <c r="M195" s="85"/>
      <c r="N195" s="19"/>
      <c r="O195" s="19"/>
      <c r="P195" s="19"/>
      <c r="Q195" s="85"/>
      <c r="R195" s="19"/>
      <c r="S195" s="19"/>
      <c r="T195" s="19"/>
      <c r="U195" s="19"/>
      <c r="V195" s="19"/>
      <c r="W195" s="19"/>
      <c r="X195" s="85"/>
      <c r="Y195" s="183"/>
      <c r="Z195" s="16"/>
    </row>
    <row r="196" spans="1:26" ht="15.75" customHeight="1">
      <c r="A196" s="16"/>
      <c r="B196" s="16"/>
      <c r="C196" s="16"/>
      <c r="D196" s="16"/>
      <c r="E196" s="19"/>
      <c r="F196" s="19"/>
      <c r="G196" s="19"/>
      <c r="H196" s="19"/>
      <c r="I196" s="19"/>
      <c r="J196" s="19"/>
      <c r="K196" s="19"/>
      <c r="L196" s="19"/>
      <c r="M196" s="85"/>
      <c r="N196" s="19"/>
      <c r="O196" s="19"/>
      <c r="P196" s="19"/>
      <c r="Q196" s="85"/>
      <c r="R196" s="19"/>
      <c r="S196" s="19"/>
      <c r="T196" s="19"/>
      <c r="U196" s="19"/>
      <c r="V196" s="19"/>
      <c r="W196" s="19"/>
      <c r="X196" s="85"/>
      <c r="Y196" s="183"/>
      <c r="Z196" s="16"/>
    </row>
    <row r="197" spans="1:26" ht="15.75" customHeight="1">
      <c r="A197" s="16"/>
      <c r="B197" s="16"/>
      <c r="C197" s="16"/>
      <c r="D197" s="16"/>
      <c r="E197" s="19"/>
      <c r="F197" s="19"/>
      <c r="G197" s="19"/>
      <c r="H197" s="19"/>
      <c r="I197" s="19"/>
      <c r="J197" s="19"/>
      <c r="K197" s="19"/>
      <c r="L197" s="19"/>
      <c r="M197" s="85"/>
      <c r="N197" s="19"/>
      <c r="O197" s="19"/>
      <c r="P197" s="19"/>
      <c r="Q197" s="85"/>
      <c r="R197" s="19"/>
      <c r="S197" s="19"/>
      <c r="T197" s="19"/>
      <c r="U197" s="19"/>
      <c r="V197" s="19"/>
      <c r="W197" s="19"/>
      <c r="X197" s="85"/>
      <c r="Y197" s="183"/>
      <c r="Z197" s="16"/>
    </row>
    <row r="198" spans="1:26" ht="15.75" customHeight="1">
      <c r="A198" s="16"/>
      <c r="B198" s="16"/>
      <c r="C198" s="16"/>
      <c r="D198" s="16"/>
      <c r="E198" s="19"/>
      <c r="F198" s="19"/>
      <c r="G198" s="19"/>
      <c r="H198" s="19"/>
      <c r="I198" s="19"/>
      <c r="J198" s="19"/>
      <c r="K198" s="19"/>
      <c r="L198" s="19"/>
      <c r="M198" s="85"/>
      <c r="N198" s="19"/>
      <c r="O198" s="19"/>
      <c r="P198" s="19"/>
      <c r="Q198" s="85"/>
      <c r="R198" s="19"/>
      <c r="S198" s="19"/>
      <c r="T198" s="19"/>
      <c r="U198" s="19"/>
      <c r="V198" s="19"/>
      <c r="W198" s="19"/>
      <c r="X198" s="85"/>
      <c r="Y198" s="183"/>
      <c r="Z198" s="16"/>
    </row>
    <row r="199" spans="1:26" ht="15.75" customHeight="1">
      <c r="A199" s="16"/>
      <c r="B199" s="16"/>
      <c r="C199" s="16"/>
      <c r="D199" s="16"/>
      <c r="E199" s="19"/>
      <c r="F199" s="19"/>
      <c r="G199" s="19"/>
      <c r="H199" s="19"/>
      <c r="I199" s="19"/>
      <c r="J199" s="19"/>
      <c r="K199" s="19"/>
      <c r="L199" s="19"/>
      <c r="M199" s="85"/>
      <c r="N199" s="19"/>
      <c r="O199" s="19"/>
      <c r="P199" s="19"/>
      <c r="Q199" s="85"/>
      <c r="R199" s="19"/>
      <c r="S199" s="19"/>
      <c r="T199" s="19"/>
      <c r="U199" s="19"/>
      <c r="V199" s="19"/>
      <c r="W199" s="19"/>
      <c r="X199" s="85"/>
      <c r="Y199" s="183"/>
      <c r="Z199" s="16"/>
    </row>
    <row r="200" spans="1:26" ht="15.75" customHeight="1">
      <c r="A200" s="16"/>
      <c r="B200" s="16"/>
      <c r="C200" s="16"/>
      <c r="D200" s="16"/>
      <c r="E200" s="19"/>
      <c r="F200" s="19"/>
      <c r="G200" s="19"/>
      <c r="H200" s="19"/>
      <c r="I200" s="19"/>
      <c r="J200" s="19"/>
      <c r="K200" s="19"/>
      <c r="L200" s="19"/>
      <c r="M200" s="85"/>
      <c r="N200" s="19"/>
      <c r="O200" s="19"/>
      <c r="P200" s="19"/>
      <c r="Q200" s="85"/>
      <c r="R200" s="19"/>
      <c r="S200" s="19"/>
      <c r="T200" s="19"/>
      <c r="U200" s="19"/>
      <c r="V200" s="19"/>
      <c r="W200" s="19"/>
      <c r="X200" s="85"/>
      <c r="Y200" s="183"/>
      <c r="Z200" s="16"/>
    </row>
    <row r="201" spans="1:26" ht="15.75" customHeight="1">
      <c r="A201" s="16"/>
      <c r="B201" s="16"/>
      <c r="C201" s="16"/>
      <c r="D201" s="16"/>
      <c r="E201" s="19"/>
      <c r="F201" s="19"/>
      <c r="G201" s="19"/>
      <c r="H201" s="19"/>
      <c r="I201" s="19"/>
      <c r="J201" s="19"/>
      <c r="K201" s="19"/>
      <c r="L201" s="19"/>
      <c r="M201" s="85"/>
      <c r="N201" s="19"/>
      <c r="O201" s="19"/>
      <c r="P201" s="19"/>
      <c r="Q201" s="85"/>
      <c r="R201" s="19"/>
      <c r="S201" s="19"/>
      <c r="T201" s="19"/>
      <c r="U201" s="19"/>
      <c r="V201" s="19"/>
      <c r="W201" s="19"/>
      <c r="X201" s="85"/>
      <c r="Y201" s="183"/>
      <c r="Z201" s="16"/>
    </row>
    <row r="202" spans="1:26" ht="15.75" customHeight="1">
      <c r="A202" s="16"/>
      <c r="B202" s="16"/>
      <c r="C202" s="16"/>
      <c r="D202" s="16"/>
      <c r="E202" s="19"/>
      <c r="F202" s="19"/>
      <c r="G202" s="19"/>
      <c r="H202" s="19"/>
      <c r="I202" s="19"/>
      <c r="J202" s="19"/>
      <c r="K202" s="19"/>
      <c r="L202" s="19"/>
      <c r="M202" s="85"/>
      <c r="N202" s="19"/>
      <c r="O202" s="19"/>
      <c r="P202" s="19"/>
      <c r="Q202" s="85"/>
      <c r="R202" s="19"/>
      <c r="S202" s="19"/>
      <c r="T202" s="19"/>
      <c r="U202" s="19"/>
      <c r="V202" s="19"/>
      <c r="W202" s="19"/>
      <c r="X202" s="85"/>
      <c r="Y202" s="183"/>
      <c r="Z202" s="16"/>
    </row>
    <row r="203" spans="1:26" ht="15.75" customHeight="1">
      <c r="A203" s="16"/>
      <c r="B203" s="16"/>
      <c r="C203" s="16"/>
      <c r="D203" s="16"/>
      <c r="E203" s="19"/>
      <c r="F203" s="19"/>
      <c r="G203" s="19"/>
      <c r="H203" s="19"/>
      <c r="I203" s="19"/>
      <c r="J203" s="19"/>
      <c r="K203" s="19"/>
      <c r="L203" s="19"/>
      <c r="M203" s="85"/>
      <c r="N203" s="19"/>
      <c r="O203" s="19"/>
      <c r="P203" s="19"/>
      <c r="Q203" s="85"/>
      <c r="R203" s="19"/>
      <c r="S203" s="19"/>
      <c r="T203" s="19"/>
      <c r="U203" s="19"/>
      <c r="V203" s="19"/>
      <c r="W203" s="19"/>
      <c r="X203" s="85"/>
      <c r="Y203" s="183"/>
      <c r="Z203" s="16"/>
    </row>
    <row r="204" spans="1:26" ht="15.75" customHeight="1">
      <c r="A204" s="16"/>
      <c r="B204" s="16"/>
      <c r="C204" s="16"/>
      <c r="D204" s="16"/>
      <c r="E204" s="19"/>
      <c r="F204" s="19"/>
      <c r="G204" s="19"/>
      <c r="H204" s="19"/>
      <c r="I204" s="19"/>
      <c r="J204" s="19"/>
      <c r="K204" s="19"/>
      <c r="L204" s="19"/>
      <c r="M204" s="85"/>
      <c r="N204" s="19"/>
      <c r="O204" s="19"/>
      <c r="P204" s="19"/>
      <c r="Q204" s="85"/>
      <c r="R204" s="19"/>
      <c r="S204" s="19"/>
      <c r="T204" s="19"/>
      <c r="U204" s="19"/>
      <c r="V204" s="19"/>
      <c r="W204" s="19"/>
      <c r="X204" s="85"/>
      <c r="Y204" s="183"/>
      <c r="Z204" s="16"/>
    </row>
    <row r="205" spans="1:26" ht="15.75" customHeight="1">
      <c r="A205" s="16"/>
      <c r="B205" s="16"/>
      <c r="C205" s="16"/>
      <c r="D205" s="16"/>
      <c r="E205" s="19"/>
      <c r="F205" s="19"/>
      <c r="G205" s="19"/>
      <c r="H205" s="19"/>
      <c r="I205" s="19"/>
      <c r="J205" s="19"/>
      <c r="K205" s="19"/>
      <c r="L205" s="19"/>
      <c r="M205" s="85"/>
      <c r="N205" s="19"/>
      <c r="O205" s="19"/>
      <c r="P205" s="19"/>
      <c r="Q205" s="85"/>
      <c r="R205" s="19"/>
      <c r="S205" s="19"/>
      <c r="T205" s="19"/>
      <c r="U205" s="19"/>
      <c r="V205" s="19"/>
      <c r="W205" s="19"/>
      <c r="X205" s="85"/>
      <c r="Y205" s="183"/>
      <c r="Z205" s="16"/>
    </row>
    <row r="206" spans="1:26" ht="15.75" customHeight="1">
      <c r="A206" s="16"/>
      <c r="B206" s="16"/>
      <c r="C206" s="16"/>
      <c r="D206" s="16"/>
      <c r="E206" s="19"/>
      <c r="F206" s="19"/>
      <c r="G206" s="19"/>
      <c r="H206" s="19"/>
      <c r="I206" s="19"/>
      <c r="J206" s="19"/>
      <c r="K206" s="19"/>
      <c r="L206" s="19"/>
      <c r="M206" s="85"/>
      <c r="N206" s="19"/>
      <c r="O206" s="19"/>
      <c r="P206" s="19"/>
      <c r="Q206" s="85"/>
      <c r="R206" s="19"/>
      <c r="S206" s="19"/>
      <c r="T206" s="19"/>
      <c r="U206" s="19"/>
      <c r="V206" s="19"/>
      <c r="W206" s="19"/>
      <c r="X206" s="85"/>
      <c r="Y206" s="183"/>
      <c r="Z206" s="16"/>
    </row>
    <row r="207" spans="1:26" ht="15.75" customHeight="1">
      <c r="A207" s="16"/>
      <c r="B207" s="16"/>
      <c r="C207" s="16"/>
      <c r="D207" s="16"/>
      <c r="E207" s="19"/>
      <c r="F207" s="19"/>
      <c r="G207" s="19"/>
      <c r="H207" s="19"/>
      <c r="I207" s="19"/>
      <c r="J207" s="19"/>
      <c r="K207" s="19"/>
      <c r="L207" s="19"/>
      <c r="M207" s="85"/>
      <c r="N207" s="19"/>
      <c r="O207" s="19"/>
      <c r="P207" s="19"/>
      <c r="Q207" s="85"/>
      <c r="R207" s="19"/>
      <c r="S207" s="19"/>
      <c r="T207" s="19"/>
      <c r="U207" s="19"/>
      <c r="V207" s="19"/>
      <c r="W207" s="19"/>
      <c r="X207" s="85"/>
      <c r="Y207" s="183"/>
      <c r="Z207" s="16"/>
    </row>
    <row r="208" spans="1:26" ht="15.75" customHeight="1">
      <c r="A208" s="16"/>
      <c r="B208" s="16"/>
      <c r="C208" s="16"/>
      <c r="D208" s="16"/>
      <c r="E208" s="19"/>
      <c r="F208" s="19"/>
      <c r="G208" s="19"/>
      <c r="H208" s="19"/>
      <c r="I208" s="19"/>
      <c r="J208" s="19"/>
      <c r="K208" s="19"/>
      <c r="L208" s="19"/>
      <c r="M208" s="85"/>
      <c r="N208" s="19"/>
      <c r="O208" s="19"/>
      <c r="P208" s="19"/>
      <c r="Q208" s="85"/>
      <c r="R208" s="19"/>
      <c r="S208" s="19"/>
      <c r="T208" s="19"/>
      <c r="U208" s="19"/>
      <c r="V208" s="19"/>
      <c r="W208" s="19"/>
      <c r="X208" s="85"/>
      <c r="Y208" s="183"/>
      <c r="Z208" s="16"/>
    </row>
    <row r="209" spans="1:26" ht="15.75" customHeight="1">
      <c r="A209" s="16"/>
      <c r="B209" s="16"/>
      <c r="C209" s="16"/>
      <c r="D209" s="16"/>
      <c r="E209" s="19"/>
      <c r="F209" s="19"/>
      <c r="G209" s="19"/>
      <c r="H209" s="19"/>
      <c r="I209" s="19"/>
      <c r="J209" s="19"/>
      <c r="K209" s="19"/>
      <c r="L209" s="19"/>
      <c r="M209" s="85"/>
      <c r="N209" s="19"/>
      <c r="O209" s="19"/>
      <c r="P209" s="19"/>
      <c r="Q209" s="85"/>
      <c r="R209" s="19"/>
      <c r="S209" s="19"/>
      <c r="T209" s="19"/>
      <c r="U209" s="19"/>
      <c r="V209" s="19"/>
      <c r="W209" s="19"/>
      <c r="X209" s="85"/>
      <c r="Y209" s="183"/>
      <c r="Z209" s="16"/>
    </row>
    <row r="210" spans="1:26" ht="15.75" customHeight="1">
      <c r="A210" s="16"/>
      <c r="B210" s="16"/>
      <c r="C210" s="16"/>
      <c r="D210" s="16"/>
      <c r="E210" s="19"/>
      <c r="F210" s="19"/>
      <c r="G210" s="19"/>
      <c r="H210" s="19"/>
      <c r="I210" s="19"/>
      <c r="J210" s="19"/>
      <c r="K210" s="19"/>
      <c r="L210" s="19"/>
      <c r="M210" s="85"/>
      <c r="N210" s="19"/>
      <c r="O210" s="19"/>
      <c r="P210" s="19"/>
      <c r="Q210" s="85"/>
      <c r="R210" s="19"/>
      <c r="S210" s="19"/>
      <c r="T210" s="19"/>
      <c r="U210" s="19"/>
      <c r="V210" s="19"/>
      <c r="W210" s="19"/>
      <c r="X210" s="85"/>
      <c r="Y210" s="183"/>
      <c r="Z210" s="16"/>
    </row>
    <row r="211" spans="1:26" ht="15.75" customHeight="1">
      <c r="A211" s="16"/>
      <c r="B211" s="16"/>
      <c r="C211" s="16"/>
      <c r="D211" s="16"/>
      <c r="E211" s="19"/>
      <c r="F211" s="19"/>
      <c r="G211" s="19"/>
      <c r="H211" s="19"/>
      <c r="I211" s="19"/>
      <c r="J211" s="19"/>
      <c r="K211" s="19"/>
      <c r="L211" s="19"/>
      <c r="M211" s="85"/>
      <c r="N211" s="19"/>
      <c r="O211" s="19"/>
      <c r="P211" s="19"/>
      <c r="Q211" s="85"/>
      <c r="R211" s="19"/>
      <c r="S211" s="19"/>
      <c r="T211" s="19"/>
      <c r="U211" s="19"/>
      <c r="V211" s="19"/>
      <c r="W211" s="19"/>
      <c r="X211" s="85"/>
      <c r="Y211" s="183"/>
      <c r="Z211" s="16"/>
    </row>
    <row r="212" spans="1:26" ht="15.75" customHeight="1">
      <c r="A212" s="16"/>
      <c r="B212" s="16"/>
      <c r="C212" s="16"/>
      <c r="D212" s="16"/>
      <c r="E212" s="19"/>
      <c r="F212" s="19"/>
      <c r="G212" s="19"/>
      <c r="H212" s="19"/>
      <c r="I212" s="19"/>
      <c r="J212" s="19"/>
      <c r="K212" s="19"/>
      <c r="L212" s="19"/>
      <c r="M212" s="85"/>
      <c r="N212" s="19"/>
      <c r="O212" s="19"/>
      <c r="P212" s="19"/>
      <c r="Q212" s="85"/>
      <c r="R212" s="19"/>
      <c r="S212" s="19"/>
      <c r="T212" s="19"/>
      <c r="U212" s="19"/>
      <c r="V212" s="19"/>
      <c r="W212" s="19"/>
      <c r="X212" s="85"/>
      <c r="Y212" s="183"/>
      <c r="Z212" s="16"/>
    </row>
    <row r="213" spans="1:26" ht="15.75" customHeight="1">
      <c r="A213" s="16"/>
      <c r="B213" s="16"/>
      <c r="C213" s="16"/>
      <c r="D213" s="16"/>
      <c r="E213" s="19"/>
      <c r="F213" s="19"/>
      <c r="G213" s="19"/>
      <c r="H213" s="19"/>
      <c r="I213" s="19"/>
      <c r="J213" s="19"/>
      <c r="K213" s="19"/>
      <c r="L213" s="19"/>
      <c r="M213" s="85"/>
      <c r="N213" s="19"/>
      <c r="O213" s="19"/>
      <c r="P213" s="19"/>
      <c r="Q213" s="85"/>
      <c r="R213" s="19"/>
      <c r="S213" s="19"/>
      <c r="T213" s="19"/>
      <c r="U213" s="19"/>
      <c r="V213" s="19"/>
      <c r="W213" s="19"/>
      <c r="X213" s="85"/>
      <c r="Y213" s="183"/>
      <c r="Z213" s="16"/>
    </row>
    <row r="214" spans="1:26" ht="15.75" customHeight="1">
      <c r="A214" s="16"/>
      <c r="B214" s="16"/>
      <c r="C214" s="16"/>
      <c r="D214" s="16"/>
      <c r="E214" s="19"/>
      <c r="F214" s="19"/>
      <c r="G214" s="19"/>
      <c r="H214" s="19"/>
      <c r="I214" s="19"/>
      <c r="J214" s="19"/>
      <c r="K214" s="19"/>
      <c r="L214" s="19"/>
      <c r="M214" s="85"/>
      <c r="N214" s="19"/>
      <c r="O214" s="19"/>
      <c r="P214" s="19"/>
      <c r="Q214" s="85"/>
      <c r="R214" s="19"/>
      <c r="S214" s="19"/>
      <c r="T214" s="19"/>
      <c r="U214" s="19"/>
      <c r="V214" s="19"/>
      <c r="W214" s="19"/>
      <c r="X214" s="85"/>
      <c r="Y214" s="183"/>
      <c r="Z214" s="16"/>
    </row>
    <row r="215" spans="1:26" ht="15.75" customHeight="1">
      <c r="A215" s="16"/>
      <c r="B215" s="16"/>
      <c r="C215" s="16"/>
      <c r="D215" s="16"/>
      <c r="E215" s="19"/>
      <c r="F215" s="19"/>
      <c r="G215" s="19"/>
      <c r="H215" s="19"/>
      <c r="I215" s="19"/>
      <c r="J215" s="19"/>
      <c r="K215" s="19"/>
      <c r="L215" s="19"/>
      <c r="M215" s="85"/>
      <c r="N215" s="19"/>
      <c r="O215" s="19"/>
      <c r="P215" s="19"/>
      <c r="Q215" s="85"/>
      <c r="R215" s="19"/>
      <c r="S215" s="19"/>
      <c r="T215" s="19"/>
      <c r="U215" s="19"/>
      <c r="V215" s="19"/>
      <c r="W215" s="19"/>
      <c r="X215" s="85"/>
      <c r="Y215" s="183"/>
      <c r="Z215" s="16"/>
    </row>
    <row r="216" spans="1:26" ht="15.75" customHeight="1">
      <c r="A216" s="16"/>
      <c r="B216" s="16"/>
      <c r="C216" s="16"/>
      <c r="D216" s="16"/>
      <c r="E216" s="19"/>
      <c r="F216" s="19"/>
      <c r="G216" s="19"/>
      <c r="H216" s="19"/>
      <c r="I216" s="19"/>
      <c r="J216" s="19"/>
      <c r="K216" s="19"/>
      <c r="L216" s="19"/>
      <c r="M216" s="85"/>
      <c r="N216" s="19"/>
      <c r="O216" s="19"/>
      <c r="P216" s="19"/>
      <c r="Q216" s="85"/>
      <c r="R216" s="19"/>
      <c r="S216" s="19"/>
      <c r="T216" s="19"/>
      <c r="U216" s="19"/>
      <c r="V216" s="19"/>
      <c r="W216" s="19"/>
      <c r="X216" s="85"/>
      <c r="Y216" s="183"/>
      <c r="Z216" s="16"/>
    </row>
    <row r="217" spans="1:26" ht="15.75" customHeight="1">
      <c r="A217" s="16"/>
      <c r="B217" s="16"/>
      <c r="C217" s="16"/>
      <c r="D217" s="16"/>
      <c r="E217" s="19"/>
      <c r="F217" s="19"/>
      <c r="G217" s="19"/>
      <c r="H217" s="19"/>
      <c r="I217" s="19"/>
      <c r="J217" s="19"/>
      <c r="K217" s="19"/>
      <c r="L217" s="19"/>
      <c r="M217" s="85"/>
      <c r="N217" s="19"/>
      <c r="O217" s="19"/>
      <c r="P217" s="19"/>
      <c r="Q217" s="85"/>
      <c r="R217" s="19"/>
      <c r="S217" s="19"/>
      <c r="T217" s="19"/>
      <c r="U217" s="19"/>
      <c r="V217" s="19"/>
      <c r="W217" s="19"/>
      <c r="X217" s="85"/>
      <c r="Y217" s="183"/>
      <c r="Z217" s="16"/>
    </row>
    <row r="218" spans="1:26" ht="15.75" customHeight="1">
      <c r="A218" s="16"/>
      <c r="B218" s="16"/>
      <c r="C218" s="16"/>
      <c r="D218" s="16"/>
      <c r="E218" s="19"/>
      <c r="F218" s="19"/>
      <c r="G218" s="19"/>
      <c r="H218" s="19"/>
      <c r="I218" s="19"/>
      <c r="J218" s="19"/>
      <c r="K218" s="19"/>
      <c r="L218" s="19"/>
      <c r="M218" s="85"/>
      <c r="N218" s="19"/>
      <c r="O218" s="19"/>
      <c r="P218" s="19"/>
      <c r="Q218" s="85"/>
      <c r="R218" s="19"/>
      <c r="S218" s="19"/>
      <c r="T218" s="19"/>
      <c r="U218" s="19"/>
      <c r="V218" s="19"/>
      <c r="W218" s="19"/>
      <c r="X218" s="85"/>
      <c r="Y218" s="183"/>
      <c r="Z218" s="16"/>
    </row>
    <row r="219" spans="1:26" ht="15.75" customHeight="1">
      <c r="A219" s="16"/>
      <c r="B219" s="16"/>
      <c r="C219" s="16"/>
      <c r="D219" s="16"/>
      <c r="E219" s="19"/>
      <c r="F219" s="19"/>
      <c r="G219" s="19"/>
      <c r="H219" s="19"/>
      <c r="I219" s="19"/>
      <c r="J219" s="19"/>
      <c r="K219" s="19"/>
      <c r="L219" s="19"/>
      <c r="M219" s="85"/>
      <c r="N219" s="19"/>
      <c r="O219" s="19"/>
      <c r="P219" s="19"/>
      <c r="Q219" s="85"/>
      <c r="R219" s="19"/>
      <c r="S219" s="19"/>
      <c r="T219" s="19"/>
      <c r="U219" s="19"/>
      <c r="V219" s="19"/>
      <c r="W219" s="19"/>
      <c r="X219" s="85"/>
      <c r="Y219" s="183"/>
      <c r="Z219" s="16"/>
    </row>
    <row r="220" spans="1:26" ht="15.75" customHeight="1">
      <c r="A220" s="16"/>
      <c r="B220" s="16"/>
      <c r="C220" s="16"/>
      <c r="D220" s="16"/>
      <c r="E220" s="19"/>
      <c r="F220" s="19"/>
      <c r="G220" s="19"/>
      <c r="H220" s="19"/>
      <c r="I220" s="19"/>
      <c r="J220" s="19"/>
      <c r="K220" s="19"/>
      <c r="L220" s="19"/>
      <c r="M220" s="85"/>
      <c r="N220" s="19"/>
      <c r="O220" s="19"/>
      <c r="P220" s="19"/>
      <c r="Q220" s="85"/>
      <c r="R220" s="19"/>
      <c r="S220" s="19"/>
      <c r="T220" s="19"/>
      <c r="U220" s="19"/>
      <c r="V220" s="19"/>
      <c r="W220" s="19"/>
      <c r="X220" s="85"/>
      <c r="Y220" s="183"/>
      <c r="Z220" s="16"/>
    </row>
    <row r="221" spans="1:26" ht="15.75" customHeight="1">
      <c r="A221" s="16"/>
      <c r="B221" s="16"/>
      <c r="C221" s="16"/>
      <c r="D221" s="16"/>
      <c r="E221" s="19"/>
      <c r="F221" s="19"/>
      <c r="G221" s="19"/>
      <c r="H221" s="19"/>
      <c r="I221" s="19"/>
      <c r="J221" s="19"/>
      <c r="K221" s="19"/>
      <c r="L221" s="19"/>
      <c r="M221" s="85"/>
      <c r="N221" s="19"/>
      <c r="O221" s="19"/>
      <c r="P221" s="19"/>
      <c r="Q221" s="85"/>
      <c r="R221" s="19"/>
      <c r="S221" s="19"/>
      <c r="T221" s="19"/>
      <c r="U221" s="19"/>
      <c r="V221" s="19"/>
      <c r="W221" s="19"/>
      <c r="X221" s="85"/>
      <c r="Y221" s="183"/>
      <c r="Z221" s="16"/>
    </row>
    <row r="222" spans="1:26" ht="15.75" customHeight="1">
      <c r="A222" s="16"/>
      <c r="B222" s="16"/>
      <c r="C222" s="16"/>
      <c r="D222" s="16"/>
      <c r="E222" s="19"/>
      <c r="F222" s="19"/>
      <c r="G222" s="19"/>
      <c r="H222" s="19"/>
      <c r="I222" s="19"/>
      <c r="J222" s="19"/>
      <c r="K222" s="19"/>
      <c r="L222" s="19"/>
      <c r="M222" s="85"/>
      <c r="N222" s="19"/>
      <c r="O222" s="19"/>
      <c r="P222" s="19"/>
      <c r="Q222" s="85"/>
      <c r="R222" s="19"/>
      <c r="S222" s="19"/>
      <c r="T222" s="19"/>
      <c r="U222" s="19"/>
      <c r="V222" s="19"/>
      <c r="W222" s="19"/>
      <c r="X222" s="85"/>
      <c r="Y222" s="183"/>
      <c r="Z222" s="16"/>
    </row>
    <row r="223" spans="1:26" ht="15.75" customHeight="1">
      <c r="A223" s="16"/>
      <c r="B223" s="16"/>
      <c r="C223" s="16"/>
      <c r="D223" s="16"/>
      <c r="E223" s="19"/>
      <c r="F223" s="19"/>
      <c r="G223" s="19"/>
      <c r="H223" s="19"/>
      <c r="I223" s="19"/>
      <c r="J223" s="19"/>
      <c r="K223" s="19"/>
      <c r="L223" s="19"/>
      <c r="M223" s="85"/>
      <c r="N223" s="19"/>
      <c r="O223" s="19"/>
      <c r="P223" s="19"/>
      <c r="Q223" s="85"/>
      <c r="R223" s="19"/>
      <c r="S223" s="19"/>
      <c r="T223" s="19"/>
      <c r="U223" s="19"/>
      <c r="V223" s="19"/>
      <c r="W223" s="19"/>
      <c r="X223" s="85"/>
      <c r="Y223" s="183"/>
      <c r="Z223" s="16"/>
    </row>
    <row r="224" spans="1:26" ht="15.75" customHeight="1">
      <c r="A224" s="16"/>
      <c r="B224" s="16"/>
      <c r="C224" s="16"/>
      <c r="D224" s="16"/>
      <c r="E224" s="19"/>
      <c r="F224" s="19"/>
      <c r="G224" s="19"/>
      <c r="H224" s="19"/>
      <c r="I224" s="19"/>
      <c r="J224" s="19"/>
      <c r="K224" s="19"/>
      <c r="L224" s="19"/>
      <c r="M224" s="85"/>
      <c r="N224" s="19"/>
      <c r="O224" s="19"/>
      <c r="P224" s="19"/>
      <c r="Q224" s="85"/>
      <c r="R224" s="19"/>
      <c r="S224" s="19"/>
      <c r="T224" s="19"/>
      <c r="U224" s="19"/>
      <c r="V224" s="19"/>
      <c r="W224" s="19"/>
      <c r="X224" s="85"/>
      <c r="Y224" s="183"/>
      <c r="Z224" s="16"/>
    </row>
    <row r="225" spans="1:26" ht="15.75" customHeight="1">
      <c r="A225" s="16"/>
      <c r="B225" s="16"/>
      <c r="C225" s="16"/>
      <c r="D225" s="16"/>
      <c r="E225" s="19"/>
      <c r="F225" s="19"/>
      <c r="G225" s="19"/>
      <c r="H225" s="19"/>
      <c r="I225" s="19"/>
      <c r="J225" s="19"/>
      <c r="K225" s="19"/>
      <c r="L225" s="19"/>
      <c r="M225" s="85"/>
      <c r="N225" s="19"/>
      <c r="O225" s="19"/>
      <c r="P225" s="19"/>
      <c r="Q225" s="85"/>
      <c r="R225" s="19"/>
      <c r="S225" s="19"/>
      <c r="T225" s="19"/>
      <c r="U225" s="19"/>
      <c r="V225" s="19"/>
      <c r="W225" s="19"/>
      <c r="X225" s="85"/>
      <c r="Y225" s="183"/>
      <c r="Z225" s="16"/>
    </row>
    <row r="226" spans="1:26" ht="15.75" customHeight="1">
      <c r="A226" s="16"/>
      <c r="B226" s="16"/>
      <c r="C226" s="16"/>
      <c r="D226" s="16"/>
      <c r="E226" s="19"/>
      <c r="F226" s="19"/>
      <c r="G226" s="19"/>
      <c r="H226" s="19"/>
      <c r="I226" s="19"/>
      <c r="J226" s="19"/>
      <c r="K226" s="19"/>
      <c r="L226" s="19"/>
      <c r="M226" s="85"/>
      <c r="N226" s="19"/>
      <c r="O226" s="19"/>
      <c r="P226" s="19"/>
      <c r="Q226" s="85"/>
      <c r="R226" s="19"/>
      <c r="S226" s="19"/>
      <c r="T226" s="19"/>
      <c r="U226" s="19"/>
      <c r="V226" s="19"/>
      <c r="W226" s="19"/>
      <c r="X226" s="85"/>
      <c r="Y226" s="183"/>
      <c r="Z226" s="16"/>
    </row>
    <row r="227" spans="1:26" ht="15.75" customHeight="1">
      <c r="A227" s="16"/>
      <c r="B227" s="16"/>
      <c r="C227" s="16"/>
      <c r="D227" s="16"/>
      <c r="E227" s="19"/>
      <c r="F227" s="19"/>
      <c r="G227" s="19"/>
      <c r="H227" s="19"/>
      <c r="I227" s="19"/>
      <c r="J227" s="19"/>
      <c r="K227" s="19"/>
      <c r="L227" s="19"/>
      <c r="M227" s="85"/>
      <c r="N227" s="19"/>
      <c r="O227" s="19"/>
      <c r="P227" s="19"/>
      <c r="Q227" s="85"/>
      <c r="R227" s="19"/>
      <c r="S227" s="19"/>
      <c r="T227" s="19"/>
      <c r="U227" s="19"/>
      <c r="V227" s="19"/>
      <c r="W227" s="19"/>
      <c r="X227" s="85"/>
      <c r="Y227" s="183"/>
      <c r="Z227" s="16"/>
    </row>
    <row r="228" spans="1:26" ht="15.75" customHeight="1">
      <c r="A228" s="16"/>
      <c r="B228" s="16"/>
      <c r="C228" s="16"/>
      <c r="D228" s="16"/>
      <c r="E228" s="19"/>
      <c r="F228" s="19"/>
      <c r="G228" s="19"/>
      <c r="H228" s="19"/>
      <c r="I228" s="19"/>
      <c r="J228" s="19"/>
      <c r="K228" s="19"/>
      <c r="L228" s="19"/>
      <c r="M228" s="85"/>
      <c r="N228" s="19"/>
      <c r="O228" s="19"/>
      <c r="P228" s="19"/>
      <c r="Q228" s="85"/>
      <c r="R228" s="19"/>
      <c r="S228" s="19"/>
      <c r="T228" s="19"/>
      <c r="U228" s="19"/>
      <c r="V228" s="19"/>
      <c r="W228" s="19"/>
      <c r="X228" s="85"/>
      <c r="Y228" s="183"/>
      <c r="Z228" s="16"/>
    </row>
    <row r="229" spans="1:26" ht="15.75" customHeight="1">
      <c r="A229" s="16"/>
      <c r="B229" s="16"/>
      <c r="C229" s="16"/>
      <c r="D229" s="16"/>
      <c r="E229" s="19"/>
      <c r="F229" s="19"/>
      <c r="G229" s="19"/>
      <c r="H229" s="19"/>
      <c r="I229" s="19"/>
      <c r="J229" s="19"/>
      <c r="K229" s="19"/>
      <c r="L229" s="19"/>
      <c r="M229" s="85"/>
      <c r="N229" s="19"/>
      <c r="O229" s="19"/>
      <c r="P229" s="19"/>
      <c r="Q229" s="85"/>
      <c r="R229" s="19"/>
      <c r="S229" s="19"/>
      <c r="T229" s="19"/>
      <c r="U229" s="19"/>
      <c r="V229" s="19"/>
      <c r="W229" s="19"/>
      <c r="X229" s="85"/>
      <c r="Y229" s="183"/>
      <c r="Z229" s="16"/>
    </row>
    <row r="230" spans="1:26" ht="15.75" customHeight="1">
      <c r="A230" s="16"/>
      <c r="B230" s="16"/>
      <c r="C230" s="16"/>
      <c r="D230" s="16"/>
      <c r="E230" s="19"/>
      <c r="F230" s="19"/>
      <c r="G230" s="19"/>
      <c r="H230" s="19"/>
      <c r="I230" s="19"/>
      <c r="J230" s="19"/>
      <c r="K230" s="19"/>
      <c r="L230" s="19"/>
      <c r="M230" s="85"/>
      <c r="N230" s="19"/>
      <c r="O230" s="19"/>
      <c r="P230" s="19"/>
      <c r="Q230" s="85"/>
      <c r="R230" s="19"/>
      <c r="S230" s="19"/>
      <c r="T230" s="19"/>
      <c r="U230" s="19"/>
      <c r="V230" s="19"/>
      <c r="W230" s="19"/>
      <c r="X230" s="85"/>
      <c r="Y230" s="183"/>
      <c r="Z230" s="16"/>
    </row>
    <row r="231" spans="1:26" ht="15.75" customHeight="1">
      <c r="A231" s="16"/>
      <c r="B231" s="16"/>
      <c r="C231" s="16"/>
      <c r="D231" s="16"/>
      <c r="E231" s="19"/>
      <c r="F231" s="19"/>
      <c r="G231" s="19"/>
      <c r="H231" s="19"/>
      <c r="I231" s="19"/>
      <c r="J231" s="19"/>
      <c r="K231" s="19"/>
      <c r="L231" s="19"/>
      <c r="M231" s="85"/>
      <c r="N231" s="19"/>
      <c r="O231" s="19"/>
      <c r="P231" s="19"/>
      <c r="Q231" s="85"/>
      <c r="R231" s="19"/>
      <c r="S231" s="19"/>
      <c r="T231" s="19"/>
      <c r="U231" s="19"/>
      <c r="V231" s="19"/>
      <c r="W231" s="19"/>
      <c r="X231" s="85"/>
      <c r="Y231" s="183"/>
      <c r="Z231" s="16"/>
    </row>
    <row r="232" spans="1:26" ht="15.75" customHeight="1">
      <c r="A232" s="16"/>
      <c r="B232" s="16"/>
      <c r="C232" s="16"/>
      <c r="D232" s="16"/>
      <c r="E232" s="19"/>
      <c r="F232" s="19"/>
      <c r="G232" s="19"/>
      <c r="H232" s="19"/>
      <c r="I232" s="19"/>
      <c r="J232" s="19"/>
      <c r="K232" s="19"/>
      <c r="L232" s="19"/>
      <c r="M232" s="85"/>
      <c r="N232" s="19"/>
      <c r="O232" s="19"/>
      <c r="P232" s="19"/>
      <c r="Q232" s="85"/>
      <c r="R232" s="19"/>
      <c r="S232" s="19"/>
      <c r="T232" s="19"/>
      <c r="U232" s="19"/>
      <c r="V232" s="19"/>
      <c r="W232" s="19"/>
      <c r="X232" s="85"/>
      <c r="Y232" s="183"/>
      <c r="Z232" s="16"/>
    </row>
    <row r="233" spans="1:26" ht="15.75" customHeight="1">
      <c r="A233" s="16"/>
      <c r="B233" s="16"/>
      <c r="C233" s="16"/>
      <c r="D233" s="16"/>
      <c r="E233" s="19"/>
      <c r="F233" s="19"/>
      <c r="G233" s="19"/>
      <c r="H233" s="19"/>
      <c r="I233" s="19"/>
      <c r="J233" s="19"/>
      <c r="K233" s="19"/>
      <c r="L233" s="19"/>
      <c r="M233" s="85"/>
      <c r="N233" s="19"/>
      <c r="O233" s="19"/>
      <c r="P233" s="19"/>
      <c r="Q233" s="85"/>
      <c r="R233" s="19"/>
      <c r="S233" s="19"/>
      <c r="T233" s="19"/>
      <c r="U233" s="19"/>
      <c r="V233" s="19"/>
      <c r="W233" s="19"/>
      <c r="X233" s="85"/>
      <c r="Y233" s="183"/>
      <c r="Z233" s="16"/>
    </row>
    <row r="234" spans="1:26" ht="15.75" customHeight="1">
      <c r="A234" s="16"/>
      <c r="B234" s="16"/>
      <c r="C234" s="16"/>
      <c r="D234" s="16"/>
      <c r="E234" s="19"/>
      <c r="F234" s="19"/>
      <c r="G234" s="19"/>
      <c r="H234" s="19"/>
      <c r="I234" s="19"/>
      <c r="J234" s="19"/>
      <c r="K234" s="19"/>
      <c r="L234" s="19"/>
      <c r="M234" s="85"/>
      <c r="N234" s="19"/>
      <c r="O234" s="19"/>
      <c r="P234" s="19"/>
      <c r="Q234" s="85"/>
      <c r="R234" s="19"/>
      <c r="S234" s="19"/>
      <c r="T234" s="19"/>
      <c r="U234" s="19"/>
      <c r="V234" s="19"/>
      <c r="W234" s="19"/>
      <c r="X234" s="85"/>
      <c r="Y234" s="183"/>
      <c r="Z234" s="16"/>
    </row>
    <row r="235" spans="1:26" ht="15.75" customHeight="1">
      <c r="A235" s="16"/>
      <c r="B235" s="16"/>
      <c r="C235" s="16"/>
      <c r="D235" s="16"/>
      <c r="E235" s="19"/>
      <c r="F235" s="19"/>
      <c r="G235" s="19"/>
      <c r="H235" s="19"/>
      <c r="I235" s="19"/>
      <c r="J235" s="19"/>
      <c r="K235" s="19"/>
      <c r="L235" s="19"/>
      <c r="M235" s="85"/>
      <c r="N235" s="19"/>
      <c r="O235" s="19"/>
      <c r="P235" s="19"/>
      <c r="Q235" s="85"/>
      <c r="R235" s="19"/>
      <c r="S235" s="19"/>
      <c r="T235" s="19"/>
      <c r="U235" s="19"/>
      <c r="V235" s="19"/>
      <c r="W235" s="19"/>
      <c r="X235" s="85"/>
      <c r="Y235" s="183"/>
      <c r="Z235" s="16"/>
    </row>
    <row r="236" spans="1:26" ht="15.75" customHeight="1">
      <c r="A236" s="16"/>
      <c r="B236" s="16"/>
      <c r="C236" s="16"/>
      <c r="D236" s="16"/>
      <c r="E236" s="19"/>
      <c r="F236" s="19"/>
      <c r="G236" s="19"/>
      <c r="H236" s="19"/>
      <c r="I236" s="19"/>
      <c r="J236" s="19"/>
      <c r="K236" s="19"/>
      <c r="L236" s="19"/>
      <c r="M236" s="85"/>
      <c r="N236" s="19"/>
      <c r="O236" s="19"/>
      <c r="P236" s="19"/>
      <c r="Q236" s="85"/>
      <c r="R236" s="19"/>
      <c r="S236" s="19"/>
      <c r="T236" s="19"/>
      <c r="U236" s="19"/>
      <c r="V236" s="19"/>
      <c r="W236" s="19"/>
      <c r="X236" s="85"/>
      <c r="Y236" s="183"/>
      <c r="Z236" s="16"/>
    </row>
    <row r="237" spans="1:26" ht="15.75" customHeight="1">
      <c r="A237" s="16"/>
      <c r="B237" s="16"/>
      <c r="C237" s="16"/>
      <c r="D237" s="16"/>
      <c r="E237" s="19"/>
      <c r="F237" s="19"/>
      <c r="G237" s="19"/>
      <c r="H237" s="19"/>
      <c r="I237" s="19"/>
      <c r="J237" s="19"/>
      <c r="K237" s="19"/>
      <c r="L237" s="19"/>
      <c r="M237" s="85"/>
      <c r="N237" s="19"/>
      <c r="O237" s="19"/>
      <c r="P237" s="19"/>
      <c r="Q237" s="85"/>
      <c r="R237" s="19"/>
      <c r="S237" s="19"/>
      <c r="T237" s="19"/>
      <c r="U237" s="19"/>
      <c r="V237" s="19"/>
      <c r="W237" s="19"/>
      <c r="X237" s="85"/>
      <c r="Y237" s="183"/>
      <c r="Z237" s="16"/>
    </row>
    <row r="238" spans="1:26" ht="15.75" customHeight="1">
      <c r="A238" s="16"/>
      <c r="B238" s="16"/>
      <c r="C238" s="16"/>
      <c r="D238" s="16"/>
      <c r="E238" s="19"/>
      <c r="F238" s="19"/>
      <c r="G238" s="19"/>
      <c r="H238" s="19"/>
      <c r="I238" s="19"/>
      <c r="J238" s="19"/>
      <c r="K238" s="19"/>
      <c r="L238" s="19"/>
      <c r="M238" s="85"/>
      <c r="N238" s="19"/>
      <c r="O238" s="19"/>
      <c r="P238" s="19"/>
      <c r="Q238" s="85"/>
      <c r="R238" s="19"/>
      <c r="S238" s="19"/>
      <c r="T238" s="19"/>
      <c r="U238" s="19"/>
      <c r="V238" s="19"/>
      <c r="W238" s="19"/>
      <c r="X238" s="85"/>
      <c r="Y238" s="183"/>
      <c r="Z238" s="16"/>
    </row>
    <row r="239" spans="1:26" ht="15.75" customHeight="1">
      <c r="A239" s="16"/>
      <c r="B239" s="16"/>
      <c r="C239" s="16"/>
      <c r="D239" s="16"/>
      <c r="E239" s="19"/>
      <c r="F239" s="19"/>
      <c r="G239" s="19"/>
      <c r="H239" s="19"/>
      <c r="I239" s="19"/>
      <c r="J239" s="19"/>
      <c r="K239" s="19"/>
      <c r="L239" s="19"/>
      <c r="M239" s="85"/>
      <c r="N239" s="19"/>
      <c r="O239" s="19"/>
      <c r="P239" s="19"/>
      <c r="Q239" s="85"/>
      <c r="R239" s="19"/>
      <c r="S239" s="19"/>
      <c r="T239" s="19"/>
      <c r="U239" s="19"/>
      <c r="V239" s="19"/>
      <c r="W239" s="19"/>
      <c r="X239" s="85"/>
      <c r="Y239" s="183"/>
      <c r="Z239" s="16"/>
    </row>
    <row r="240" spans="1:26" ht="15.75" customHeight="1">
      <c r="A240" s="16"/>
      <c r="B240" s="16"/>
      <c r="C240" s="16"/>
      <c r="D240" s="16"/>
      <c r="E240" s="19"/>
      <c r="F240" s="19"/>
      <c r="G240" s="19"/>
      <c r="H240" s="19"/>
      <c r="I240" s="19"/>
      <c r="J240" s="19"/>
      <c r="K240" s="19"/>
      <c r="L240" s="19"/>
      <c r="M240" s="85"/>
      <c r="N240" s="19"/>
      <c r="O240" s="19"/>
      <c r="P240" s="19"/>
      <c r="Q240" s="85"/>
      <c r="R240" s="19"/>
      <c r="S240" s="19"/>
      <c r="T240" s="19"/>
      <c r="U240" s="19"/>
      <c r="V240" s="19"/>
      <c r="W240" s="19"/>
      <c r="X240" s="85"/>
      <c r="Y240" s="183"/>
      <c r="Z240" s="16"/>
    </row>
    <row r="241" spans="1:26" ht="15.75" customHeight="1">
      <c r="A241" s="16"/>
      <c r="B241" s="16"/>
      <c r="C241" s="16"/>
      <c r="D241" s="16"/>
      <c r="E241" s="19"/>
      <c r="F241" s="19"/>
      <c r="G241" s="19"/>
      <c r="H241" s="19"/>
      <c r="I241" s="19"/>
      <c r="J241" s="19"/>
      <c r="K241" s="19"/>
      <c r="L241" s="19"/>
      <c r="M241" s="85"/>
      <c r="N241" s="19"/>
      <c r="O241" s="19"/>
      <c r="P241" s="19"/>
      <c r="Q241" s="85"/>
      <c r="R241" s="19"/>
      <c r="S241" s="19"/>
      <c r="T241" s="19"/>
      <c r="U241" s="19"/>
      <c r="V241" s="19"/>
      <c r="W241" s="19"/>
      <c r="X241" s="85"/>
      <c r="Y241" s="183"/>
      <c r="Z241" s="16"/>
    </row>
    <row r="242" spans="1:26" ht="15.75" customHeight="1">
      <c r="A242" s="16"/>
      <c r="B242" s="16"/>
      <c r="C242" s="16"/>
      <c r="D242" s="16"/>
      <c r="E242" s="19"/>
      <c r="F242" s="19"/>
      <c r="G242" s="19"/>
      <c r="H242" s="19"/>
      <c r="I242" s="19"/>
      <c r="J242" s="19"/>
      <c r="K242" s="19"/>
      <c r="L242" s="19"/>
      <c r="M242" s="85"/>
      <c r="N242" s="19"/>
      <c r="O242" s="19"/>
      <c r="P242" s="19"/>
      <c r="Q242" s="85"/>
      <c r="R242" s="19"/>
      <c r="S242" s="19"/>
      <c r="T242" s="19"/>
      <c r="U242" s="19"/>
      <c r="V242" s="19"/>
      <c r="W242" s="19"/>
      <c r="X242" s="85"/>
      <c r="Y242" s="183"/>
      <c r="Z242" s="16"/>
    </row>
    <row r="243" spans="1:26" ht="15.75" customHeight="1">
      <c r="A243" s="16"/>
      <c r="B243" s="16"/>
      <c r="C243" s="16"/>
      <c r="D243" s="16"/>
      <c r="E243" s="19"/>
      <c r="F243" s="19"/>
      <c r="G243" s="19"/>
      <c r="H243" s="19"/>
      <c r="I243" s="19"/>
      <c r="J243" s="19"/>
      <c r="K243" s="19"/>
      <c r="L243" s="19"/>
      <c r="M243" s="85"/>
      <c r="N243" s="19"/>
      <c r="O243" s="19"/>
      <c r="P243" s="19"/>
      <c r="Q243" s="85"/>
      <c r="R243" s="19"/>
      <c r="S243" s="19"/>
      <c r="T243" s="19"/>
      <c r="U243" s="19"/>
      <c r="V243" s="19"/>
      <c r="W243" s="19"/>
      <c r="X243" s="85"/>
      <c r="Y243" s="183"/>
      <c r="Z243" s="16"/>
    </row>
    <row r="244" spans="1:26" ht="15.75" customHeight="1">
      <c r="A244" s="16"/>
      <c r="B244" s="16"/>
      <c r="C244" s="16"/>
      <c r="D244" s="16"/>
      <c r="E244" s="19"/>
      <c r="F244" s="19"/>
      <c r="G244" s="19"/>
      <c r="H244" s="19"/>
      <c r="I244" s="19"/>
      <c r="J244" s="19"/>
      <c r="K244" s="19"/>
      <c r="L244" s="19"/>
      <c r="M244" s="85"/>
      <c r="N244" s="19"/>
      <c r="O244" s="19"/>
      <c r="P244" s="19"/>
      <c r="Q244" s="85"/>
      <c r="R244" s="19"/>
      <c r="S244" s="19"/>
      <c r="T244" s="19"/>
      <c r="U244" s="19"/>
      <c r="V244" s="19"/>
      <c r="W244" s="19"/>
      <c r="X244" s="85"/>
      <c r="Y244" s="183"/>
      <c r="Z244" s="16"/>
    </row>
    <row r="245" spans="1:26" ht="15.75" customHeight="1">
      <c r="A245" s="16"/>
      <c r="B245" s="16"/>
      <c r="C245" s="16"/>
      <c r="D245" s="16"/>
      <c r="E245" s="19"/>
      <c r="F245" s="19"/>
      <c r="G245" s="19"/>
      <c r="H245" s="19"/>
      <c r="I245" s="19"/>
      <c r="J245" s="19"/>
      <c r="K245" s="19"/>
      <c r="L245" s="19"/>
      <c r="M245" s="85"/>
      <c r="N245" s="19"/>
      <c r="O245" s="19"/>
      <c r="P245" s="19"/>
      <c r="Q245" s="85"/>
      <c r="R245" s="19"/>
      <c r="S245" s="19"/>
      <c r="T245" s="19"/>
      <c r="U245" s="19"/>
      <c r="V245" s="19"/>
      <c r="W245" s="19"/>
      <c r="X245" s="85"/>
      <c r="Y245" s="183"/>
      <c r="Z245" s="16"/>
    </row>
    <row r="246" spans="1:26" ht="15.75" customHeight="1">
      <c r="A246" s="16"/>
      <c r="B246" s="16"/>
      <c r="C246" s="16"/>
      <c r="D246" s="16"/>
      <c r="E246" s="19"/>
      <c r="F246" s="19"/>
      <c r="G246" s="19"/>
      <c r="H246" s="19"/>
      <c r="I246" s="19"/>
      <c r="J246" s="19"/>
      <c r="K246" s="19"/>
      <c r="L246" s="19"/>
      <c r="M246" s="85"/>
      <c r="N246" s="19"/>
      <c r="O246" s="19"/>
      <c r="P246" s="19"/>
      <c r="Q246" s="85"/>
      <c r="R246" s="19"/>
      <c r="S246" s="19"/>
      <c r="T246" s="19"/>
      <c r="U246" s="19"/>
      <c r="V246" s="19"/>
      <c r="W246" s="19"/>
      <c r="X246" s="85"/>
      <c r="Y246" s="183"/>
      <c r="Z246" s="16"/>
    </row>
    <row r="247" spans="1:26" ht="15.75" customHeight="1">
      <c r="A247" s="16"/>
      <c r="B247" s="16"/>
      <c r="C247" s="16"/>
      <c r="D247" s="16"/>
      <c r="E247" s="19"/>
      <c r="F247" s="19"/>
      <c r="G247" s="19"/>
      <c r="H247" s="19"/>
      <c r="I247" s="19"/>
      <c r="J247" s="19"/>
      <c r="K247" s="19"/>
      <c r="L247" s="19"/>
      <c r="M247" s="85"/>
      <c r="N247" s="19"/>
      <c r="O247" s="19"/>
      <c r="P247" s="19"/>
      <c r="Q247" s="85"/>
      <c r="R247" s="19"/>
      <c r="S247" s="19"/>
      <c r="T247" s="19"/>
      <c r="U247" s="19"/>
      <c r="V247" s="19"/>
      <c r="W247" s="19"/>
      <c r="X247" s="85"/>
      <c r="Y247" s="183"/>
      <c r="Z247" s="16"/>
    </row>
    <row r="248" spans="1:26" ht="15.75" customHeight="1">
      <c r="A248" s="16"/>
      <c r="B248" s="16"/>
      <c r="C248" s="16"/>
      <c r="D248" s="16"/>
      <c r="E248" s="19"/>
      <c r="F248" s="19"/>
      <c r="G248" s="19"/>
      <c r="H248" s="19"/>
      <c r="I248" s="19"/>
      <c r="J248" s="19"/>
      <c r="K248" s="19"/>
      <c r="L248" s="19"/>
      <c r="M248" s="85"/>
      <c r="N248" s="19"/>
      <c r="O248" s="19"/>
      <c r="P248" s="19"/>
      <c r="Q248" s="85"/>
      <c r="R248" s="19"/>
      <c r="S248" s="19"/>
      <c r="T248" s="19"/>
      <c r="U248" s="19"/>
      <c r="V248" s="19"/>
      <c r="W248" s="19"/>
      <c r="X248" s="85"/>
      <c r="Y248" s="183"/>
      <c r="Z248" s="16"/>
    </row>
    <row r="249" spans="1:26" ht="15.75" customHeight="1">
      <c r="A249" s="16"/>
      <c r="B249" s="16"/>
      <c r="C249" s="16"/>
      <c r="D249" s="16"/>
      <c r="E249" s="19"/>
      <c r="F249" s="19"/>
      <c r="G249" s="19"/>
      <c r="H249" s="19"/>
      <c r="I249" s="19"/>
      <c r="J249" s="19"/>
      <c r="K249" s="19"/>
      <c r="L249" s="19"/>
      <c r="M249" s="85"/>
      <c r="N249" s="19"/>
      <c r="O249" s="19"/>
      <c r="P249" s="19"/>
      <c r="Q249" s="85"/>
      <c r="R249" s="19"/>
      <c r="S249" s="19"/>
      <c r="T249" s="19"/>
      <c r="U249" s="19"/>
      <c r="V249" s="19"/>
      <c r="W249" s="19"/>
      <c r="X249" s="85"/>
      <c r="Y249" s="183"/>
      <c r="Z249" s="16"/>
    </row>
    <row r="250" spans="1:26" ht="15.75" customHeight="1">
      <c r="A250" s="16"/>
      <c r="B250" s="16"/>
      <c r="C250" s="16"/>
      <c r="D250" s="16"/>
      <c r="E250" s="19"/>
      <c r="F250" s="19"/>
      <c r="G250" s="19"/>
      <c r="H250" s="19"/>
      <c r="I250" s="19"/>
      <c r="J250" s="19"/>
      <c r="K250" s="19"/>
      <c r="L250" s="19"/>
      <c r="M250" s="85"/>
      <c r="N250" s="19"/>
      <c r="O250" s="19"/>
      <c r="P250" s="19"/>
      <c r="Q250" s="85"/>
      <c r="R250" s="19"/>
      <c r="S250" s="19"/>
      <c r="T250" s="19"/>
      <c r="U250" s="19"/>
      <c r="V250" s="19"/>
      <c r="W250" s="19"/>
      <c r="X250" s="85"/>
      <c r="Y250" s="183"/>
      <c r="Z250" s="16"/>
    </row>
    <row r="251" spans="1:26" ht="15.75" customHeight="1">
      <c r="A251" s="16"/>
      <c r="B251" s="16"/>
      <c r="C251" s="16"/>
      <c r="D251" s="16"/>
      <c r="E251" s="19"/>
      <c r="F251" s="19"/>
      <c r="G251" s="19"/>
      <c r="H251" s="19"/>
      <c r="I251" s="19"/>
      <c r="J251" s="19"/>
      <c r="K251" s="19"/>
      <c r="L251" s="19"/>
      <c r="M251" s="85"/>
      <c r="N251" s="19"/>
      <c r="O251" s="19"/>
      <c r="P251" s="19"/>
      <c r="Q251" s="85"/>
      <c r="R251" s="19"/>
      <c r="S251" s="19"/>
      <c r="T251" s="19"/>
      <c r="U251" s="19"/>
      <c r="V251" s="19"/>
      <c r="W251" s="19"/>
      <c r="X251" s="85"/>
      <c r="Y251" s="183"/>
      <c r="Z251" s="16"/>
    </row>
    <row r="252" spans="1:26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5">
    <mergeCell ref="E1:Y1"/>
    <mergeCell ref="X2:X3"/>
    <mergeCell ref="Y2:Y3"/>
    <mergeCell ref="C4:D4"/>
    <mergeCell ref="Q51:W51"/>
  </mergeCells>
  <printOptions horizontalCentered="1"/>
  <pageMargins left="0.39370078740157483" right="0.19685039370078741" top="0.78740157480314965" bottom="0.19685039370078741" header="0" footer="0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A1000"/>
  <sheetViews>
    <sheetView zoomScaleNormal="100" workbookViewId="0">
      <pane xSplit="5" ySplit="3" topLeftCell="F4" activePane="bottomRight" state="frozen"/>
      <selection activeCell="L23" sqref="L23"/>
      <selection pane="topRight" activeCell="L23" sqref="L23"/>
      <selection pane="bottomLeft" activeCell="L23" sqref="L23"/>
      <selection pane="bottomRight" activeCell="F4" sqref="F4"/>
    </sheetView>
  </sheetViews>
  <sheetFormatPr defaultColWidth="14.42578125" defaultRowHeight="15" customHeight="1"/>
  <cols>
    <col min="1" max="1" width="5.7109375" style="14" customWidth="1"/>
    <col min="2" max="2" width="12.7109375" style="14" customWidth="1"/>
    <col min="3" max="4" width="15.7109375" style="14" customWidth="1"/>
    <col min="5" max="5" width="6.7109375" style="14" customWidth="1"/>
    <col min="6" max="20" width="5.7109375" style="14" customWidth="1"/>
    <col min="21" max="22" width="6.7109375" style="14" customWidth="1"/>
    <col min="23" max="27" width="8.7109375" style="14" customWidth="1"/>
    <col min="28" max="16384" width="14.42578125" style="14"/>
  </cols>
  <sheetData>
    <row r="1" spans="1:27" ht="30" customHeight="1">
      <c r="A1" s="16"/>
      <c r="B1" s="16"/>
      <c r="C1" s="16"/>
      <c r="D1" s="16"/>
      <c r="E1" s="338" t="s">
        <v>53</v>
      </c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29"/>
      <c r="W1" s="82"/>
      <c r="X1" s="82"/>
      <c r="Y1" s="82"/>
      <c r="Z1" s="82"/>
      <c r="AA1" s="82"/>
    </row>
    <row r="2" spans="1:27" ht="99.75" customHeight="1">
      <c r="A2" s="16"/>
      <c r="B2" s="16"/>
      <c r="C2" s="184"/>
      <c r="D2" s="185"/>
      <c r="E2" s="171" t="s">
        <v>54</v>
      </c>
      <c r="F2" s="186" t="s">
        <v>55</v>
      </c>
      <c r="G2" s="137" t="s">
        <v>56</v>
      </c>
      <c r="H2" s="137" t="s">
        <v>57</v>
      </c>
      <c r="I2" s="137" t="s">
        <v>58</v>
      </c>
      <c r="J2" s="137" t="s">
        <v>59</v>
      </c>
      <c r="K2" s="137" t="s">
        <v>60</v>
      </c>
      <c r="L2" s="137" t="s">
        <v>61</v>
      </c>
      <c r="M2" s="137" t="s">
        <v>62</v>
      </c>
      <c r="N2" s="137" t="s">
        <v>63</v>
      </c>
      <c r="O2" s="137" t="s">
        <v>64</v>
      </c>
      <c r="P2" s="137" t="s">
        <v>65</v>
      </c>
      <c r="Q2" s="137" t="s">
        <v>66</v>
      </c>
      <c r="R2" s="137" t="s">
        <v>67</v>
      </c>
      <c r="S2" s="137" t="s">
        <v>68</v>
      </c>
      <c r="T2" s="187" t="s">
        <v>69</v>
      </c>
      <c r="U2" s="171" t="s">
        <v>47</v>
      </c>
      <c r="V2" s="188" t="s">
        <v>48</v>
      </c>
      <c r="W2" s="8"/>
      <c r="X2" s="8"/>
      <c r="Y2" s="8"/>
      <c r="Z2" s="8"/>
      <c r="AA2" s="8"/>
    </row>
    <row r="3" spans="1:27" ht="24" customHeight="1">
      <c r="A3" s="138" t="str">
        <f>เวลาเรียน!A11</f>
        <v>ลำดับที่</v>
      </c>
      <c r="B3" s="138" t="str">
        <f>เวลาเรียน!B11</f>
        <v>รหัสประจำตัว</v>
      </c>
      <c r="C3" s="320" t="str">
        <f>เวลาเรียน!C11</f>
        <v>ชื่อ - สกุล</v>
      </c>
      <c r="D3" s="321"/>
      <c r="E3" s="175" t="s">
        <v>50</v>
      </c>
      <c r="F3" s="189">
        <v>2</v>
      </c>
      <c r="G3" s="141">
        <v>2</v>
      </c>
      <c r="H3" s="141">
        <v>2</v>
      </c>
      <c r="I3" s="141">
        <v>2</v>
      </c>
      <c r="J3" s="141">
        <v>2</v>
      </c>
      <c r="K3" s="141">
        <v>2</v>
      </c>
      <c r="L3" s="141">
        <v>2</v>
      </c>
      <c r="M3" s="141">
        <v>2</v>
      </c>
      <c r="N3" s="141">
        <v>2</v>
      </c>
      <c r="O3" s="141">
        <v>2</v>
      </c>
      <c r="P3" s="141">
        <v>2</v>
      </c>
      <c r="Q3" s="141">
        <v>2</v>
      </c>
      <c r="R3" s="141">
        <v>2</v>
      </c>
      <c r="S3" s="141">
        <v>2</v>
      </c>
      <c r="T3" s="190"/>
      <c r="U3" s="142">
        <f>SUM(F3:T3)</f>
        <v>28</v>
      </c>
      <c r="V3" s="191">
        <v>20</v>
      </c>
      <c r="W3" s="8"/>
      <c r="X3" s="8"/>
      <c r="Y3" s="8"/>
      <c r="Z3" s="8"/>
      <c r="AA3" s="8"/>
    </row>
    <row r="4" spans="1:27" ht="18" customHeight="1">
      <c r="A4" s="61">
        <f>เวลาเรียน!A12</f>
        <v>1</v>
      </c>
      <c r="B4" s="61">
        <f>IF(เวลาเรียน!B12="","",เวลาเรียน!B12)</f>
        <v>64202020001</v>
      </c>
      <c r="C4" s="62" t="str">
        <f>IF(B4="","",เวลาเรียน!C12)</f>
        <v>นางสาวกชมน</v>
      </c>
      <c r="D4" s="192" t="str">
        <f>IF(B4="","",เวลาเรียน!D12)</f>
        <v>เดชสีมา</v>
      </c>
      <c r="E4" s="193">
        <v>1</v>
      </c>
      <c r="F4" s="194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6"/>
      <c r="U4" s="197">
        <f t="shared" ref="U4:U48" si="0">IF(B4="","",SUM(F4:T4))</f>
        <v>0</v>
      </c>
      <c r="V4" s="198">
        <f t="shared" ref="V4:V48" si="1">IF(B4="","",ROUND(U4*$V$3/$U$3,0))</f>
        <v>0</v>
      </c>
      <c r="W4" s="28"/>
      <c r="X4" s="28"/>
      <c r="Y4" s="28"/>
      <c r="Z4" s="28"/>
      <c r="AA4" s="28"/>
    </row>
    <row r="5" spans="1:27" ht="18" customHeight="1">
      <c r="A5" s="50">
        <f>เวลาเรียน!A13</f>
        <v>2</v>
      </c>
      <c r="B5" s="50">
        <f>IF(เวลาเรียน!B13="","",เวลาเรียน!B13)</f>
        <v>64202020002</v>
      </c>
      <c r="C5" s="145" t="str">
        <f>IF(B5="","",เวลาเรียน!C13)</f>
        <v>นางสาวกฤติยา</v>
      </c>
      <c r="D5" s="146" t="str">
        <f>IF(B5="","",เวลาเรียน!D13)</f>
        <v>สังข์ทอง</v>
      </c>
      <c r="E5" s="152">
        <v>2</v>
      </c>
      <c r="F5" s="199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80"/>
      <c r="U5" s="56">
        <f t="shared" si="0"/>
        <v>0</v>
      </c>
      <c r="V5" s="168">
        <f t="shared" si="1"/>
        <v>0</v>
      </c>
      <c r="W5" s="28"/>
      <c r="X5" s="28"/>
      <c r="Y5" s="28"/>
      <c r="Z5" s="28"/>
      <c r="AA5" s="28"/>
    </row>
    <row r="6" spans="1:27" ht="18" customHeight="1">
      <c r="A6" s="50">
        <f>เวลาเรียน!A14</f>
        <v>3</v>
      </c>
      <c r="B6" s="50">
        <f>IF(เวลาเรียน!B14="","",เวลาเรียน!B14)</f>
        <v>64202020003</v>
      </c>
      <c r="C6" s="145" t="str">
        <f>IF(B6="","",เวลาเรียน!C14)</f>
        <v>นางสาวกัญญาณัฐ</v>
      </c>
      <c r="D6" s="146" t="str">
        <f>IF(B6="","",เวลาเรียน!D14)</f>
        <v>ฮวดยินดี</v>
      </c>
      <c r="E6" s="152">
        <v>3</v>
      </c>
      <c r="F6" s="199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80"/>
      <c r="U6" s="56">
        <f t="shared" si="0"/>
        <v>0</v>
      </c>
      <c r="V6" s="168">
        <f t="shared" si="1"/>
        <v>0</v>
      </c>
      <c r="W6" s="28"/>
      <c r="X6" s="28"/>
      <c r="Y6" s="28"/>
      <c r="Z6" s="28"/>
      <c r="AA6" s="28"/>
    </row>
    <row r="7" spans="1:27" ht="18" customHeight="1">
      <c r="A7" s="50">
        <f>เวลาเรียน!A15</f>
        <v>4</v>
      </c>
      <c r="B7" s="50">
        <f>IF(เวลาเรียน!B15="","",เวลาเรียน!B15)</f>
        <v>64202020007</v>
      </c>
      <c r="C7" s="145" t="str">
        <f>IF(B7="","",เวลาเรียน!C15)</f>
        <v>นางสาวฐิตาพร</v>
      </c>
      <c r="D7" s="146" t="str">
        <f>IF(B7="","",เวลาเรียน!D15)</f>
        <v>รื่นรมย์</v>
      </c>
      <c r="E7" s="152">
        <v>4</v>
      </c>
      <c r="F7" s="199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80"/>
      <c r="U7" s="56">
        <f t="shared" si="0"/>
        <v>0</v>
      </c>
      <c r="V7" s="168">
        <f t="shared" si="1"/>
        <v>0</v>
      </c>
      <c r="W7" s="28"/>
      <c r="X7" s="28"/>
      <c r="Y7" s="28"/>
      <c r="Z7" s="28"/>
      <c r="AA7" s="28"/>
    </row>
    <row r="8" spans="1:27" ht="18" customHeight="1">
      <c r="A8" s="50">
        <f>เวลาเรียน!A16</f>
        <v>5</v>
      </c>
      <c r="B8" s="50">
        <f>IF(เวลาเรียน!B16="","",เวลาเรียน!B16)</f>
        <v>64202020008</v>
      </c>
      <c r="C8" s="145" t="str">
        <f>IF(B8="","",เวลาเรียน!C16)</f>
        <v>นางสาวณฤชล</v>
      </c>
      <c r="D8" s="146" t="str">
        <f>IF(B8="","",เวลาเรียน!D16)</f>
        <v>แย้มวจี</v>
      </c>
      <c r="E8" s="152">
        <v>5</v>
      </c>
      <c r="F8" s="199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80"/>
      <c r="U8" s="56">
        <f t="shared" si="0"/>
        <v>0</v>
      </c>
      <c r="V8" s="168">
        <f t="shared" si="1"/>
        <v>0</v>
      </c>
      <c r="W8" s="28"/>
      <c r="X8" s="28"/>
      <c r="Y8" s="28"/>
      <c r="Z8" s="28"/>
      <c r="AA8" s="28"/>
    </row>
    <row r="9" spans="1:27" ht="18" customHeight="1">
      <c r="A9" s="50">
        <f>เวลาเรียน!A17</f>
        <v>6</v>
      </c>
      <c r="B9" s="50">
        <f>IF(เวลาเรียน!B17="","",เวลาเรียน!B17)</f>
        <v>64202020010</v>
      </c>
      <c r="C9" s="145" t="str">
        <f>IF(B9="","",เวลาเรียน!C17)</f>
        <v>นางสาวณัฐพิชา</v>
      </c>
      <c r="D9" s="146" t="str">
        <f>IF(B9="","",เวลาเรียน!D17)</f>
        <v>ทับทิมแสน</v>
      </c>
      <c r="E9" s="152">
        <v>6</v>
      </c>
      <c r="F9" s="199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80"/>
      <c r="U9" s="56">
        <f t="shared" si="0"/>
        <v>0</v>
      </c>
      <c r="V9" s="168">
        <f t="shared" si="1"/>
        <v>0</v>
      </c>
      <c r="W9" s="28"/>
      <c r="X9" s="28"/>
      <c r="Y9" s="28"/>
      <c r="Z9" s="28"/>
      <c r="AA9" s="28"/>
    </row>
    <row r="10" spans="1:27" ht="18" customHeight="1">
      <c r="A10" s="50">
        <f>เวลาเรียน!A18</f>
        <v>7</v>
      </c>
      <c r="B10" s="50">
        <f>IF(เวลาเรียน!B18="","",เวลาเรียน!B18)</f>
        <v>64202020011</v>
      </c>
      <c r="C10" s="145" t="str">
        <f>IF(B10="","",เวลาเรียน!C18)</f>
        <v>นางสาวณัฐสุดา</v>
      </c>
      <c r="D10" s="146" t="str">
        <f>IF(B10="","",เวลาเรียน!D18)</f>
        <v>รุ่งวันดี</v>
      </c>
      <c r="E10" s="152">
        <v>7</v>
      </c>
      <c r="F10" s="199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80"/>
      <c r="U10" s="56">
        <f t="shared" si="0"/>
        <v>0</v>
      </c>
      <c r="V10" s="168">
        <f t="shared" si="1"/>
        <v>0</v>
      </c>
      <c r="W10" s="28"/>
      <c r="X10" s="28"/>
      <c r="Y10" s="28"/>
      <c r="Z10" s="28"/>
      <c r="AA10" s="28"/>
    </row>
    <row r="11" spans="1:27" ht="18" customHeight="1">
      <c r="A11" s="50">
        <f>เวลาเรียน!A19</f>
        <v>8</v>
      </c>
      <c r="B11" s="50">
        <f>IF(เวลาเรียน!B19="","",เวลาเรียน!B19)</f>
        <v>64202020013</v>
      </c>
      <c r="C11" s="145" t="str">
        <f>IF(B11="","",เวลาเรียน!C19)</f>
        <v>นางสาวนภาพร</v>
      </c>
      <c r="D11" s="146" t="str">
        <f>IF(B11="","",เวลาเรียน!D19)</f>
        <v>ลิ้มบุญญักเขต</v>
      </c>
      <c r="E11" s="152">
        <v>8</v>
      </c>
      <c r="F11" s="199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80"/>
      <c r="U11" s="56">
        <f t="shared" si="0"/>
        <v>0</v>
      </c>
      <c r="V11" s="168">
        <f t="shared" si="1"/>
        <v>0</v>
      </c>
      <c r="W11" s="28"/>
      <c r="X11" s="28"/>
      <c r="Y11" s="28"/>
      <c r="Z11" s="28"/>
      <c r="AA11" s="28"/>
    </row>
    <row r="12" spans="1:27" ht="18" customHeight="1">
      <c r="A12" s="50">
        <f>เวลาเรียน!A20</f>
        <v>9</v>
      </c>
      <c r="B12" s="50">
        <f>IF(เวลาเรียน!B20="","",เวลาเรียน!B20)</f>
        <v>64202020014</v>
      </c>
      <c r="C12" s="145" t="str">
        <f>IF(B12="","",เวลาเรียน!C20)</f>
        <v>นางสาวบัณฑิตา</v>
      </c>
      <c r="D12" s="146" t="str">
        <f>IF(B12="","",เวลาเรียน!D20)</f>
        <v>นิรันตราย</v>
      </c>
      <c r="E12" s="152">
        <v>9</v>
      </c>
      <c r="F12" s="199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80"/>
      <c r="U12" s="56">
        <f t="shared" si="0"/>
        <v>0</v>
      </c>
      <c r="V12" s="168">
        <f t="shared" si="1"/>
        <v>0</v>
      </c>
      <c r="W12" s="28"/>
      <c r="X12" s="28"/>
      <c r="Y12" s="28"/>
      <c r="Z12" s="28"/>
      <c r="AA12" s="28"/>
    </row>
    <row r="13" spans="1:27" ht="18" customHeight="1">
      <c r="A13" s="50">
        <f>เวลาเรียน!A21</f>
        <v>10</v>
      </c>
      <c r="B13" s="50">
        <f>IF(เวลาเรียน!B21="","",เวลาเรียน!B21)</f>
        <v>64202020015</v>
      </c>
      <c r="C13" s="145" t="str">
        <f>IF(B13="","",เวลาเรียน!C21)</f>
        <v>นางสาวปรัชญาพร</v>
      </c>
      <c r="D13" s="146" t="str">
        <f>IF(B13="","",เวลาเรียน!D21)</f>
        <v>ปานาพุฒ</v>
      </c>
      <c r="E13" s="152">
        <v>10</v>
      </c>
      <c r="F13" s="199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80"/>
      <c r="U13" s="56">
        <f t="shared" si="0"/>
        <v>0</v>
      </c>
      <c r="V13" s="168">
        <f t="shared" si="1"/>
        <v>0</v>
      </c>
      <c r="W13" s="28"/>
      <c r="X13" s="28"/>
      <c r="Y13" s="28"/>
      <c r="Z13" s="28"/>
      <c r="AA13" s="28"/>
    </row>
    <row r="14" spans="1:27" ht="18" customHeight="1">
      <c r="A14" s="50">
        <f>เวลาเรียน!A22</f>
        <v>11</v>
      </c>
      <c r="B14" s="50">
        <f>IF(เวลาเรียน!B22="","",เวลาเรียน!B22)</f>
        <v>64202020019</v>
      </c>
      <c r="C14" s="145" t="str">
        <f>IF(B14="","",เวลาเรียน!C22)</f>
        <v>นางสาวพรสวรรค์</v>
      </c>
      <c r="D14" s="146" t="str">
        <f>IF(B14="","",เวลาเรียน!D22)</f>
        <v>จันทร์คง</v>
      </c>
      <c r="E14" s="152">
        <v>11</v>
      </c>
      <c r="F14" s="199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80"/>
      <c r="U14" s="56">
        <f t="shared" si="0"/>
        <v>0</v>
      </c>
      <c r="V14" s="168">
        <f t="shared" si="1"/>
        <v>0</v>
      </c>
      <c r="W14" s="28"/>
      <c r="X14" s="28"/>
      <c r="Y14" s="28"/>
      <c r="Z14" s="28"/>
      <c r="AA14" s="28"/>
    </row>
    <row r="15" spans="1:27" ht="18" customHeight="1">
      <c r="A15" s="50">
        <f>เวลาเรียน!A23</f>
        <v>12</v>
      </c>
      <c r="B15" s="50">
        <f>IF(เวลาเรียน!B23="","",เวลาเรียน!B23)</f>
        <v>64202020020</v>
      </c>
      <c r="C15" s="145" t="str">
        <f>IF(B15="","",เวลาเรียน!C23)</f>
        <v>นางสาวภัทรวดี</v>
      </c>
      <c r="D15" s="146" t="str">
        <f>IF(B15="","",เวลาเรียน!D23)</f>
        <v>ภู่ทอง</v>
      </c>
      <c r="E15" s="152">
        <v>12</v>
      </c>
      <c r="F15" s="199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80"/>
      <c r="U15" s="56">
        <f t="shared" si="0"/>
        <v>0</v>
      </c>
      <c r="V15" s="168">
        <f t="shared" si="1"/>
        <v>0</v>
      </c>
      <c r="W15" s="28"/>
      <c r="X15" s="28"/>
      <c r="Y15" s="28"/>
      <c r="Z15" s="28"/>
      <c r="AA15" s="28"/>
    </row>
    <row r="16" spans="1:27" ht="18" customHeight="1">
      <c r="A16" s="50">
        <f>เวลาเรียน!A24</f>
        <v>13</v>
      </c>
      <c r="B16" s="50">
        <f>IF(เวลาเรียน!B24="","",เวลาเรียน!B24)</f>
        <v>64202020021</v>
      </c>
      <c r="C16" s="145" t="str">
        <f>IF(B16="","",เวลาเรียน!C24)</f>
        <v>นางสาวมณีวรรณ</v>
      </c>
      <c r="D16" s="146" t="str">
        <f>IF(B16="","",เวลาเรียน!D24)</f>
        <v>ไวยวงษ์</v>
      </c>
      <c r="E16" s="152">
        <v>13</v>
      </c>
      <c r="F16" s="199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80"/>
      <c r="U16" s="56">
        <f t="shared" si="0"/>
        <v>0</v>
      </c>
      <c r="V16" s="168">
        <f t="shared" si="1"/>
        <v>0</v>
      </c>
      <c r="W16" s="28"/>
      <c r="X16" s="28"/>
      <c r="Y16" s="28"/>
      <c r="Z16" s="28"/>
      <c r="AA16" s="28"/>
    </row>
    <row r="17" spans="1:27" ht="18" customHeight="1">
      <c r="A17" s="50">
        <f>เวลาเรียน!A25</f>
        <v>14</v>
      </c>
      <c r="B17" s="50">
        <f>IF(เวลาเรียน!B25="","",เวลาเรียน!B25)</f>
        <v>64202020022</v>
      </c>
      <c r="C17" s="145" t="str">
        <f>IF(B17="","",เวลาเรียน!C25)</f>
        <v>นางสาววราภรณ์</v>
      </c>
      <c r="D17" s="146" t="str">
        <f>IF(B17="","",เวลาเรียน!D25)</f>
        <v>พ่วงศิริ</v>
      </c>
      <c r="E17" s="152">
        <v>14</v>
      </c>
      <c r="F17" s="199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80"/>
      <c r="U17" s="56">
        <f t="shared" si="0"/>
        <v>0</v>
      </c>
      <c r="V17" s="168">
        <f t="shared" si="1"/>
        <v>0</v>
      </c>
      <c r="W17" s="28"/>
      <c r="X17" s="28"/>
      <c r="Y17" s="28"/>
      <c r="Z17" s="28"/>
      <c r="AA17" s="28"/>
    </row>
    <row r="18" spans="1:27" ht="18" customHeight="1">
      <c r="A18" s="50">
        <f>เวลาเรียน!A26</f>
        <v>15</v>
      </c>
      <c r="B18" s="50">
        <f>IF(เวลาเรียน!B26="","",เวลาเรียน!B26)</f>
        <v>64202020023</v>
      </c>
      <c r="C18" s="145" t="str">
        <f>IF(B18="","",เวลาเรียน!C26)</f>
        <v>นางสาววรรณรัตน์</v>
      </c>
      <c r="D18" s="146" t="str">
        <f>IF(B18="","",เวลาเรียน!D26)</f>
        <v>ลิ้มจ้อย</v>
      </c>
      <c r="E18" s="152">
        <v>15</v>
      </c>
      <c r="F18" s="199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80"/>
      <c r="U18" s="56">
        <f t="shared" si="0"/>
        <v>0</v>
      </c>
      <c r="V18" s="168">
        <f t="shared" si="1"/>
        <v>0</v>
      </c>
      <c r="W18" s="8"/>
      <c r="X18" s="8"/>
      <c r="Y18" s="8"/>
      <c r="Z18" s="8"/>
      <c r="AA18" s="8"/>
    </row>
    <row r="19" spans="1:27" ht="18" customHeight="1">
      <c r="A19" s="50">
        <f>เวลาเรียน!A27</f>
        <v>16</v>
      </c>
      <c r="B19" s="50">
        <f>IF(เวลาเรียน!B27="","",เวลาเรียน!B27)</f>
        <v>64202020024</v>
      </c>
      <c r="C19" s="145" t="str">
        <f>IF(B19="","",เวลาเรียน!C27)</f>
        <v>นางสาวศศิประภา</v>
      </c>
      <c r="D19" s="146" t="str">
        <f>IF(B19="","",เวลาเรียน!D27)</f>
        <v>ดวงแย้ม</v>
      </c>
      <c r="E19" s="152">
        <v>16</v>
      </c>
      <c r="F19" s="199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80"/>
      <c r="U19" s="56">
        <f t="shared" si="0"/>
        <v>0</v>
      </c>
      <c r="V19" s="168">
        <f t="shared" si="1"/>
        <v>0</v>
      </c>
      <c r="W19" s="8"/>
      <c r="X19" s="8"/>
      <c r="Y19" s="8"/>
      <c r="Z19" s="8"/>
      <c r="AA19" s="8"/>
    </row>
    <row r="20" spans="1:27" ht="18" customHeight="1">
      <c r="A20" s="50">
        <f>เวลาเรียน!A28</f>
        <v>17</v>
      </c>
      <c r="B20" s="50">
        <f>IF(เวลาเรียน!B28="","",เวลาเรียน!B28)</f>
        <v>64202020025</v>
      </c>
      <c r="C20" s="145" t="str">
        <f>IF(B20="","",เวลาเรียน!C28)</f>
        <v>นางสาวศิริลักษณ์</v>
      </c>
      <c r="D20" s="146" t="str">
        <f>IF(B20="","",เวลาเรียน!D28)</f>
        <v>เที่ยงตรง</v>
      </c>
      <c r="E20" s="152">
        <v>17</v>
      </c>
      <c r="F20" s="199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80"/>
      <c r="U20" s="56">
        <f t="shared" si="0"/>
        <v>0</v>
      </c>
      <c r="V20" s="168">
        <f t="shared" si="1"/>
        <v>0</v>
      </c>
      <c r="W20" s="8"/>
      <c r="X20" s="8"/>
      <c r="Y20" s="8"/>
      <c r="Z20" s="8"/>
      <c r="AA20" s="8"/>
    </row>
    <row r="21" spans="1:27" ht="18" customHeight="1">
      <c r="A21" s="50">
        <f>เวลาเรียน!A29</f>
        <v>18</v>
      </c>
      <c r="B21" s="50">
        <f>IF(เวลาเรียน!B29="","",เวลาเรียน!B29)</f>
        <v>64202020026</v>
      </c>
      <c r="C21" s="145" t="str">
        <f>IF(B21="","",เวลาเรียน!C29)</f>
        <v>นางสาวสโรชา</v>
      </c>
      <c r="D21" s="146" t="str">
        <f>IF(B21="","",เวลาเรียน!D29)</f>
        <v>บุญพุ่ม</v>
      </c>
      <c r="E21" s="152">
        <v>18</v>
      </c>
      <c r="F21" s="199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80"/>
      <c r="U21" s="56">
        <f t="shared" si="0"/>
        <v>0</v>
      </c>
      <c r="V21" s="168">
        <f t="shared" si="1"/>
        <v>0</v>
      </c>
      <c r="W21" s="8"/>
      <c r="X21" s="8"/>
      <c r="Y21" s="8"/>
      <c r="Z21" s="8"/>
      <c r="AA21" s="8"/>
    </row>
    <row r="22" spans="1:27" ht="18" customHeight="1">
      <c r="A22" s="50">
        <f>เวลาเรียน!A30</f>
        <v>19</v>
      </c>
      <c r="B22" s="50">
        <f>IF(เวลาเรียน!B30="","",เวลาเรียน!B30)</f>
        <v>64202020027</v>
      </c>
      <c r="C22" s="145" t="str">
        <f>IF(B22="","",เวลาเรียน!C30)</f>
        <v>นางสาวสุปรียา</v>
      </c>
      <c r="D22" s="146" t="str">
        <f>IF(B22="","",เวลาเรียน!D30)</f>
        <v>รวมพล</v>
      </c>
      <c r="E22" s="152">
        <v>19</v>
      </c>
      <c r="F22" s="199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80"/>
      <c r="U22" s="56">
        <f t="shared" si="0"/>
        <v>0</v>
      </c>
      <c r="V22" s="168">
        <f t="shared" si="1"/>
        <v>0</v>
      </c>
      <c r="W22" s="8"/>
      <c r="X22" s="8"/>
      <c r="Y22" s="8"/>
      <c r="Z22" s="8"/>
      <c r="AA22" s="8"/>
    </row>
    <row r="23" spans="1:27" ht="18" customHeight="1">
      <c r="A23" s="50">
        <f>เวลาเรียน!A31</f>
        <v>20</v>
      </c>
      <c r="B23" s="50">
        <f>IF(เวลาเรียน!B31="","",เวลาเรียน!B31)</f>
        <v>64202020028</v>
      </c>
      <c r="C23" s="145" t="str">
        <f>IF(B23="","",เวลาเรียน!C31)</f>
        <v>นางสาวเสาวรส</v>
      </c>
      <c r="D23" s="146" t="str">
        <f>IF(B23="","",เวลาเรียน!D31)</f>
        <v>ยอดทอง</v>
      </c>
      <c r="E23" s="152">
        <v>20</v>
      </c>
      <c r="F23" s="199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80"/>
      <c r="U23" s="56">
        <f t="shared" si="0"/>
        <v>0</v>
      </c>
      <c r="V23" s="168">
        <f t="shared" si="1"/>
        <v>0</v>
      </c>
      <c r="W23" s="8"/>
      <c r="X23" s="8"/>
      <c r="Y23" s="8"/>
      <c r="Z23" s="8"/>
      <c r="AA23" s="8"/>
    </row>
    <row r="24" spans="1:27" ht="18" customHeight="1">
      <c r="A24" s="50">
        <f>เวลาเรียน!A32</f>
        <v>21</v>
      </c>
      <c r="B24" s="50">
        <f>IF(เวลาเรียน!B32="","",เวลาเรียน!B32)</f>
        <v>64202020029</v>
      </c>
      <c r="C24" s="145" t="str">
        <f>IF(B24="","",เวลาเรียน!C32)</f>
        <v>นางสาวอนุสรา</v>
      </c>
      <c r="D24" s="146" t="str">
        <f>IF(B24="","",เวลาเรียน!D32)</f>
        <v>ศุภมณี</v>
      </c>
      <c r="E24" s="152">
        <v>21</v>
      </c>
      <c r="F24" s="199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80"/>
      <c r="U24" s="56">
        <f t="shared" si="0"/>
        <v>0</v>
      </c>
      <c r="V24" s="168">
        <f t="shared" si="1"/>
        <v>0</v>
      </c>
      <c r="W24" s="8"/>
      <c r="X24" s="8"/>
      <c r="Y24" s="8"/>
      <c r="Z24" s="8"/>
      <c r="AA24" s="8"/>
    </row>
    <row r="25" spans="1:27" ht="18" customHeight="1">
      <c r="A25" s="50">
        <f>เวลาเรียน!A33</f>
        <v>22</v>
      </c>
      <c r="B25" s="50">
        <f>IF(เวลาเรียน!B33="","",เวลาเรียน!B33)</f>
        <v>64202020030</v>
      </c>
      <c r="C25" s="145" t="str">
        <f>IF(B25="","",เวลาเรียน!C33)</f>
        <v>นายคีตพัชร</v>
      </c>
      <c r="D25" s="146" t="str">
        <f>IF(B25="","",เวลาเรียน!D33)</f>
        <v>ฤทธิเดช</v>
      </c>
      <c r="E25" s="152">
        <v>22</v>
      </c>
      <c r="F25" s="199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80"/>
      <c r="U25" s="56">
        <f t="shared" si="0"/>
        <v>0</v>
      </c>
      <c r="V25" s="168">
        <f t="shared" si="1"/>
        <v>0</v>
      </c>
      <c r="W25" s="8"/>
      <c r="X25" s="8"/>
      <c r="Y25" s="8"/>
      <c r="Z25" s="8"/>
      <c r="AA25" s="8"/>
    </row>
    <row r="26" spans="1:27" ht="18" customHeight="1">
      <c r="A26" s="50">
        <f>เวลาเรียน!A34</f>
        <v>23</v>
      </c>
      <c r="B26" s="50">
        <f>IF(เวลาเรียน!B34="","",เวลาเรียน!B34)</f>
        <v>64202020032</v>
      </c>
      <c r="C26" s="145" t="str">
        <f>IF(B26="","",เวลาเรียน!C34)</f>
        <v>นายธีรพัฒน์</v>
      </c>
      <c r="D26" s="146" t="str">
        <f>IF(B26="","",เวลาเรียน!D34)</f>
        <v>ตงรักษา</v>
      </c>
      <c r="E26" s="152">
        <v>23</v>
      </c>
      <c r="F26" s="199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80"/>
      <c r="U26" s="56">
        <f t="shared" si="0"/>
        <v>0</v>
      </c>
      <c r="V26" s="168">
        <f t="shared" si="1"/>
        <v>0</v>
      </c>
      <c r="W26" s="8"/>
      <c r="X26" s="8"/>
      <c r="Y26" s="8"/>
      <c r="Z26" s="8"/>
      <c r="AA26" s="8"/>
    </row>
    <row r="27" spans="1:27" ht="18" customHeight="1">
      <c r="A27" s="50">
        <f>เวลาเรียน!A35</f>
        <v>24</v>
      </c>
      <c r="B27" s="50">
        <f>IF(เวลาเรียน!B35="","",เวลาเรียน!B35)</f>
        <v>64202020033</v>
      </c>
      <c r="C27" s="145" t="str">
        <f>IF(B27="","",เวลาเรียน!C35)</f>
        <v>นายศิวภัทร</v>
      </c>
      <c r="D27" s="146" t="str">
        <f>IF(B27="","",เวลาเรียน!D35)</f>
        <v>ศรีลำ</v>
      </c>
      <c r="E27" s="152">
        <v>24</v>
      </c>
      <c r="F27" s="199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80"/>
      <c r="U27" s="56">
        <f t="shared" si="0"/>
        <v>0</v>
      </c>
      <c r="V27" s="168">
        <f t="shared" si="1"/>
        <v>0</v>
      </c>
      <c r="W27" s="8"/>
      <c r="X27" s="8"/>
      <c r="Y27" s="8"/>
      <c r="Z27" s="8"/>
      <c r="AA27" s="8"/>
    </row>
    <row r="28" spans="1:27" ht="18" customHeight="1">
      <c r="A28" s="50">
        <f>เวลาเรียน!A36</f>
        <v>25</v>
      </c>
      <c r="B28" s="50">
        <f>IF(เวลาเรียน!B36="","",เวลาเรียน!B36)</f>
        <v>64202020034</v>
      </c>
      <c r="C28" s="145" t="str">
        <f>IF(B28="","",เวลาเรียน!C36)</f>
        <v>นายโสภณ</v>
      </c>
      <c r="D28" s="146" t="str">
        <f>IF(B28="","",เวลาเรียน!D36)</f>
        <v>วงค์รส</v>
      </c>
      <c r="E28" s="152">
        <v>25</v>
      </c>
      <c r="F28" s="199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80"/>
      <c r="U28" s="56">
        <f t="shared" si="0"/>
        <v>0</v>
      </c>
      <c r="V28" s="168">
        <f t="shared" si="1"/>
        <v>0</v>
      </c>
      <c r="W28" s="28"/>
      <c r="X28" s="28"/>
      <c r="Y28" s="28"/>
      <c r="Z28" s="28"/>
      <c r="AA28" s="28"/>
    </row>
    <row r="29" spans="1:27" ht="18" customHeight="1">
      <c r="A29" s="50">
        <f>เวลาเรียน!A37</f>
        <v>26</v>
      </c>
      <c r="B29" s="50" t="str">
        <f>IF(เวลาเรียน!B37="","",เวลาเรียน!B37)</f>
        <v/>
      </c>
      <c r="C29" s="145" t="str">
        <f>IF(B29="","",เวลาเรียน!C37)</f>
        <v/>
      </c>
      <c r="D29" s="146" t="str">
        <f>IF(B29="","",เวลาเรียน!D37)</f>
        <v/>
      </c>
      <c r="E29" s="152">
        <v>26</v>
      </c>
      <c r="F29" s="199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80"/>
      <c r="U29" s="56" t="str">
        <f t="shared" si="0"/>
        <v/>
      </c>
      <c r="V29" s="168" t="str">
        <f t="shared" si="1"/>
        <v/>
      </c>
      <c r="W29" s="8"/>
      <c r="X29" s="8"/>
      <c r="Y29" s="8"/>
      <c r="Z29" s="8"/>
      <c r="AA29" s="8"/>
    </row>
    <row r="30" spans="1:27" ht="18" customHeight="1">
      <c r="A30" s="50">
        <f>เวลาเรียน!A38</f>
        <v>27</v>
      </c>
      <c r="B30" s="50" t="str">
        <f>IF(เวลาเรียน!B38="","",เวลาเรียน!B38)</f>
        <v/>
      </c>
      <c r="C30" s="145" t="str">
        <f>IF(B30="","",เวลาเรียน!C38)</f>
        <v/>
      </c>
      <c r="D30" s="146" t="str">
        <f>IF(B30="","",เวลาเรียน!D38)</f>
        <v/>
      </c>
      <c r="E30" s="152">
        <v>27</v>
      </c>
      <c r="F30" s="199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80"/>
      <c r="U30" s="56" t="str">
        <f t="shared" si="0"/>
        <v/>
      </c>
      <c r="V30" s="168" t="str">
        <f t="shared" si="1"/>
        <v/>
      </c>
      <c r="W30" s="8"/>
      <c r="X30" s="8"/>
      <c r="Y30" s="8"/>
      <c r="Z30" s="8"/>
      <c r="AA30" s="8"/>
    </row>
    <row r="31" spans="1:27" ht="18" customHeight="1">
      <c r="A31" s="50">
        <f>เวลาเรียน!A39</f>
        <v>28</v>
      </c>
      <c r="B31" s="50" t="str">
        <f>IF(เวลาเรียน!B39="","",เวลาเรียน!B39)</f>
        <v/>
      </c>
      <c r="C31" s="145" t="str">
        <f>IF(B31="","",เวลาเรียน!C39)</f>
        <v/>
      </c>
      <c r="D31" s="146" t="str">
        <f>IF(B31="","",เวลาเรียน!D39)</f>
        <v/>
      </c>
      <c r="E31" s="152">
        <v>28</v>
      </c>
      <c r="F31" s="199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80"/>
      <c r="U31" s="56" t="str">
        <f t="shared" si="0"/>
        <v/>
      </c>
      <c r="V31" s="168" t="str">
        <f t="shared" si="1"/>
        <v/>
      </c>
      <c r="W31" s="8"/>
      <c r="X31" s="8"/>
      <c r="Y31" s="8"/>
      <c r="Z31" s="8"/>
      <c r="AA31" s="8"/>
    </row>
    <row r="32" spans="1:27" ht="18" customHeight="1">
      <c r="A32" s="50">
        <f>เวลาเรียน!A40</f>
        <v>29</v>
      </c>
      <c r="B32" s="50" t="str">
        <f>IF(เวลาเรียน!B40="","",เวลาเรียน!B40)</f>
        <v/>
      </c>
      <c r="C32" s="145" t="str">
        <f>IF(B32="","",เวลาเรียน!C40)</f>
        <v/>
      </c>
      <c r="D32" s="146" t="str">
        <f>IF(B32="","",เวลาเรียน!D40)</f>
        <v/>
      </c>
      <c r="E32" s="152">
        <v>29</v>
      </c>
      <c r="F32" s="199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80"/>
      <c r="U32" s="56" t="str">
        <f t="shared" si="0"/>
        <v/>
      </c>
      <c r="V32" s="168" t="str">
        <f t="shared" si="1"/>
        <v/>
      </c>
      <c r="W32" s="8"/>
      <c r="X32" s="8"/>
      <c r="Y32" s="8"/>
      <c r="Z32" s="8"/>
      <c r="AA32" s="8"/>
    </row>
    <row r="33" spans="1:27" ht="18" customHeight="1">
      <c r="A33" s="50">
        <f>เวลาเรียน!A41</f>
        <v>30</v>
      </c>
      <c r="B33" s="50" t="str">
        <f>IF(เวลาเรียน!B41="","",เวลาเรียน!B41)</f>
        <v/>
      </c>
      <c r="C33" s="145" t="str">
        <f>IF(B33="","",เวลาเรียน!C41)</f>
        <v/>
      </c>
      <c r="D33" s="146" t="str">
        <f>IF(B33="","",เวลาเรียน!D41)</f>
        <v/>
      </c>
      <c r="E33" s="152">
        <v>30</v>
      </c>
      <c r="F33" s="199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80"/>
      <c r="U33" s="56" t="str">
        <f t="shared" si="0"/>
        <v/>
      </c>
      <c r="V33" s="168" t="str">
        <f t="shared" si="1"/>
        <v/>
      </c>
      <c r="W33" s="8"/>
      <c r="X33" s="8"/>
      <c r="Y33" s="8"/>
      <c r="Z33" s="8"/>
      <c r="AA33" s="8"/>
    </row>
    <row r="34" spans="1:27" ht="18" customHeight="1">
      <c r="A34" s="50">
        <f>เวลาเรียน!A42</f>
        <v>31</v>
      </c>
      <c r="B34" s="50" t="str">
        <f>IF(เวลาเรียน!B42="","",เวลาเรียน!B42)</f>
        <v/>
      </c>
      <c r="C34" s="145" t="str">
        <f>IF(B34="","",เวลาเรียน!C42)</f>
        <v/>
      </c>
      <c r="D34" s="146" t="str">
        <f>IF(B34="","",เวลาเรียน!D42)</f>
        <v/>
      </c>
      <c r="E34" s="152">
        <v>31</v>
      </c>
      <c r="F34" s="199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80"/>
      <c r="U34" s="56" t="str">
        <f t="shared" si="0"/>
        <v/>
      </c>
      <c r="V34" s="168" t="str">
        <f t="shared" si="1"/>
        <v/>
      </c>
      <c r="W34" s="8"/>
      <c r="X34" s="8"/>
      <c r="Y34" s="8"/>
      <c r="Z34" s="8"/>
      <c r="AA34" s="8"/>
    </row>
    <row r="35" spans="1:27" ht="18" customHeight="1">
      <c r="A35" s="50">
        <f>เวลาเรียน!A43</f>
        <v>32</v>
      </c>
      <c r="B35" s="50" t="str">
        <f>IF(เวลาเรียน!B43="","",เวลาเรียน!B43)</f>
        <v/>
      </c>
      <c r="C35" s="145" t="str">
        <f>IF(B35="","",เวลาเรียน!C43)</f>
        <v/>
      </c>
      <c r="D35" s="146" t="str">
        <f>IF(B35="","",เวลาเรียน!D43)</f>
        <v/>
      </c>
      <c r="E35" s="152">
        <v>32</v>
      </c>
      <c r="F35" s="199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80"/>
      <c r="U35" s="56" t="str">
        <f t="shared" si="0"/>
        <v/>
      </c>
      <c r="V35" s="168" t="str">
        <f t="shared" si="1"/>
        <v/>
      </c>
      <c r="W35" s="8"/>
      <c r="X35" s="8"/>
      <c r="Y35" s="8"/>
      <c r="Z35" s="8"/>
      <c r="AA35" s="8"/>
    </row>
    <row r="36" spans="1:27" ht="18" customHeight="1">
      <c r="A36" s="50">
        <f>เวลาเรียน!A44</f>
        <v>33</v>
      </c>
      <c r="B36" s="50" t="str">
        <f>IF(เวลาเรียน!B44="","",เวลาเรียน!B44)</f>
        <v/>
      </c>
      <c r="C36" s="145" t="str">
        <f>IF(B36="","",เวลาเรียน!C44)</f>
        <v/>
      </c>
      <c r="D36" s="146" t="str">
        <f>IF(B36="","",เวลาเรียน!D44)</f>
        <v/>
      </c>
      <c r="E36" s="152">
        <v>33</v>
      </c>
      <c r="F36" s="199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80"/>
      <c r="U36" s="56" t="str">
        <f t="shared" si="0"/>
        <v/>
      </c>
      <c r="V36" s="168" t="str">
        <f t="shared" si="1"/>
        <v/>
      </c>
      <c r="W36" s="8"/>
      <c r="X36" s="8"/>
      <c r="Y36" s="8"/>
      <c r="Z36" s="8"/>
      <c r="AA36" s="8"/>
    </row>
    <row r="37" spans="1:27" ht="18" customHeight="1">
      <c r="A37" s="50">
        <f>เวลาเรียน!A45</f>
        <v>34</v>
      </c>
      <c r="B37" s="50" t="str">
        <f>IF(เวลาเรียน!B45="","",เวลาเรียน!B45)</f>
        <v/>
      </c>
      <c r="C37" s="145" t="str">
        <f>IF(B37="","",เวลาเรียน!C45)</f>
        <v/>
      </c>
      <c r="D37" s="146" t="str">
        <f>IF(B37="","",เวลาเรียน!D45)</f>
        <v/>
      </c>
      <c r="E37" s="152">
        <v>34</v>
      </c>
      <c r="F37" s="199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80"/>
      <c r="U37" s="56" t="str">
        <f t="shared" si="0"/>
        <v/>
      </c>
      <c r="V37" s="168" t="str">
        <f t="shared" si="1"/>
        <v/>
      </c>
      <c r="W37" s="8"/>
      <c r="X37" s="8"/>
      <c r="Y37" s="8"/>
      <c r="Z37" s="8"/>
      <c r="AA37" s="8"/>
    </row>
    <row r="38" spans="1:27" ht="18" customHeight="1">
      <c r="A38" s="50">
        <f>เวลาเรียน!A46</f>
        <v>35</v>
      </c>
      <c r="B38" s="50" t="str">
        <f>IF(เวลาเรียน!B46="","",เวลาเรียน!B46)</f>
        <v/>
      </c>
      <c r="C38" s="145" t="str">
        <f>IF(B38="","",เวลาเรียน!C46)</f>
        <v/>
      </c>
      <c r="D38" s="146" t="str">
        <f>IF(B38="","",เวลาเรียน!D46)</f>
        <v/>
      </c>
      <c r="E38" s="152">
        <v>35</v>
      </c>
      <c r="F38" s="199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80"/>
      <c r="U38" s="56" t="str">
        <f t="shared" si="0"/>
        <v/>
      </c>
      <c r="V38" s="168" t="str">
        <f t="shared" si="1"/>
        <v/>
      </c>
      <c r="W38" s="8"/>
      <c r="X38" s="8"/>
      <c r="Y38" s="8"/>
      <c r="Z38" s="8"/>
      <c r="AA38" s="8"/>
    </row>
    <row r="39" spans="1:27" ht="18" customHeight="1">
      <c r="A39" s="50">
        <f>เวลาเรียน!A47</f>
        <v>36</v>
      </c>
      <c r="B39" s="50" t="str">
        <f>IF(เวลาเรียน!B47="","",เวลาเรียน!B47)</f>
        <v/>
      </c>
      <c r="C39" s="145" t="str">
        <f>IF(B39="","",เวลาเรียน!C47)</f>
        <v/>
      </c>
      <c r="D39" s="146" t="str">
        <f>IF(B39="","",เวลาเรียน!D47)</f>
        <v/>
      </c>
      <c r="E39" s="152">
        <v>36</v>
      </c>
      <c r="F39" s="199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80"/>
      <c r="U39" s="56" t="str">
        <f t="shared" si="0"/>
        <v/>
      </c>
      <c r="V39" s="168" t="str">
        <f t="shared" si="1"/>
        <v/>
      </c>
      <c r="W39" s="8"/>
      <c r="X39" s="8"/>
      <c r="Y39" s="8"/>
      <c r="Z39" s="8"/>
      <c r="AA39" s="8"/>
    </row>
    <row r="40" spans="1:27" ht="18" customHeight="1">
      <c r="A40" s="50">
        <f>เวลาเรียน!A48</f>
        <v>37</v>
      </c>
      <c r="B40" s="50" t="str">
        <f>IF(เวลาเรียน!B48="","",เวลาเรียน!B48)</f>
        <v/>
      </c>
      <c r="C40" s="145" t="str">
        <f>IF(B40="","",เวลาเรียน!C48)</f>
        <v/>
      </c>
      <c r="D40" s="146" t="str">
        <f>IF(B40="","",เวลาเรียน!D48)</f>
        <v/>
      </c>
      <c r="E40" s="152">
        <v>37</v>
      </c>
      <c r="F40" s="199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80"/>
      <c r="U40" s="56" t="str">
        <f t="shared" si="0"/>
        <v/>
      </c>
      <c r="V40" s="168" t="str">
        <f t="shared" si="1"/>
        <v/>
      </c>
      <c r="W40" s="8"/>
      <c r="X40" s="8"/>
      <c r="Y40" s="8"/>
      <c r="Z40" s="8"/>
      <c r="AA40" s="8"/>
    </row>
    <row r="41" spans="1:27" ht="18" customHeight="1">
      <c r="A41" s="50">
        <f>เวลาเรียน!A49</f>
        <v>38</v>
      </c>
      <c r="B41" s="50" t="str">
        <f>IF(เวลาเรียน!B49="","",เวลาเรียน!B49)</f>
        <v/>
      </c>
      <c r="C41" s="145" t="str">
        <f>IF(B41="","",เวลาเรียน!C49)</f>
        <v/>
      </c>
      <c r="D41" s="146" t="str">
        <f>IF(B41="","",เวลาเรียน!D49)</f>
        <v/>
      </c>
      <c r="E41" s="152">
        <v>38</v>
      </c>
      <c r="F41" s="199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80"/>
      <c r="U41" s="56" t="str">
        <f t="shared" si="0"/>
        <v/>
      </c>
      <c r="V41" s="168" t="str">
        <f t="shared" si="1"/>
        <v/>
      </c>
      <c r="W41" s="8"/>
      <c r="X41" s="8"/>
      <c r="Y41" s="8"/>
      <c r="Z41" s="8"/>
      <c r="AA41" s="8"/>
    </row>
    <row r="42" spans="1:27" ht="18" customHeight="1">
      <c r="A42" s="50">
        <f>เวลาเรียน!A50</f>
        <v>39</v>
      </c>
      <c r="B42" s="50" t="str">
        <f>IF(เวลาเรียน!B50="","",เวลาเรียน!B50)</f>
        <v/>
      </c>
      <c r="C42" s="145" t="str">
        <f>IF(B42="","",เวลาเรียน!C50)</f>
        <v/>
      </c>
      <c r="D42" s="146" t="str">
        <f>IF(B42="","",เวลาเรียน!D50)</f>
        <v/>
      </c>
      <c r="E42" s="152">
        <v>39</v>
      </c>
      <c r="F42" s="199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80"/>
      <c r="U42" s="56" t="str">
        <f t="shared" si="0"/>
        <v/>
      </c>
      <c r="V42" s="168" t="str">
        <f t="shared" si="1"/>
        <v/>
      </c>
      <c r="W42" s="8"/>
      <c r="X42" s="8"/>
      <c r="Y42" s="8"/>
      <c r="Z42" s="8"/>
      <c r="AA42" s="8"/>
    </row>
    <row r="43" spans="1:27" ht="18" customHeight="1">
      <c r="A43" s="50">
        <f>เวลาเรียน!A51</f>
        <v>40</v>
      </c>
      <c r="B43" s="50" t="str">
        <f>IF(เวลาเรียน!B51="","",เวลาเรียน!B51)</f>
        <v/>
      </c>
      <c r="C43" s="145" t="str">
        <f>IF(B43="","",เวลาเรียน!C51)</f>
        <v/>
      </c>
      <c r="D43" s="146" t="str">
        <f>IF(B43="","",เวลาเรียน!D51)</f>
        <v/>
      </c>
      <c r="E43" s="152">
        <v>40</v>
      </c>
      <c r="F43" s="199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80"/>
      <c r="U43" s="56" t="str">
        <f t="shared" si="0"/>
        <v/>
      </c>
      <c r="V43" s="168" t="str">
        <f t="shared" si="1"/>
        <v/>
      </c>
      <c r="W43" s="8"/>
      <c r="X43" s="8"/>
      <c r="Y43" s="8"/>
      <c r="Z43" s="8"/>
      <c r="AA43" s="8"/>
    </row>
    <row r="44" spans="1:27" ht="18" customHeight="1">
      <c r="A44" s="50">
        <f>เวลาเรียน!A52</f>
        <v>41</v>
      </c>
      <c r="B44" s="50" t="str">
        <f>IF(เวลาเรียน!B52="","",เวลาเรียน!B52)</f>
        <v/>
      </c>
      <c r="C44" s="145" t="str">
        <f>IF(B44="","",เวลาเรียน!C52)</f>
        <v/>
      </c>
      <c r="D44" s="146" t="str">
        <f>IF(B44="","",เวลาเรียน!D52)</f>
        <v/>
      </c>
      <c r="E44" s="152">
        <v>41</v>
      </c>
      <c r="F44" s="199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80"/>
      <c r="U44" s="56" t="str">
        <f t="shared" si="0"/>
        <v/>
      </c>
      <c r="V44" s="168" t="str">
        <f t="shared" si="1"/>
        <v/>
      </c>
      <c r="W44" s="8"/>
      <c r="X44" s="8"/>
      <c r="Y44" s="8"/>
      <c r="Z44" s="8"/>
      <c r="AA44" s="8"/>
    </row>
    <row r="45" spans="1:27" ht="18" customHeight="1">
      <c r="A45" s="50">
        <f>เวลาเรียน!A53</f>
        <v>42</v>
      </c>
      <c r="B45" s="50" t="str">
        <f>IF(เวลาเรียน!B53="","",เวลาเรียน!B53)</f>
        <v/>
      </c>
      <c r="C45" s="145" t="str">
        <f>IF(B45="","",เวลาเรียน!C53)</f>
        <v/>
      </c>
      <c r="D45" s="146" t="str">
        <f>IF(B45="","",เวลาเรียน!D53)</f>
        <v/>
      </c>
      <c r="E45" s="152">
        <v>42</v>
      </c>
      <c r="F45" s="199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80"/>
      <c r="U45" s="56" t="str">
        <f t="shared" si="0"/>
        <v/>
      </c>
      <c r="V45" s="168" t="str">
        <f t="shared" si="1"/>
        <v/>
      </c>
      <c r="W45" s="8"/>
      <c r="X45" s="8"/>
      <c r="Y45" s="8"/>
      <c r="Z45" s="8"/>
      <c r="AA45" s="8"/>
    </row>
    <row r="46" spans="1:27" ht="18" customHeight="1">
      <c r="A46" s="50">
        <f>เวลาเรียน!A54</f>
        <v>43</v>
      </c>
      <c r="B46" s="50" t="str">
        <f>IF(เวลาเรียน!B54="","",เวลาเรียน!B54)</f>
        <v/>
      </c>
      <c r="C46" s="145" t="str">
        <f>IF(B46="","",เวลาเรียน!C54)</f>
        <v/>
      </c>
      <c r="D46" s="146" t="str">
        <f>IF(B46="","",เวลาเรียน!D54)</f>
        <v/>
      </c>
      <c r="E46" s="152">
        <v>43</v>
      </c>
      <c r="F46" s="199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80"/>
      <c r="U46" s="56" t="str">
        <f t="shared" si="0"/>
        <v/>
      </c>
      <c r="V46" s="168" t="str">
        <f t="shared" si="1"/>
        <v/>
      </c>
      <c r="W46" s="8"/>
      <c r="X46" s="8"/>
      <c r="Y46" s="8"/>
      <c r="Z46" s="8"/>
      <c r="AA46" s="8"/>
    </row>
    <row r="47" spans="1:27" ht="18" customHeight="1">
      <c r="A47" s="50">
        <f>เวลาเรียน!A55</f>
        <v>44</v>
      </c>
      <c r="B47" s="50" t="str">
        <f>IF(เวลาเรียน!B55="","",เวลาเรียน!B55)</f>
        <v/>
      </c>
      <c r="C47" s="145" t="str">
        <f>IF(B47="","",เวลาเรียน!C55)</f>
        <v/>
      </c>
      <c r="D47" s="146" t="str">
        <f>IF(B47="","",เวลาเรียน!D55)</f>
        <v/>
      </c>
      <c r="E47" s="152">
        <v>44</v>
      </c>
      <c r="F47" s="199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80"/>
      <c r="U47" s="56" t="str">
        <f t="shared" si="0"/>
        <v/>
      </c>
      <c r="V47" s="168" t="str">
        <f t="shared" si="1"/>
        <v/>
      </c>
      <c r="W47" s="8"/>
      <c r="X47" s="8"/>
      <c r="Y47" s="8"/>
      <c r="Z47" s="8"/>
      <c r="AA47" s="8"/>
    </row>
    <row r="48" spans="1:27" ht="18" customHeight="1">
      <c r="A48" s="72">
        <f>เวลาเรียน!A56</f>
        <v>45</v>
      </c>
      <c r="B48" s="72" t="str">
        <f>IF(เวลาเรียน!B56="","",เวลาเรียน!B56)</f>
        <v/>
      </c>
      <c r="C48" s="156" t="str">
        <f>IF(B48="","",เวลาเรียน!C56)</f>
        <v/>
      </c>
      <c r="D48" s="157" t="str">
        <f>IF(B48="","",เวลาเรียน!D56)</f>
        <v/>
      </c>
      <c r="E48" s="158">
        <v>45</v>
      </c>
      <c r="F48" s="200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77"/>
      <c r="U48" s="78" t="str">
        <f t="shared" si="0"/>
        <v/>
      </c>
      <c r="V48" s="201" t="str">
        <f t="shared" si="1"/>
        <v/>
      </c>
      <c r="W48" s="8"/>
      <c r="X48" s="8"/>
      <c r="Y48" s="8"/>
      <c r="Z48" s="8"/>
      <c r="AA48" s="8"/>
    </row>
    <row r="49" spans="1:27" ht="21.75" customHeight="1">
      <c r="A49" s="169"/>
      <c r="B49" s="169"/>
      <c r="C49" s="169"/>
      <c r="D49" s="169"/>
      <c r="E49" s="80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2"/>
      <c r="X49" s="82"/>
      <c r="Y49" s="82"/>
      <c r="Z49" s="82"/>
      <c r="AA49" s="82"/>
    </row>
    <row r="50" spans="1:27" ht="21.75" customHeight="1">
      <c r="A50" s="16"/>
      <c r="B50" s="16"/>
      <c r="C50" s="16"/>
      <c r="D50" s="16"/>
      <c r="E50" s="83"/>
      <c r="F50" s="82"/>
      <c r="G50" s="82"/>
      <c r="H50" s="82"/>
      <c r="I50" s="82"/>
      <c r="J50" s="82"/>
      <c r="K50" s="82"/>
      <c r="L50" s="82"/>
      <c r="M50" s="82"/>
      <c r="N50" s="82" t="s">
        <v>3900</v>
      </c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</row>
    <row r="51" spans="1:27" ht="21.75" customHeight="1">
      <c r="A51" s="16"/>
      <c r="B51" s="16"/>
      <c r="C51" s="16"/>
      <c r="D51" s="16"/>
      <c r="E51" s="83"/>
      <c r="F51" s="82"/>
      <c r="G51" s="82"/>
      <c r="H51" s="82"/>
      <c r="I51" s="82"/>
      <c r="J51" s="82"/>
      <c r="K51" s="82"/>
      <c r="L51" s="82"/>
      <c r="M51" s="82"/>
      <c r="N51" s="82" t="s">
        <v>40</v>
      </c>
      <c r="O51" s="202" t="str">
        <f>เวลาเรียน!P58</f>
        <v>( ครูผู้สอน )</v>
      </c>
      <c r="P51" s="202"/>
      <c r="Q51" s="202"/>
      <c r="R51" s="202"/>
      <c r="S51" s="202"/>
      <c r="T51" s="202"/>
      <c r="U51" s="82"/>
      <c r="V51" s="82"/>
      <c r="W51" s="82"/>
      <c r="X51" s="82"/>
      <c r="Y51" s="82"/>
      <c r="Z51" s="82"/>
      <c r="AA51" s="82"/>
    </row>
    <row r="52" spans="1:27" ht="24" customHeight="1">
      <c r="A52" s="16"/>
      <c r="B52" s="16"/>
      <c r="C52" s="16"/>
      <c r="D52" s="16"/>
      <c r="E52" s="83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</row>
    <row r="53" spans="1:27" ht="24" customHeight="1">
      <c r="A53" s="16"/>
      <c r="B53" s="16"/>
      <c r="C53" s="16"/>
      <c r="D53" s="16"/>
      <c r="E53" s="83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</row>
    <row r="54" spans="1:27" ht="24" customHeight="1">
      <c r="A54" s="16"/>
      <c r="B54" s="16"/>
      <c r="C54" s="16"/>
      <c r="D54" s="16"/>
      <c r="E54" s="83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</row>
    <row r="55" spans="1:27" ht="24" customHeight="1">
      <c r="A55" s="16"/>
      <c r="B55" s="16"/>
      <c r="C55" s="16"/>
      <c r="D55" s="16"/>
      <c r="E55" s="83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</row>
    <row r="56" spans="1:27" ht="24" customHeight="1">
      <c r="A56" s="16"/>
      <c r="B56" s="16"/>
      <c r="C56" s="16"/>
      <c r="D56" s="16"/>
      <c r="E56" s="83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</row>
    <row r="57" spans="1:27" ht="24" customHeight="1">
      <c r="A57" s="16"/>
      <c r="B57" s="16"/>
      <c r="C57" s="16"/>
      <c r="D57" s="16"/>
      <c r="E57" s="83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</row>
    <row r="58" spans="1:27" ht="24" customHeight="1">
      <c r="A58" s="16"/>
      <c r="B58" s="16"/>
      <c r="C58" s="16"/>
      <c r="D58" s="16"/>
      <c r="E58" s="83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</row>
    <row r="59" spans="1:27" ht="24" customHeight="1">
      <c r="A59" s="16"/>
      <c r="B59" s="16"/>
      <c r="C59" s="16"/>
      <c r="D59" s="16"/>
      <c r="E59" s="83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</row>
    <row r="60" spans="1:27" ht="24" customHeight="1">
      <c r="A60" s="16"/>
      <c r="B60" s="16"/>
      <c r="C60" s="16"/>
      <c r="D60" s="16"/>
      <c r="E60" s="83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</row>
    <row r="61" spans="1:27" ht="24" customHeight="1">
      <c r="A61" s="16"/>
      <c r="B61" s="16"/>
      <c r="C61" s="16"/>
      <c r="D61" s="16"/>
      <c r="E61" s="83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</row>
    <row r="62" spans="1:27" ht="24" customHeight="1">
      <c r="A62" s="16"/>
      <c r="B62" s="16"/>
      <c r="C62" s="16"/>
      <c r="D62" s="16"/>
      <c r="E62" s="83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</row>
    <row r="63" spans="1:27" ht="24" customHeight="1">
      <c r="A63" s="16"/>
      <c r="B63" s="16"/>
      <c r="C63" s="16"/>
      <c r="D63" s="16"/>
      <c r="E63" s="83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</row>
    <row r="64" spans="1:27" ht="24" customHeight="1">
      <c r="A64" s="16"/>
      <c r="B64" s="16"/>
      <c r="C64" s="16"/>
      <c r="D64" s="16"/>
      <c r="E64" s="83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</row>
    <row r="65" spans="1:27" ht="24" customHeight="1">
      <c r="A65" s="16"/>
      <c r="B65" s="16"/>
      <c r="C65" s="16"/>
      <c r="D65" s="16"/>
      <c r="E65" s="83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</row>
    <row r="66" spans="1:27" ht="24" customHeight="1">
      <c r="A66" s="16"/>
      <c r="B66" s="16"/>
      <c r="C66" s="16"/>
      <c r="D66" s="16"/>
      <c r="E66" s="83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</row>
    <row r="67" spans="1:27" ht="24" customHeight="1">
      <c r="A67" s="16"/>
      <c r="B67" s="16"/>
      <c r="C67" s="16"/>
      <c r="D67" s="16"/>
      <c r="E67" s="83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</row>
    <row r="68" spans="1:27" ht="24" customHeight="1">
      <c r="A68" s="16"/>
      <c r="B68" s="16"/>
      <c r="C68" s="16"/>
      <c r="D68" s="16"/>
      <c r="E68" s="83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</row>
    <row r="69" spans="1:27" ht="24" customHeight="1">
      <c r="A69" s="16"/>
      <c r="B69" s="16"/>
      <c r="C69" s="16"/>
      <c r="D69" s="16"/>
      <c r="E69" s="83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</row>
    <row r="70" spans="1:27" ht="24" customHeight="1">
      <c r="A70" s="16"/>
      <c r="B70" s="16"/>
      <c r="C70" s="16"/>
      <c r="D70" s="16"/>
      <c r="E70" s="83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</row>
    <row r="71" spans="1:27" ht="24" customHeight="1">
      <c r="A71" s="16"/>
      <c r="B71" s="16"/>
      <c r="C71" s="16"/>
      <c r="D71" s="16"/>
      <c r="E71" s="83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</row>
    <row r="72" spans="1:27" ht="24" customHeight="1">
      <c r="A72" s="16"/>
      <c r="B72" s="16"/>
      <c r="C72" s="16"/>
      <c r="D72" s="16"/>
      <c r="E72" s="83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</row>
    <row r="73" spans="1:27" ht="24" customHeight="1">
      <c r="A73" s="16"/>
      <c r="B73" s="16"/>
      <c r="C73" s="16"/>
      <c r="D73" s="16"/>
      <c r="E73" s="83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</row>
    <row r="74" spans="1:27" ht="24" customHeight="1">
      <c r="A74" s="16"/>
      <c r="B74" s="16"/>
      <c r="C74" s="16"/>
      <c r="D74" s="16"/>
      <c r="E74" s="83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</row>
    <row r="75" spans="1:27" ht="24" customHeight="1">
      <c r="A75" s="16"/>
      <c r="B75" s="16"/>
      <c r="C75" s="16"/>
      <c r="D75" s="16"/>
      <c r="E75" s="83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</row>
    <row r="76" spans="1:27" ht="24" customHeight="1">
      <c r="A76" s="16"/>
      <c r="B76" s="16"/>
      <c r="C76" s="16"/>
      <c r="D76" s="16"/>
      <c r="E76" s="83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</row>
    <row r="77" spans="1:27" ht="24" customHeight="1">
      <c r="A77" s="16"/>
      <c r="B77" s="16"/>
      <c r="C77" s="16"/>
      <c r="D77" s="16"/>
      <c r="E77" s="83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</row>
    <row r="78" spans="1:27" ht="24" customHeight="1">
      <c r="A78" s="16"/>
      <c r="B78" s="16"/>
      <c r="C78" s="16"/>
      <c r="D78" s="16"/>
      <c r="E78" s="83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</row>
    <row r="79" spans="1:27" ht="24" customHeight="1">
      <c r="A79" s="16"/>
      <c r="B79" s="16"/>
      <c r="C79" s="16"/>
      <c r="D79" s="16"/>
      <c r="E79" s="83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</row>
    <row r="80" spans="1:27" ht="24" customHeight="1">
      <c r="A80" s="16"/>
      <c r="B80" s="16"/>
      <c r="C80" s="16"/>
      <c r="D80" s="16"/>
      <c r="E80" s="83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</row>
    <row r="81" spans="1:27" ht="24" customHeight="1">
      <c r="A81" s="16"/>
      <c r="B81" s="16"/>
      <c r="C81" s="16"/>
      <c r="D81" s="16"/>
      <c r="E81" s="83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</row>
    <row r="82" spans="1:27" ht="24" customHeight="1">
      <c r="A82" s="16"/>
      <c r="B82" s="16"/>
      <c r="C82" s="16"/>
      <c r="D82" s="16"/>
      <c r="E82" s="83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</row>
    <row r="83" spans="1:27" ht="24" customHeight="1">
      <c r="A83" s="16"/>
      <c r="B83" s="16"/>
      <c r="C83" s="16"/>
      <c r="D83" s="16"/>
      <c r="E83" s="83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</row>
    <row r="84" spans="1:27" ht="24" customHeight="1">
      <c r="A84" s="16"/>
      <c r="B84" s="16"/>
      <c r="C84" s="16"/>
      <c r="D84" s="16"/>
      <c r="E84" s="83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</row>
    <row r="85" spans="1:27" ht="24" customHeight="1">
      <c r="A85" s="16"/>
      <c r="B85" s="16"/>
      <c r="C85" s="16"/>
      <c r="D85" s="16"/>
      <c r="E85" s="83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</row>
    <row r="86" spans="1:27" ht="24" customHeight="1">
      <c r="A86" s="16"/>
      <c r="B86" s="16"/>
      <c r="C86" s="16"/>
      <c r="D86" s="16"/>
      <c r="E86" s="83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</row>
    <row r="87" spans="1:27" ht="24" customHeight="1">
      <c r="A87" s="16"/>
      <c r="B87" s="16"/>
      <c r="C87" s="16"/>
      <c r="D87" s="16"/>
      <c r="E87" s="83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</row>
    <row r="88" spans="1:27" ht="24" customHeight="1">
      <c r="A88" s="16"/>
      <c r="B88" s="16"/>
      <c r="C88" s="16"/>
      <c r="D88" s="16"/>
      <c r="E88" s="83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</row>
    <row r="89" spans="1:27" ht="24" customHeight="1">
      <c r="A89" s="16"/>
      <c r="B89" s="16"/>
      <c r="C89" s="16"/>
      <c r="D89" s="16"/>
      <c r="E89" s="83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</row>
    <row r="90" spans="1:27" ht="24" customHeight="1">
      <c r="A90" s="16"/>
      <c r="B90" s="16"/>
      <c r="C90" s="16"/>
      <c r="D90" s="16"/>
      <c r="E90" s="83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</row>
    <row r="91" spans="1:27" ht="24" customHeight="1">
      <c r="A91" s="16"/>
      <c r="B91" s="16"/>
      <c r="C91" s="16"/>
      <c r="D91" s="16"/>
      <c r="E91" s="83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</row>
    <row r="92" spans="1:27" ht="24" customHeight="1">
      <c r="A92" s="16"/>
      <c r="B92" s="16"/>
      <c r="C92" s="16"/>
      <c r="D92" s="16"/>
      <c r="E92" s="83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</row>
    <row r="93" spans="1:27" ht="24" customHeight="1">
      <c r="A93" s="16"/>
      <c r="B93" s="16"/>
      <c r="C93" s="16"/>
      <c r="D93" s="16"/>
      <c r="E93" s="83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</row>
    <row r="94" spans="1:27" ht="24" customHeight="1">
      <c r="A94" s="16"/>
      <c r="B94" s="16"/>
      <c r="C94" s="16"/>
      <c r="D94" s="16"/>
      <c r="E94" s="83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</row>
    <row r="95" spans="1:27" ht="24" customHeight="1">
      <c r="A95" s="16"/>
      <c r="B95" s="16"/>
      <c r="C95" s="16"/>
      <c r="D95" s="16"/>
      <c r="E95" s="83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</row>
    <row r="96" spans="1:27" ht="24" customHeight="1">
      <c r="A96" s="16"/>
      <c r="B96" s="16"/>
      <c r="C96" s="16"/>
      <c r="D96" s="16"/>
      <c r="E96" s="83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</row>
    <row r="97" spans="1:27" ht="24" customHeight="1">
      <c r="A97" s="16"/>
      <c r="B97" s="16"/>
      <c r="C97" s="16"/>
      <c r="D97" s="16"/>
      <c r="E97" s="83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</row>
    <row r="98" spans="1:27" ht="24" customHeight="1">
      <c r="A98" s="16"/>
      <c r="B98" s="16"/>
      <c r="C98" s="16"/>
      <c r="D98" s="16"/>
      <c r="E98" s="83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</row>
    <row r="99" spans="1:27" ht="24" customHeight="1">
      <c r="A99" s="16"/>
      <c r="B99" s="16"/>
      <c r="C99" s="16"/>
      <c r="D99" s="16"/>
      <c r="E99" s="83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</row>
    <row r="100" spans="1:27" ht="24" customHeight="1">
      <c r="A100" s="16"/>
      <c r="B100" s="16"/>
      <c r="C100" s="16"/>
      <c r="D100" s="16"/>
      <c r="E100" s="83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</row>
    <row r="101" spans="1:27" ht="24" customHeight="1">
      <c r="A101" s="16"/>
      <c r="B101" s="16"/>
      <c r="C101" s="16"/>
      <c r="D101" s="16"/>
      <c r="E101" s="83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</row>
    <row r="102" spans="1:27" ht="24" customHeight="1">
      <c r="A102" s="16"/>
      <c r="B102" s="16"/>
      <c r="C102" s="16"/>
      <c r="D102" s="16"/>
      <c r="E102" s="83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</row>
    <row r="103" spans="1:27" ht="24" customHeight="1">
      <c r="A103" s="16"/>
      <c r="B103" s="16"/>
      <c r="C103" s="16"/>
      <c r="D103" s="16"/>
      <c r="E103" s="83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</row>
    <row r="104" spans="1:27" ht="24" customHeight="1">
      <c r="A104" s="16"/>
      <c r="B104" s="16"/>
      <c r="C104" s="16"/>
      <c r="D104" s="16"/>
      <c r="E104" s="83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</row>
    <row r="105" spans="1:27" ht="24" customHeight="1">
      <c r="A105" s="16"/>
      <c r="B105" s="16"/>
      <c r="C105" s="16"/>
      <c r="D105" s="16"/>
      <c r="E105" s="83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</row>
    <row r="106" spans="1:27" ht="24" customHeight="1">
      <c r="A106" s="16"/>
      <c r="B106" s="16"/>
      <c r="C106" s="16"/>
      <c r="D106" s="16"/>
      <c r="E106" s="83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</row>
    <row r="107" spans="1:27" ht="24" customHeight="1">
      <c r="A107" s="16"/>
      <c r="B107" s="16"/>
      <c r="C107" s="16"/>
      <c r="D107" s="16"/>
      <c r="E107" s="83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</row>
    <row r="108" spans="1:27" ht="24" customHeight="1">
      <c r="A108" s="16"/>
      <c r="B108" s="16"/>
      <c r="C108" s="16"/>
      <c r="D108" s="16"/>
      <c r="E108" s="83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</row>
    <row r="109" spans="1:27" ht="24" customHeight="1">
      <c r="A109" s="16"/>
      <c r="B109" s="16"/>
      <c r="C109" s="16"/>
      <c r="D109" s="16"/>
      <c r="E109" s="83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</row>
    <row r="110" spans="1:27" ht="24" customHeight="1">
      <c r="A110" s="16"/>
      <c r="B110" s="16"/>
      <c r="C110" s="16"/>
      <c r="D110" s="16"/>
      <c r="E110" s="83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</row>
    <row r="111" spans="1:27" ht="24" customHeight="1">
      <c r="A111" s="16"/>
      <c r="B111" s="16"/>
      <c r="C111" s="16"/>
      <c r="D111" s="16"/>
      <c r="E111" s="83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</row>
    <row r="112" spans="1:27" ht="24" customHeight="1">
      <c r="A112" s="16"/>
      <c r="B112" s="16"/>
      <c r="C112" s="16"/>
      <c r="D112" s="16"/>
      <c r="E112" s="83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</row>
    <row r="113" spans="1:27" ht="24" customHeight="1">
      <c r="A113" s="16"/>
      <c r="B113" s="16"/>
      <c r="C113" s="16"/>
      <c r="D113" s="16"/>
      <c r="E113" s="83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</row>
    <row r="114" spans="1:27" ht="24" customHeight="1">
      <c r="A114" s="16"/>
      <c r="B114" s="16"/>
      <c r="C114" s="16"/>
      <c r="D114" s="16"/>
      <c r="E114" s="83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</row>
    <row r="115" spans="1:27" ht="24" customHeight="1">
      <c r="A115" s="16"/>
      <c r="B115" s="16"/>
      <c r="C115" s="16"/>
      <c r="D115" s="16"/>
      <c r="E115" s="83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</row>
    <row r="116" spans="1:27" ht="24" customHeight="1">
      <c r="A116" s="16"/>
      <c r="B116" s="16"/>
      <c r="C116" s="16"/>
      <c r="D116" s="16"/>
      <c r="E116" s="83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</row>
    <row r="117" spans="1:27" ht="24" customHeight="1">
      <c r="A117" s="16"/>
      <c r="B117" s="16"/>
      <c r="C117" s="16"/>
      <c r="D117" s="16"/>
      <c r="E117" s="83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</row>
    <row r="118" spans="1:27" ht="24" customHeight="1">
      <c r="A118" s="16"/>
      <c r="B118" s="16"/>
      <c r="C118" s="16"/>
      <c r="D118" s="16"/>
      <c r="E118" s="83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</row>
    <row r="119" spans="1:27" ht="24" customHeight="1">
      <c r="A119" s="16"/>
      <c r="B119" s="16"/>
      <c r="C119" s="16"/>
      <c r="D119" s="16"/>
      <c r="E119" s="83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</row>
    <row r="120" spans="1:27" ht="24" customHeight="1">
      <c r="A120" s="16"/>
      <c r="B120" s="16"/>
      <c r="C120" s="16"/>
      <c r="D120" s="16"/>
      <c r="E120" s="83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</row>
    <row r="121" spans="1:27" ht="24" customHeight="1">
      <c r="A121" s="16"/>
      <c r="B121" s="16"/>
      <c r="C121" s="16"/>
      <c r="D121" s="16"/>
      <c r="E121" s="83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</row>
    <row r="122" spans="1:27" ht="24" customHeight="1">
      <c r="A122" s="16"/>
      <c r="B122" s="16"/>
      <c r="C122" s="16"/>
      <c r="D122" s="16"/>
      <c r="E122" s="83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</row>
    <row r="123" spans="1:27" ht="24" customHeight="1">
      <c r="A123" s="16"/>
      <c r="B123" s="16"/>
      <c r="C123" s="16"/>
      <c r="D123" s="16"/>
      <c r="E123" s="83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</row>
    <row r="124" spans="1:27" ht="24" customHeight="1">
      <c r="A124" s="16"/>
      <c r="B124" s="16"/>
      <c r="C124" s="16"/>
      <c r="D124" s="16"/>
      <c r="E124" s="83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</row>
    <row r="125" spans="1:27" ht="24" customHeight="1">
      <c r="A125" s="16"/>
      <c r="B125" s="16"/>
      <c r="C125" s="16"/>
      <c r="D125" s="16"/>
      <c r="E125" s="83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</row>
    <row r="126" spans="1:27" ht="24" customHeight="1">
      <c r="A126" s="16"/>
      <c r="B126" s="16"/>
      <c r="C126" s="16"/>
      <c r="D126" s="16"/>
      <c r="E126" s="83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</row>
    <row r="127" spans="1:27" ht="24" customHeight="1">
      <c r="A127" s="16"/>
      <c r="B127" s="16"/>
      <c r="C127" s="16"/>
      <c r="D127" s="16"/>
      <c r="E127" s="83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</row>
    <row r="128" spans="1:27" ht="24" customHeight="1">
      <c r="A128" s="16"/>
      <c r="B128" s="16"/>
      <c r="C128" s="16"/>
      <c r="D128" s="16"/>
      <c r="E128" s="83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</row>
    <row r="129" spans="1:27" ht="24" customHeight="1">
      <c r="A129" s="16"/>
      <c r="B129" s="16"/>
      <c r="C129" s="16"/>
      <c r="D129" s="16"/>
      <c r="E129" s="83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</row>
    <row r="130" spans="1:27" ht="24" customHeight="1">
      <c r="A130" s="16"/>
      <c r="B130" s="16"/>
      <c r="C130" s="16"/>
      <c r="D130" s="16"/>
      <c r="E130" s="83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</row>
    <row r="131" spans="1:27" ht="24" customHeight="1">
      <c r="A131" s="16"/>
      <c r="B131" s="16"/>
      <c r="C131" s="16"/>
      <c r="D131" s="16"/>
      <c r="E131" s="83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</row>
    <row r="132" spans="1:27" ht="24" customHeight="1">
      <c r="A132" s="16"/>
      <c r="B132" s="16"/>
      <c r="C132" s="16"/>
      <c r="D132" s="16"/>
      <c r="E132" s="83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</row>
    <row r="133" spans="1:27" ht="24" customHeight="1">
      <c r="A133" s="16"/>
      <c r="B133" s="16"/>
      <c r="C133" s="16"/>
      <c r="D133" s="16"/>
      <c r="E133" s="83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</row>
    <row r="134" spans="1:27" ht="24" customHeight="1">
      <c r="A134" s="16"/>
      <c r="B134" s="16"/>
      <c r="C134" s="16"/>
      <c r="D134" s="16"/>
      <c r="E134" s="83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</row>
    <row r="135" spans="1:27" ht="24" customHeight="1">
      <c r="A135" s="16"/>
      <c r="B135" s="16"/>
      <c r="C135" s="16"/>
      <c r="D135" s="16"/>
      <c r="E135" s="83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</row>
    <row r="136" spans="1:27" ht="24" customHeight="1">
      <c r="A136" s="16"/>
      <c r="B136" s="16"/>
      <c r="C136" s="16"/>
      <c r="D136" s="16"/>
      <c r="E136" s="83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</row>
    <row r="137" spans="1:27" ht="24" customHeight="1">
      <c r="A137" s="16"/>
      <c r="B137" s="16"/>
      <c r="C137" s="16"/>
      <c r="D137" s="16"/>
      <c r="E137" s="83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</row>
    <row r="138" spans="1:27" ht="24" customHeight="1">
      <c r="A138" s="16"/>
      <c r="B138" s="16"/>
      <c r="C138" s="16"/>
      <c r="D138" s="16"/>
      <c r="E138" s="83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</row>
    <row r="139" spans="1:27" ht="24" customHeight="1">
      <c r="A139" s="16"/>
      <c r="B139" s="16"/>
      <c r="C139" s="16"/>
      <c r="D139" s="16"/>
      <c r="E139" s="83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</row>
    <row r="140" spans="1:27" ht="24" customHeight="1">
      <c r="A140" s="16"/>
      <c r="B140" s="16"/>
      <c r="C140" s="16"/>
      <c r="D140" s="16"/>
      <c r="E140" s="83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</row>
    <row r="141" spans="1:27" ht="24" customHeight="1">
      <c r="A141" s="16"/>
      <c r="B141" s="16"/>
      <c r="C141" s="16"/>
      <c r="D141" s="16"/>
      <c r="E141" s="83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</row>
    <row r="142" spans="1:27" ht="24" customHeight="1">
      <c r="A142" s="16"/>
      <c r="B142" s="16"/>
      <c r="C142" s="16"/>
      <c r="D142" s="16"/>
      <c r="E142" s="83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</row>
    <row r="143" spans="1:27" ht="24" customHeight="1">
      <c r="A143" s="16"/>
      <c r="B143" s="16"/>
      <c r="C143" s="16"/>
      <c r="D143" s="16"/>
      <c r="E143" s="83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</row>
    <row r="144" spans="1:27" ht="24" customHeight="1">
      <c r="A144" s="16"/>
      <c r="B144" s="16"/>
      <c r="C144" s="16"/>
      <c r="D144" s="16"/>
      <c r="E144" s="83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</row>
    <row r="145" spans="1:27" ht="24" customHeight="1">
      <c r="A145" s="16"/>
      <c r="B145" s="16"/>
      <c r="C145" s="16"/>
      <c r="D145" s="16"/>
      <c r="E145" s="83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</row>
    <row r="146" spans="1:27" ht="24" customHeight="1">
      <c r="A146" s="16"/>
      <c r="B146" s="16"/>
      <c r="C146" s="16"/>
      <c r="D146" s="16"/>
      <c r="E146" s="83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</row>
    <row r="147" spans="1:27" ht="24" customHeight="1">
      <c r="A147" s="16"/>
      <c r="B147" s="16"/>
      <c r="C147" s="16"/>
      <c r="D147" s="16"/>
      <c r="E147" s="83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</row>
    <row r="148" spans="1:27" ht="24" customHeight="1">
      <c r="A148" s="16"/>
      <c r="B148" s="16"/>
      <c r="C148" s="16"/>
      <c r="D148" s="16"/>
      <c r="E148" s="83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</row>
    <row r="149" spans="1:27" ht="24" customHeight="1">
      <c r="A149" s="16"/>
      <c r="B149" s="16"/>
      <c r="C149" s="16"/>
      <c r="D149" s="16"/>
      <c r="E149" s="83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</row>
    <row r="150" spans="1:27" ht="24" customHeight="1">
      <c r="A150" s="16"/>
      <c r="B150" s="16"/>
      <c r="C150" s="16"/>
      <c r="D150" s="16"/>
      <c r="E150" s="83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</row>
    <row r="151" spans="1:27" ht="24" customHeight="1">
      <c r="A151" s="16"/>
      <c r="B151" s="16"/>
      <c r="C151" s="16"/>
      <c r="D151" s="16"/>
      <c r="E151" s="83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</row>
    <row r="152" spans="1:27" ht="24" customHeight="1">
      <c r="A152" s="16"/>
      <c r="B152" s="16"/>
      <c r="C152" s="16"/>
      <c r="D152" s="16"/>
      <c r="E152" s="83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</row>
    <row r="153" spans="1:27" ht="24" customHeight="1">
      <c r="A153" s="16"/>
      <c r="B153" s="16"/>
      <c r="C153" s="16"/>
      <c r="D153" s="16"/>
      <c r="E153" s="83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</row>
    <row r="154" spans="1:27" ht="24" customHeight="1">
      <c r="A154" s="16"/>
      <c r="B154" s="16"/>
      <c r="C154" s="16"/>
      <c r="D154" s="16"/>
      <c r="E154" s="83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</row>
    <row r="155" spans="1:27" ht="24" customHeight="1">
      <c r="A155" s="16"/>
      <c r="B155" s="16"/>
      <c r="C155" s="16"/>
      <c r="D155" s="16"/>
      <c r="E155" s="83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</row>
    <row r="156" spans="1:27" ht="24" customHeight="1">
      <c r="A156" s="16"/>
      <c r="B156" s="16"/>
      <c r="C156" s="16"/>
      <c r="D156" s="16"/>
      <c r="E156" s="83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</row>
    <row r="157" spans="1:27" ht="24" customHeight="1">
      <c r="A157" s="16"/>
      <c r="B157" s="16"/>
      <c r="C157" s="16"/>
      <c r="D157" s="16"/>
      <c r="E157" s="83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</row>
    <row r="158" spans="1:27" ht="24" customHeight="1">
      <c r="A158" s="16"/>
      <c r="B158" s="16"/>
      <c r="C158" s="16"/>
      <c r="D158" s="16"/>
      <c r="E158" s="83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24" customHeight="1">
      <c r="A159" s="16"/>
      <c r="B159" s="16"/>
      <c r="C159" s="16"/>
      <c r="D159" s="16"/>
      <c r="E159" s="83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</row>
    <row r="160" spans="1:27" ht="24" customHeight="1">
      <c r="A160" s="16"/>
      <c r="B160" s="16"/>
      <c r="C160" s="16"/>
      <c r="D160" s="16"/>
      <c r="E160" s="83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</row>
    <row r="161" spans="1:27" ht="24" customHeight="1">
      <c r="A161" s="16"/>
      <c r="B161" s="16"/>
      <c r="C161" s="16"/>
      <c r="D161" s="16"/>
      <c r="E161" s="83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</row>
    <row r="162" spans="1:27" ht="24" customHeight="1">
      <c r="A162" s="16"/>
      <c r="B162" s="16"/>
      <c r="C162" s="16"/>
      <c r="D162" s="16"/>
      <c r="E162" s="83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</row>
    <row r="163" spans="1:27" ht="24" customHeight="1">
      <c r="A163" s="16"/>
      <c r="B163" s="16"/>
      <c r="C163" s="16"/>
      <c r="D163" s="16"/>
      <c r="E163" s="83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</row>
    <row r="164" spans="1:27" ht="24" customHeight="1">
      <c r="A164" s="16"/>
      <c r="B164" s="16"/>
      <c r="C164" s="16"/>
      <c r="D164" s="16"/>
      <c r="E164" s="83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</row>
    <row r="165" spans="1:27" ht="24" customHeight="1">
      <c r="A165" s="16"/>
      <c r="B165" s="16"/>
      <c r="C165" s="16"/>
      <c r="D165" s="16"/>
      <c r="E165" s="83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</row>
    <row r="166" spans="1:27" ht="24" customHeight="1">
      <c r="A166" s="16"/>
      <c r="B166" s="16"/>
      <c r="C166" s="16"/>
      <c r="D166" s="16"/>
      <c r="E166" s="83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</row>
    <row r="167" spans="1:27" ht="24" customHeight="1">
      <c r="A167" s="16"/>
      <c r="B167" s="16"/>
      <c r="C167" s="16"/>
      <c r="D167" s="16"/>
      <c r="E167" s="83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</row>
    <row r="168" spans="1:27" ht="24" customHeight="1">
      <c r="A168" s="16"/>
      <c r="B168" s="16"/>
      <c r="C168" s="16"/>
      <c r="D168" s="16"/>
      <c r="E168" s="83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</row>
    <row r="169" spans="1:27" ht="24" customHeight="1">
      <c r="A169" s="16"/>
      <c r="B169" s="16"/>
      <c r="C169" s="16"/>
      <c r="D169" s="16"/>
      <c r="E169" s="83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</row>
    <row r="170" spans="1:27" ht="24" customHeight="1">
      <c r="A170" s="16"/>
      <c r="B170" s="16"/>
      <c r="C170" s="16"/>
      <c r="D170" s="16"/>
      <c r="E170" s="83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</row>
    <row r="171" spans="1:27" ht="24" customHeight="1">
      <c r="A171" s="16"/>
      <c r="B171" s="16"/>
      <c r="C171" s="16"/>
      <c r="D171" s="16"/>
      <c r="E171" s="83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</row>
    <row r="172" spans="1:27" ht="24" customHeight="1">
      <c r="A172" s="16"/>
      <c r="B172" s="16"/>
      <c r="C172" s="16"/>
      <c r="D172" s="16"/>
      <c r="E172" s="83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</row>
    <row r="173" spans="1:27" ht="24" customHeight="1">
      <c r="A173" s="16"/>
      <c r="B173" s="16"/>
      <c r="C173" s="16"/>
      <c r="D173" s="16"/>
      <c r="E173" s="83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</row>
    <row r="174" spans="1:27" ht="24" customHeight="1">
      <c r="A174" s="16"/>
      <c r="B174" s="16"/>
      <c r="C174" s="16"/>
      <c r="D174" s="16"/>
      <c r="E174" s="83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</row>
    <row r="175" spans="1:27" ht="24" customHeight="1">
      <c r="A175" s="16"/>
      <c r="B175" s="16"/>
      <c r="C175" s="16"/>
      <c r="D175" s="16"/>
      <c r="E175" s="83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</row>
    <row r="176" spans="1:27" ht="24" customHeight="1">
      <c r="A176" s="16"/>
      <c r="B176" s="16"/>
      <c r="C176" s="16"/>
      <c r="D176" s="16"/>
      <c r="E176" s="83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</row>
    <row r="177" spans="1:27" ht="24" customHeight="1">
      <c r="A177" s="16"/>
      <c r="B177" s="16"/>
      <c r="C177" s="16"/>
      <c r="D177" s="16"/>
      <c r="E177" s="83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</row>
    <row r="178" spans="1:27" ht="24" customHeight="1">
      <c r="A178" s="16"/>
      <c r="B178" s="16"/>
      <c r="C178" s="16"/>
      <c r="D178" s="16"/>
      <c r="E178" s="83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</row>
    <row r="179" spans="1:27" ht="24" customHeight="1">
      <c r="A179" s="16"/>
      <c r="B179" s="16"/>
      <c r="C179" s="16"/>
      <c r="D179" s="16"/>
      <c r="E179" s="83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</row>
    <row r="180" spans="1:27" ht="24" customHeight="1">
      <c r="A180" s="16"/>
      <c r="B180" s="16"/>
      <c r="C180" s="16"/>
      <c r="D180" s="16"/>
      <c r="E180" s="83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</row>
    <row r="181" spans="1:27" ht="24" customHeight="1">
      <c r="A181" s="16"/>
      <c r="B181" s="16"/>
      <c r="C181" s="16"/>
      <c r="D181" s="16"/>
      <c r="E181" s="83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</row>
    <row r="182" spans="1:27" ht="24" customHeight="1">
      <c r="A182" s="16"/>
      <c r="B182" s="16"/>
      <c r="C182" s="16"/>
      <c r="D182" s="16"/>
      <c r="E182" s="83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</row>
    <row r="183" spans="1:27" ht="24" customHeight="1">
      <c r="A183" s="16"/>
      <c r="B183" s="16"/>
      <c r="C183" s="16"/>
      <c r="D183" s="16"/>
      <c r="E183" s="83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</row>
    <row r="184" spans="1:27" ht="24" customHeight="1">
      <c r="A184" s="16"/>
      <c r="B184" s="16"/>
      <c r="C184" s="16"/>
      <c r="D184" s="16"/>
      <c r="E184" s="83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</row>
    <row r="185" spans="1:27" ht="24" customHeight="1">
      <c r="A185" s="16"/>
      <c r="B185" s="16"/>
      <c r="C185" s="16"/>
      <c r="D185" s="16"/>
      <c r="E185" s="83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</row>
    <row r="186" spans="1:27" ht="24" customHeight="1">
      <c r="A186" s="16"/>
      <c r="B186" s="16"/>
      <c r="C186" s="16"/>
      <c r="D186" s="16"/>
      <c r="E186" s="83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</row>
    <row r="187" spans="1:27" ht="24" customHeight="1">
      <c r="A187" s="16"/>
      <c r="B187" s="16"/>
      <c r="C187" s="16"/>
      <c r="D187" s="16"/>
      <c r="E187" s="83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</row>
    <row r="188" spans="1:27" ht="24" customHeight="1">
      <c r="A188" s="16"/>
      <c r="B188" s="16"/>
      <c r="C188" s="16"/>
      <c r="D188" s="16"/>
      <c r="E188" s="83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</row>
    <row r="189" spans="1:27" ht="24" customHeight="1">
      <c r="A189" s="16"/>
      <c r="B189" s="16"/>
      <c r="C189" s="16"/>
      <c r="D189" s="16"/>
      <c r="E189" s="83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</row>
    <row r="190" spans="1:27" ht="24" customHeight="1">
      <c r="A190" s="16"/>
      <c r="B190" s="16"/>
      <c r="C190" s="16"/>
      <c r="D190" s="16"/>
      <c r="E190" s="83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</row>
    <row r="191" spans="1:27" ht="24" customHeight="1">
      <c r="A191" s="16"/>
      <c r="B191" s="16"/>
      <c r="C191" s="16"/>
      <c r="D191" s="16"/>
      <c r="E191" s="83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</row>
    <row r="192" spans="1:27" ht="24" customHeight="1">
      <c r="A192" s="16"/>
      <c r="B192" s="16"/>
      <c r="C192" s="16"/>
      <c r="D192" s="16"/>
      <c r="E192" s="83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</row>
    <row r="193" spans="1:27" ht="24" customHeight="1">
      <c r="A193" s="16"/>
      <c r="B193" s="16"/>
      <c r="C193" s="16"/>
      <c r="D193" s="16"/>
      <c r="E193" s="83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</row>
    <row r="194" spans="1:27" ht="24" customHeight="1">
      <c r="A194" s="16"/>
      <c r="B194" s="16"/>
      <c r="C194" s="16"/>
      <c r="D194" s="16"/>
      <c r="E194" s="83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</row>
    <row r="195" spans="1:27" ht="24" customHeight="1">
      <c r="A195" s="16"/>
      <c r="B195" s="16"/>
      <c r="C195" s="16"/>
      <c r="D195" s="16"/>
      <c r="E195" s="83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</row>
    <row r="196" spans="1:27" ht="24" customHeight="1">
      <c r="A196" s="16"/>
      <c r="B196" s="16"/>
      <c r="C196" s="16"/>
      <c r="D196" s="16"/>
      <c r="E196" s="83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</row>
    <row r="197" spans="1:27" ht="24" customHeight="1">
      <c r="A197" s="16"/>
      <c r="B197" s="16"/>
      <c r="C197" s="16"/>
      <c r="D197" s="16"/>
      <c r="E197" s="83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</row>
    <row r="198" spans="1:27" ht="24" customHeight="1">
      <c r="A198" s="16"/>
      <c r="B198" s="16"/>
      <c r="C198" s="16"/>
      <c r="D198" s="16"/>
      <c r="E198" s="83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</row>
    <row r="199" spans="1:27" ht="24" customHeight="1">
      <c r="A199" s="16"/>
      <c r="B199" s="16"/>
      <c r="C199" s="16"/>
      <c r="D199" s="16"/>
      <c r="E199" s="83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</row>
    <row r="200" spans="1:27" ht="24" customHeight="1">
      <c r="A200" s="16"/>
      <c r="B200" s="16"/>
      <c r="C200" s="16"/>
      <c r="D200" s="16"/>
      <c r="E200" s="83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</row>
    <row r="201" spans="1:27" ht="24" customHeight="1">
      <c r="A201" s="16"/>
      <c r="B201" s="16"/>
      <c r="C201" s="16"/>
      <c r="D201" s="16"/>
      <c r="E201" s="83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</row>
    <row r="202" spans="1:27" ht="24" customHeight="1">
      <c r="A202" s="16"/>
      <c r="B202" s="16"/>
      <c r="C202" s="16"/>
      <c r="D202" s="16"/>
      <c r="E202" s="83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</row>
    <row r="203" spans="1:27" ht="24" customHeight="1">
      <c r="A203" s="16"/>
      <c r="B203" s="16"/>
      <c r="C203" s="16"/>
      <c r="D203" s="16"/>
      <c r="E203" s="83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</row>
    <row r="204" spans="1:27" ht="24" customHeight="1">
      <c r="A204" s="16"/>
      <c r="B204" s="16"/>
      <c r="C204" s="16"/>
      <c r="D204" s="16"/>
      <c r="E204" s="83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</row>
    <row r="205" spans="1:27" ht="24" customHeight="1">
      <c r="A205" s="16"/>
      <c r="B205" s="16"/>
      <c r="C205" s="16"/>
      <c r="D205" s="16"/>
      <c r="E205" s="83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</row>
    <row r="206" spans="1:27" ht="24" customHeight="1">
      <c r="A206" s="16"/>
      <c r="B206" s="16"/>
      <c r="C206" s="16"/>
      <c r="D206" s="16"/>
      <c r="E206" s="83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</row>
    <row r="207" spans="1:27" ht="24" customHeight="1">
      <c r="A207" s="16"/>
      <c r="B207" s="16"/>
      <c r="C207" s="16"/>
      <c r="D207" s="16"/>
      <c r="E207" s="83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</row>
    <row r="208" spans="1:27" ht="24" customHeight="1">
      <c r="A208" s="16"/>
      <c r="B208" s="16"/>
      <c r="C208" s="16"/>
      <c r="D208" s="16"/>
      <c r="E208" s="83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</row>
    <row r="209" spans="1:27" ht="24" customHeight="1">
      <c r="A209" s="16"/>
      <c r="B209" s="16"/>
      <c r="C209" s="16"/>
      <c r="D209" s="16"/>
      <c r="E209" s="83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</row>
    <row r="210" spans="1:27" ht="24" customHeight="1">
      <c r="A210" s="16"/>
      <c r="B210" s="16"/>
      <c r="C210" s="16"/>
      <c r="D210" s="16"/>
      <c r="E210" s="83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</row>
    <row r="211" spans="1:27" ht="24" customHeight="1">
      <c r="A211" s="16"/>
      <c r="B211" s="16"/>
      <c r="C211" s="16"/>
      <c r="D211" s="16"/>
      <c r="E211" s="83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</row>
    <row r="212" spans="1:27" ht="24" customHeight="1">
      <c r="A212" s="16"/>
      <c r="B212" s="16"/>
      <c r="C212" s="16"/>
      <c r="D212" s="16"/>
      <c r="E212" s="83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</row>
    <row r="213" spans="1:27" ht="24" customHeight="1">
      <c r="A213" s="16"/>
      <c r="B213" s="16"/>
      <c r="C213" s="16"/>
      <c r="D213" s="16"/>
      <c r="E213" s="83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</row>
    <row r="214" spans="1:27" ht="24" customHeight="1">
      <c r="A214" s="16"/>
      <c r="B214" s="16"/>
      <c r="C214" s="16"/>
      <c r="D214" s="16"/>
      <c r="E214" s="83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</row>
    <row r="215" spans="1:27" ht="24" customHeight="1">
      <c r="A215" s="16"/>
      <c r="B215" s="16"/>
      <c r="C215" s="16"/>
      <c r="D215" s="16"/>
      <c r="E215" s="83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</row>
    <row r="216" spans="1:27" ht="24" customHeight="1">
      <c r="A216" s="16"/>
      <c r="B216" s="16"/>
      <c r="C216" s="16"/>
      <c r="D216" s="16"/>
      <c r="E216" s="83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</row>
    <row r="217" spans="1:27" ht="24" customHeight="1">
      <c r="A217" s="16"/>
      <c r="B217" s="16"/>
      <c r="C217" s="16"/>
      <c r="D217" s="16"/>
      <c r="E217" s="83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</row>
    <row r="218" spans="1:27" ht="24" customHeight="1">
      <c r="A218" s="16"/>
      <c r="B218" s="16"/>
      <c r="C218" s="16"/>
      <c r="D218" s="16"/>
      <c r="E218" s="83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</row>
    <row r="219" spans="1:27" ht="24" customHeight="1">
      <c r="A219" s="16"/>
      <c r="B219" s="16"/>
      <c r="C219" s="16"/>
      <c r="D219" s="16"/>
      <c r="E219" s="83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</row>
    <row r="220" spans="1:27" ht="24" customHeight="1">
      <c r="A220" s="16"/>
      <c r="B220" s="16"/>
      <c r="C220" s="16"/>
      <c r="D220" s="16"/>
      <c r="E220" s="83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</row>
    <row r="221" spans="1:27" ht="24" customHeight="1">
      <c r="A221" s="16"/>
      <c r="B221" s="16"/>
      <c r="C221" s="16"/>
      <c r="D221" s="16"/>
      <c r="E221" s="83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</row>
    <row r="222" spans="1:27" ht="24" customHeight="1">
      <c r="A222" s="16"/>
      <c r="B222" s="16"/>
      <c r="C222" s="16"/>
      <c r="D222" s="16"/>
      <c r="E222" s="83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</row>
    <row r="223" spans="1:27" ht="24" customHeight="1">
      <c r="A223" s="16"/>
      <c r="B223" s="16"/>
      <c r="C223" s="16"/>
      <c r="D223" s="16"/>
      <c r="E223" s="83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</row>
    <row r="224" spans="1:27" ht="24" customHeight="1">
      <c r="A224" s="16"/>
      <c r="B224" s="16"/>
      <c r="C224" s="16"/>
      <c r="D224" s="16"/>
      <c r="E224" s="83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</row>
    <row r="225" spans="1:27" ht="24" customHeight="1">
      <c r="A225" s="16"/>
      <c r="B225" s="16"/>
      <c r="C225" s="16"/>
      <c r="D225" s="16"/>
      <c r="E225" s="83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</row>
    <row r="226" spans="1:27" ht="24" customHeight="1">
      <c r="A226" s="16"/>
      <c r="B226" s="16"/>
      <c r="C226" s="16"/>
      <c r="D226" s="16"/>
      <c r="E226" s="83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</row>
    <row r="227" spans="1:27" ht="24" customHeight="1">
      <c r="A227" s="16"/>
      <c r="B227" s="16"/>
      <c r="C227" s="16"/>
      <c r="D227" s="16"/>
      <c r="E227" s="83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</row>
    <row r="228" spans="1:27" ht="24" customHeight="1">
      <c r="A228" s="16"/>
      <c r="B228" s="16"/>
      <c r="C228" s="16"/>
      <c r="D228" s="16"/>
      <c r="E228" s="83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</row>
    <row r="229" spans="1:27" ht="24" customHeight="1">
      <c r="A229" s="16"/>
      <c r="B229" s="16"/>
      <c r="C229" s="16"/>
      <c r="D229" s="16"/>
      <c r="E229" s="83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</row>
    <row r="230" spans="1:27" ht="24" customHeight="1">
      <c r="A230" s="16"/>
      <c r="B230" s="16"/>
      <c r="C230" s="16"/>
      <c r="D230" s="16"/>
      <c r="E230" s="83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</row>
    <row r="231" spans="1:27" ht="24" customHeight="1">
      <c r="A231" s="16"/>
      <c r="B231" s="16"/>
      <c r="C231" s="16"/>
      <c r="D231" s="16"/>
      <c r="E231" s="83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</row>
    <row r="232" spans="1:27" ht="24" customHeight="1">
      <c r="A232" s="16"/>
      <c r="B232" s="16"/>
      <c r="C232" s="16"/>
      <c r="D232" s="16"/>
      <c r="E232" s="83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</row>
    <row r="233" spans="1:27" ht="24" customHeight="1">
      <c r="A233" s="16"/>
      <c r="B233" s="16"/>
      <c r="C233" s="16"/>
      <c r="D233" s="16"/>
      <c r="E233" s="83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</row>
    <row r="234" spans="1:27" ht="24" customHeight="1">
      <c r="A234" s="16"/>
      <c r="B234" s="16"/>
      <c r="C234" s="16"/>
      <c r="D234" s="16"/>
      <c r="E234" s="83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</row>
    <row r="235" spans="1:27" ht="24" customHeight="1">
      <c r="A235" s="16"/>
      <c r="B235" s="16"/>
      <c r="C235" s="16"/>
      <c r="D235" s="16"/>
      <c r="E235" s="83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</row>
    <row r="236" spans="1:27" ht="24" customHeight="1">
      <c r="A236" s="16"/>
      <c r="B236" s="16"/>
      <c r="C236" s="16"/>
      <c r="D236" s="16"/>
      <c r="E236" s="83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</row>
    <row r="237" spans="1:27" ht="24" customHeight="1">
      <c r="A237" s="16"/>
      <c r="B237" s="16"/>
      <c r="C237" s="16"/>
      <c r="D237" s="16"/>
      <c r="E237" s="83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</row>
    <row r="238" spans="1:27" ht="24" customHeight="1">
      <c r="A238" s="16"/>
      <c r="B238" s="16"/>
      <c r="C238" s="16"/>
      <c r="D238" s="16"/>
      <c r="E238" s="83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</row>
    <row r="239" spans="1:27" ht="24" customHeight="1">
      <c r="A239" s="16"/>
      <c r="B239" s="16"/>
      <c r="C239" s="16"/>
      <c r="D239" s="16"/>
      <c r="E239" s="83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</row>
    <row r="240" spans="1:27" ht="24" customHeight="1">
      <c r="A240" s="16"/>
      <c r="B240" s="16"/>
      <c r="C240" s="16"/>
      <c r="D240" s="16"/>
      <c r="E240" s="83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</row>
    <row r="241" spans="1:27" ht="24" customHeight="1">
      <c r="A241" s="16"/>
      <c r="B241" s="16"/>
      <c r="C241" s="16"/>
      <c r="D241" s="16"/>
      <c r="E241" s="83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</row>
    <row r="242" spans="1:27" ht="24" customHeight="1">
      <c r="A242" s="16"/>
      <c r="B242" s="16"/>
      <c r="C242" s="16"/>
      <c r="D242" s="16"/>
      <c r="E242" s="83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</row>
    <row r="243" spans="1:27" ht="24" customHeight="1">
      <c r="A243" s="16"/>
      <c r="B243" s="16"/>
      <c r="C243" s="16"/>
      <c r="D243" s="16"/>
      <c r="E243" s="83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</row>
    <row r="244" spans="1:27" ht="24" customHeight="1">
      <c r="A244" s="16"/>
      <c r="B244" s="16"/>
      <c r="C244" s="16"/>
      <c r="D244" s="16"/>
      <c r="E244" s="83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</row>
    <row r="245" spans="1:27" ht="24" customHeight="1">
      <c r="A245" s="16"/>
      <c r="B245" s="16"/>
      <c r="C245" s="16"/>
      <c r="D245" s="16"/>
      <c r="E245" s="83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</row>
    <row r="246" spans="1:27" ht="24" customHeight="1">
      <c r="A246" s="16"/>
      <c r="B246" s="16"/>
      <c r="C246" s="16"/>
      <c r="D246" s="16"/>
      <c r="E246" s="83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</row>
    <row r="247" spans="1:27" ht="24" customHeight="1">
      <c r="A247" s="16"/>
      <c r="B247" s="16"/>
      <c r="C247" s="16"/>
      <c r="D247" s="16"/>
      <c r="E247" s="83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</row>
    <row r="248" spans="1:27" ht="24" customHeight="1">
      <c r="A248" s="16"/>
      <c r="B248" s="16"/>
      <c r="C248" s="16"/>
      <c r="D248" s="16"/>
      <c r="E248" s="83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</row>
    <row r="249" spans="1:27" ht="24" customHeight="1">
      <c r="A249" s="16"/>
      <c r="B249" s="16"/>
      <c r="C249" s="16"/>
      <c r="D249" s="16"/>
      <c r="E249" s="83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</row>
    <row r="250" spans="1:27" ht="24" customHeight="1">
      <c r="A250" s="16"/>
      <c r="B250" s="16"/>
      <c r="C250" s="16"/>
      <c r="D250" s="16"/>
      <c r="E250" s="83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</row>
    <row r="251" spans="1:27" ht="24" customHeight="1">
      <c r="A251" s="16"/>
      <c r="B251" s="16"/>
      <c r="C251" s="16"/>
      <c r="D251" s="16"/>
      <c r="E251" s="83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</row>
    <row r="252" spans="1:27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</row>
    <row r="255" spans="1:27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1:27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1:27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</row>
    <row r="259" spans="1:27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</row>
    <row r="260" spans="1:27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1:27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spans="1:27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1:27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</row>
    <row r="287" spans="1:27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1:27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1:27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1:27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1:27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1:27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</row>
    <row r="296" spans="1:27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 spans="1:27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1:27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 spans="1:27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</row>
    <row r="324" spans="1:27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1:27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1:27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1:27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1:27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 spans="1:27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1:27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1:27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1:27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1:27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</row>
    <row r="368" spans="1:27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1:27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1:27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1:27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</row>
    <row r="387" spans="1:27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</row>
    <row r="399" spans="1:27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</row>
    <row r="400" spans="1:27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</row>
    <row r="408" spans="1:27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1:27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</row>
    <row r="415" spans="1:27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1:27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</row>
    <row r="419" spans="1:27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</row>
    <row r="420" spans="1:27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1:27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1:27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1:27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</row>
    <row r="444" spans="1:27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1:27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1:27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</row>
    <row r="448" spans="1:27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</row>
    <row r="452" spans="1:27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1:27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</row>
    <row r="460" spans="1:27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1:27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1:27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1:27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</row>
    <row r="483" spans="1:27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</row>
    <row r="492" spans="1:27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1:27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</row>
    <row r="495" spans="1:27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</row>
    <row r="496" spans="1:27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1:27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</row>
    <row r="499" spans="1:27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 spans="1:27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</row>
    <row r="508" spans="1:27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 spans="1:27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</row>
    <row r="516" spans="1:27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1:27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</row>
    <row r="520" spans="1:27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1:27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1:27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1:27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1:27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</row>
    <row r="527" spans="1:27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1:27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</row>
    <row r="531" spans="1:27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1:27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1:27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1:27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</row>
    <row r="540" spans="1:27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1:27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1:27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</row>
    <row r="543" spans="1:27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1:27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</row>
    <row r="547" spans="1:27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1:27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1:27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</row>
    <row r="552" spans="1:27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1:27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1:27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1:27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1:27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1:27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1:27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1:27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</row>
    <row r="571" spans="1:27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1:27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1:27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</row>
    <row r="576" spans="1:27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</row>
    <row r="579" spans="1:27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</row>
    <row r="580" spans="1:27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 spans="1:27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 spans="1:27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</row>
    <row r="588" spans="1:27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 spans="1:27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</row>
    <row r="592" spans="1:27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 spans="1:27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 spans="1:27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 spans="1:27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</row>
    <row r="596" spans="1:27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 spans="1:27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 spans="1:27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</row>
    <row r="604" spans="1:27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 spans="1:27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</row>
    <row r="607" spans="1:27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 spans="1:27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 spans="1:27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</row>
    <row r="611" spans="1:27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</row>
    <row r="615" spans="1:27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</row>
    <row r="616" spans="1:27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</row>
    <row r="623" spans="1:27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 spans="1:27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 spans="1:27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 spans="1:27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 spans="1:27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 spans="1:27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 spans="1:27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 spans="1:27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</row>
    <row r="659" spans="1:27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 spans="1:27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</row>
    <row r="663" spans="1:27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</row>
    <row r="664" spans="1:27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</row>
    <row r="667" spans="1:27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 spans="1:27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</row>
    <row r="671" spans="1:27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</row>
    <row r="672" spans="1:27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</row>
    <row r="679" spans="1:27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 spans="1:27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</row>
    <row r="683" spans="1:27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</row>
    <row r="684" spans="1:27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</row>
    <row r="687" spans="1:27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</row>
    <row r="688" spans="1:27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 spans="1:27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</row>
    <row r="691" spans="1:27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</row>
    <row r="700" spans="1:27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 spans="1:27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 spans="1:27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</row>
    <row r="704" spans="1:27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 spans="1:27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 spans="1:27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</row>
    <row r="712" spans="1:27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 spans="1:27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</row>
    <row r="715" spans="1:27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 spans="1:27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 spans="1:27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</row>
    <row r="723" spans="1:27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1:27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</row>
    <row r="736" spans="1:27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 spans="1:27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</row>
    <row r="743" spans="1:27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 spans="1:27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 spans="1:27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</row>
    <row r="747" spans="1:27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</row>
    <row r="748" spans="1:27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1:27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1:27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</row>
    <row r="758" spans="1:27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</row>
    <row r="759" spans="1:27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</row>
    <row r="760" spans="1:27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</row>
    <row r="763" spans="1:27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</row>
    <row r="764" spans="1:27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1:27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</row>
    <row r="771" spans="1:27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1:27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</row>
    <row r="774" spans="1:27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1:27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1:27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</row>
    <row r="777" spans="1:27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1:27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</row>
    <row r="780" spans="1:27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1:27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1:27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</row>
    <row r="785" spans="1:27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</row>
    <row r="786" spans="1:27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</row>
    <row r="787" spans="1:27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</row>
    <row r="788" spans="1:27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</row>
    <row r="789" spans="1:27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1:27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</row>
    <row r="792" spans="1:27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</row>
    <row r="795" spans="1:27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</row>
    <row r="796" spans="1:27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1:27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1:27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</row>
    <row r="801" spans="1:27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</row>
    <row r="803" spans="1:27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1:27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 spans="1:27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1:27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1:27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</row>
    <row r="809" spans="1:27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</row>
    <row r="810" spans="1:27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</row>
    <row r="811" spans="1:27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1:27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1:27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1:27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</row>
    <row r="818" spans="1:27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1:27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</row>
    <row r="820" spans="1:27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</row>
    <row r="822" spans="1:27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1:27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1:27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</row>
    <row r="827" spans="1:27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</row>
    <row r="828" spans="1:27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</row>
    <row r="831" spans="1:27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</row>
    <row r="832" spans="1:27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</row>
    <row r="833" spans="1:27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1:27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1:27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</row>
    <row r="838" spans="1:27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1:27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</row>
    <row r="840" spans="1:27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</row>
    <row r="842" spans="1:27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1:27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1:27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</row>
    <row r="845" spans="1:27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</row>
    <row r="846" spans="1:27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1:27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1:27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</row>
    <row r="849" spans="1:27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</row>
    <row r="851" spans="1:27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</row>
    <row r="852" spans="1:27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</row>
    <row r="854" spans="1:27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1:27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</row>
    <row r="856" spans="1:27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</row>
    <row r="857" spans="1:27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1:27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1:27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</row>
    <row r="863" spans="1:27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1:27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</row>
    <row r="865" spans="1:27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</row>
    <row r="866" spans="1:27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</row>
    <row r="867" spans="1:27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</row>
    <row r="868" spans="1:27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 spans="1:27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</row>
    <row r="871" spans="1:27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 spans="1:27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 spans="1:27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 spans="1:27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 spans="1:27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</row>
    <row r="891" spans="1:27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 spans="1:27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</row>
    <row r="895" spans="1:27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</row>
    <row r="896" spans="1:27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 spans="1:27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</row>
    <row r="899" spans="1:27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 spans="1:27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 spans="1:27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</row>
    <row r="907" spans="1:27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</row>
    <row r="908" spans="1:27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 spans="1:27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 spans="1:27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</row>
    <row r="911" spans="1:27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 spans="1:27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</row>
    <row r="915" spans="1:27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1:27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</row>
    <row r="924" spans="1:27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</row>
    <row r="925" spans="1:27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 spans="1:27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</row>
    <row r="927" spans="1:27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 spans="1:27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</row>
    <row r="931" spans="1:27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</row>
    <row r="932" spans="1:27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 spans="1:27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</row>
    <row r="935" spans="1:27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 spans="1:27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</row>
    <row r="939" spans="1:27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 spans="1:27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</row>
    <row r="943" spans="1:27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</row>
    <row r="944" spans="1:27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</row>
    <row r="947" spans="1:27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</row>
    <row r="948" spans="1:27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 spans="1:27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 spans="1:27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</row>
    <row r="951" spans="1:27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</row>
    <row r="955" spans="1:27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 spans="1:27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1:27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</row>
    <row r="959" spans="1:27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 spans="1:27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 spans="1:27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 spans="1:27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</row>
    <row r="967" spans="1:27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 spans="1:27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 spans="1:27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</row>
    <row r="972" spans="1:27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 spans="1:27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 spans="1:27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 spans="1:27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 spans="1:27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</row>
    <row r="980" spans="1:27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 spans="1:27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1:27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</row>
    <row r="984" spans="1:27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 spans="1:27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</row>
    <row r="987" spans="1:27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1:27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1:27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</row>
    <row r="992" spans="1:27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 spans="1:27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 spans="1:27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</row>
    <row r="997" spans="1:27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</row>
    <row r="998" spans="1:27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</row>
    <row r="999" spans="1:27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</row>
    <row r="1000" spans="1:27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</row>
  </sheetData>
  <mergeCells count="2">
    <mergeCell ref="E1:V1"/>
    <mergeCell ref="C3:D3"/>
  </mergeCells>
  <printOptions horizontalCentered="1"/>
  <pageMargins left="0.39370078740157483" right="0.19685039370078741" top="0.19685039370078741" bottom="0.19685039370078741" header="0" footer="0"/>
  <pageSetup paperSize="9" scale="64" orientation="portrait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Z1001"/>
  <sheetViews>
    <sheetView tabSelected="1" zoomScaleNormal="100" workbookViewId="0">
      <selection activeCell="T21" sqref="T21"/>
    </sheetView>
  </sheetViews>
  <sheetFormatPr defaultColWidth="14.42578125" defaultRowHeight="15" customHeight="1"/>
  <cols>
    <col min="1" max="1" width="5.7109375" style="14" customWidth="1"/>
    <col min="2" max="2" width="13.7109375" style="14" customWidth="1"/>
    <col min="3" max="4" width="15.7109375" style="14" customWidth="1"/>
    <col min="5" max="9" width="5.7109375" style="14" customWidth="1"/>
    <col min="10" max="10" width="2.140625" style="14" customWidth="1"/>
    <col min="11" max="11" width="15.7109375" style="14" customWidth="1"/>
    <col min="12" max="12" width="12.7109375" style="14" customWidth="1"/>
    <col min="13" max="16384" width="14.42578125" style="14"/>
  </cols>
  <sheetData>
    <row r="1" spans="1:26" ht="30" customHeight="1">
      <c r="A1" s="348" t="s">
        <v>8082</v>
      </c>
      <c r="B1" s="323"/>
      <c r="C1" s="323"/>
      <c r="D1" s="323"/>
      <c r="E1" s="323"/>
      <c r="F1" s="323"/>
      <c r="G1" s="323"/>
      <c r="H1" s="323"/>
      <c r="I1" s="323"/>
      <c r="J1" s="8"/>
      <c r="K1" s="28"/>
      <c r="L1" s="28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3.25" customHeight="1">
      <c r="A2" s="203" t="str">
        <f>"รหัสวิชา " &amp; ทฤษฎี!G2</f>
        <v>รหัสวิชา รหัสวิชา</v>
      </c>
      <c r="B2" s="204"/>
      <c r="C2" s="204" t="str">
        <f>"ระดับชั้น "&amp;ทฤษฎี!G3&amp;"  กลุ่ม "&amp;ทฤษฎี!K3</f>
        <v>ระดับชั้น ปวช. 2  กลุ่ม 2กต1</v>
      </c>
      <c r="D2" s="205"/>
      <c r="E2" s="349" t="s">
        <v>70</v>
      </c>
      <c r="F2" s="349" t="s">
        <v>71</v>
      </c>
      <c r="G2" s="349" t="s">
        <v>72</v>
      </c>
      <c r="H2" s="349" t="s">
        <v>73</v>
      </c>
      <c r="I2" s="353" t="s">
        <v>74</v>
      </c>
      <c r="J2" s="8"/>
      <c r="K2" s="28"/>
      <c r="L2" s="28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3.25" customHeight="1">
      <c r="A3" s="355" t="str">
        <f>"ชื่อวิชา " &amp; ทฤษฎี!R2</f>
        <v>ชื่อวิชา ชื่อวิชา</v>
      </c>
      <c r="B3" s="300"/>
      <c r="C3" s="300"/>
      <c r="D3" s="356"/>
      <c r="E3" s="350"/>
      <c r="F3" s="350"/>
      <c r="G3" s="350"/>
      <c r="H3" s="350"/>
      <c r="I3" s="305"/>
      <c r="J3" s="8"/>
      <c r="K3" s="28"/>
      <c r="L3" s="28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3.25" customHeight="1">
      <c r="A4" s="340" t="str">
        <f>"ครูผู้สอน "&amp;ครู</f>
        <v>ครูผู้สอน ครูผู้สอน</v>
      </c>
      <c r="B4" s="339"/>
      <c r="C4" s="339"/>
      <c r="D4" s="341"/>
      <c r="E4" s="351"/>
      <c r="F4" s="351"/>
      <c r="G4" s="352"/>
      <c r="H4" s="351"/>
      <c r="I4" s="305"/>
      <c r="J4" s="8"/>
      <c r="K4" s="28"/>
      <c r="L4" s="28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4" customHeight="1">
      <c r="A5" s="163" t="s">
        <v>75</v>
      </c>
      <c r="B5" s="163" t="s">
        <v>76</v>
      </c>
      <c r="C5" s="342" t="s">
        <v>77</v>
      </c>
      <c r="D5" s="321"/>
      <c r="E5" s="206">
        <v>20</v>
      </c>
      <c r="F5" s="206">
        <v>60</v>
      </c>
      <c r="G5" s="207">
        <v>20</v>
      </c>
      <c r="H5" s="208">
        <f>SUM(E5:G5)</f>
        <v>100</v>
      </c>
      <c r="I5" s="354"/>
      <c r="J5" s="8"/>
      <c r="K5" s="209" t="s">
        <v>74</v>
      </c>
      <c r="L5" s="210" t="s">
        <v>78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.75" customHeight="1">
      <c r="A6" s="51">
        <v>1</v>
      </c>
      <c r="B6" s="51">
        <f>IF(เวลาเรียน!B12="","",เวลาเรียน!B12)</f>
        <v>64202020001</v>
      </c>
      <c r="C6" s="52" t="str">
        <f>IF(B6="","",เวลาเรียน!C12)</f>
        <v>นางสาวกชมน</v>
      </c>
      <c r="D6" s="53" t="str">
        <f>IF(B6="","",เวลาเรียน!D12)</f>
        <v>เดชสีมา</v>
      </c>
      <c r="E6" s="211">
        <f>IF(B6="","",พฤติกรรม!V4)</f>
        <v>0</v>
      </c>
      <c r="F6" s="211">
        <f>IF(B6="","",ปฏิบัติ!Y5+กิจกรรม!Y5+ทฤษฎี!Y8)</f>
        <v>0</v>
      </c>
      <c r="G6" s="211"/>
      <c r="H6" s="212">
        <f t="shared" ref="H6:H50" si="0">IF(B6="","",SUM(E6:G6))</f>
        <v>0</v>
      </c>
      <c r="I6" s="213" t="s">
        <v>5886</v>
      </c>
      <c r="J6" s="8"/>
      <c r="K6" s="214">
        <v>4</v>
      </c>
      <c r="L6" s="215">
        <f t="shared" ref="L6:L17" si="1">COUNTIF($I$6:$I$50,K6)</f>
        <v>0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.75" customHeight="1">
      <c r="A7" s="61">
        <v>2</v>
      </c>
      <c r="B7" s="50">
        <f>IF(เวลาเรียน!B13="","",เวลาเรียน!B13)</f>
        <v>64202020002</v>
      </c>
      <c r="C7" s="145" t="str">
        <f>IF(B7="","",เวลาเรียน!C13)</f>
        <v>นางสาวกฤติยา</v>
      </c>
      <c r="D7" s="216" t="str">
        <f>IF(B7="","",เวลาเรียน!D13)</f>
        <v>สังข์ทอง</v>
      </c>
      <c r="E7" s="217">
        <f>IF(B7="","",พฤติกรรม!V5)</f>
        <v>0</v>
      </c>
      <c r="F7" s="217">
        <f>IF(B7="","",ปฏิบัติ!Y6+กิจกรรม!Y6+ทฤษฎี!Y9)</f>
        <v>0</v>
      </c>
      <c r="G7" s="217"/>
      <c r="H7" s="218">
        <f t="shared" si="0"/>
        <v>0</v>
      </c>
      <c r="I7" s="219" t="str">
        <f>IF(B7="","",IF(เวลาเรียน!AP13&lt;เวลาเรียน!$AJ$6,"ข.ร.",VLOOKUP(H7,gain,2)))</f>
        <v>ข.ร.</v>
      </c>
      <c r="J7" s="8"/>
      <c r="K7" s="220">
        <v>3.5</v>
      </c>
      <c r="L7" s="221">
        <f t="shared" si="1"/>
        <v>0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.75" customHeight="1">
      <c r="A8" s="50">
        <v>3</v>
      </c>
      <c r="B8" s="50">
        <f>IF(เวลาเรียน!B14="","",เวลาเรียน!B14)</f>
        <v>64202020003</v>
      </c>
      <c r="C8" s="145" t="str">
        <f>IF(B8="","",เวลาเรียน!C14)</f>
        <v>นางสาวกัญญาณัฐ</v>
      </c>
      <c r="D8" s="216" t="str">
        <f>IF(B8="","",เวลาเรียน!D14)</f>
        <v>ฮวดยินดี</v>
      </c>
      <c r="E8" s="217">
        <f>IF(B8="","",พฤติกรรม!V6)</f>
        <v>0</v>
      </c>
      <c r="F8" s="217">
        <f>IF(B8="","",ปฏิบัติ!Y7+กิจกรรม!Y7+ทฤษฎี!Y10)</f>
        <v>0</v>
      </c>
      <c r="G8" s="217"/>
      <c r="H8" s="218">
        <f t="shared" si="0"/>
        <v>0</v>
      </c>
      <c r="I8" s="219" t="str">
        <f>IF(B8="","",IF(เวลาเรียน!AP14&lt;เวลาเรียน!$AJ$6,"ข.ร.",VLOOKUP(H8,gain,2)))</f>
        <v>ข.ร.</v>
      </c>
      <c r="J8" s="8"/>
      <c r="K8" s="220">
        <v>3</v>
      </c>
      <c r="L8" s="221">
        <f t="shared" si="1"/>
        <v>0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.75" customHeight="1">
      <c r="A9" s="50">
        <v>4</v>
      </c>
      <c r="B9" s="50">
        <f>IF(เวลาเรียน!B15="","",เวลาเรียน!B15)</f>
        <v>64202020007</v>
      </c>
      <c r="C9" s="145" t="str">
        <f>IF(B9="","",เวลาเรียน!C15)</f>
        <v>นางสาวฐิตาพร</v>
      </c>
      <c r="D9" s="216" t="str">
        <f>IF(B9="","",เวลาเรียน!D15)</f>
        <v>รื่นรมย์</v>
      </c>
      <c r="E9" s="217">
        <f>IF(B9="","",พฤติกรรม!V7)</f>
        <v>0</v>
      </c>
      <c r="F9" s="217">
        <f>IF(B9="","",ปฏิบัติ!Y8+กิจกรรม!Y8+ทฤษฎี!Y11)</f>
        <v>0</v>
      </c>
      <c r="G9" s="217"/>
      <c r="H9" s="218">
        <f t="shared" si="0"/>
        <v>0</v>
      </c>
      <c r="I9" s="219" t="str">
        <f>IF(B9="","",IF(เวลาเรียน!AP15&lt;เวลาเรียน!$AJ$6,"ข.ร.",VLOOKUP(H9,gain,2)))</f>
        <v>ข.ร.</v>
      </c>
      <c r="J9" s="8"/>
      <c r="K9" s="220">
        <v>2.5</v>
      </c>
      <c r="L9" s="221">
        <f t="shared" si="1"/>
        <v>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.75" customHeight="1">
      <c r="A10" s="50">
        <v>5</v>
      </c>
      <c r="B10" s="50">
        <f>IF(เวลาเรียน!B16="","",เวลาเรียน!B16)</f>
        <v>64202020008</v>
      </c>
      <c r="C10" s="145" t="str">
        <f>IF(B10="","",เวลาเรียน!C16)</f>
        <v>นางสาวณฤชล</v>
      </c>
      <c r="D10" s="216" t="str">
        <f>IF(B10="","",เวลาเรียน!D16)</f>
        <v>แย้มวจี</v>
      </c>
      <c r="E10" s="217">
        <f>IF(B10="","",พฤติกรรม!V8)</f>
        <v>0</v>
      </c>
      <c r="F10" s="217">
        <f>IF(B10="","",ปฏิบัติ!Y9+กิจกรรม!Y9+ทฤษฎี!Y12)</f>
        <v>0</v>
      </c>
      <c r="G10" s="217"/>
      <c r="H10" s="218">
        <f t="shared" si="0"/>
        <v>0</v>
      </c>
      <c r="I10" s="219" t="str">
        <f>IF(B10="","",IF(เวลาเรียน!AP16&lt;เวลาเรียน!$AJ$6,"ข.ร.",VLOOKUP(H10,gain,2)))</f>
        <v>ข.ร.</v>
      </c>
      <c r="J10" s="8"/>
      <c r="K10" s="220">
        <v>2</v>
      </c>
      <c r="L10" s="221">
        <f t="shared" si="1"/>
        <v>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.75" customHeight="1">
      <c r="A11" s="50">
        <v>6</v>
      </c>
      <c r="B11" s="50">
        <f>IF(เวลาเรียน!B17="","",เวลาเรียน!B17)</f>
        <v>64202020010</v>
      </c>
      <c r="C11" s="145" t="str">
        <f>IF(B11="","",เวลาเรียน!C17)</f>
        <v>นางสาวณัฐพิชา</v>
      </c>
      <c r="D11" s="216" t="str">
        <f>IF(B11="","",เวลาเรียน!D17)</f>
        <v>ทับทิมแสน</v>
      </c>
      <c r="E11" s="217">
        <f>IF(B11="","",พฤติกรรม!V9)</f>
        <v>0</v>
      </c>
      <c r="F11" s="217">
        <f>IF(B11="","",ปฏิบัติ!Y10+กิจกรรม!Y10+ทฤษฎี!Y13)</f>
        <v>0</v>
      </c>
      <c r="G11" s="217"/>
      <c r="H11" s="218">
        <f t="shared" si="0"/>
        <v>0</v>
      </c>
      <c r="I11" s="219" t="str">
        <f>IF(B11="","",IF(เวลาเรียน!AP17&lt;เวลาเรียน!$AJ$6,"ข.ร.",VLOOKUP(H11,gain,2)))</f>
        <v>ข.ร.</v>
      </c>
      <c r="J11" s="8"/>
      <c r="K11" s="220">
        <v>1.5</v>
      </c>
      <c r="L11" s="221">
        <f t="shared" si="1"/>
        <v>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.75" customHeight="1">
      <c r="A12" s="50">
        <v>7</v>
      </c>
      <c r="B12" s="50">
        <f>IF(เวลาเรียน!B18="","",เวลาเรียน!B18)</f>
        <v>64202020011</v>
      </c>
      <c r="C12" s="145" t="str">
        <f>IF(B12="","",เวลาเรียน!C18)</f>
        <v>นางสาวณัฐสุดา</v>
      </c>
      <c r="D12" s="216" t="str">
        <f>IF(B12="","",เวลาเรียน!D18)</f>
        <v>รุ่งวันดี</v>
      </c>
      <c r="E12" s="217">
        <f>IF(B12="","",พฤติกรรม!V10)</f>
        <v>0</v>
      </c>
      <c r="F12" s="217">
        <f>IF(B12="","",ปฏิบัติ!Y11+กิจกรรม!Y11+ทฤษฎี!Y14)</f>
        <v>0</v>
      </c>
      <c r="G12" s="217"/>
      <c r="H12" s="218">
        <f t="shared" si="0"/>
        <v>0</v>
      </c>
      <c r="I12" s="219" t="s">
        <v>5886</v>
      </c>
      <c r="J12" s="8"/>
      <c r="K12" s="220">
        <v>1</v>
      </c>
      <c r="L12" s="221">
        <f t="shared" si="1"/>
        <v>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.75" customHeight="1">
      <c r="A13" s="50">
        <v>8</v>
      </c>
      <c r="B13" s="50">
        <f>IF(เวลาเรียน!B19="","",เวลาเรียน!B19)</f>
        <v>64202020013</v>
      </c>
      <c r="C13" s="145" t="str">
        <f>IF(B13="","",เวลาเรียน!C19)</f>
        <v>นางสาวนภาพร</v>
      </c>
      <c r="D13" s="216" t="str">
        <f>IF(B13="","",เวลาเรียน!D19)</f>
        <v>ลิ้มบุญญักเขต</v>
      </c>
      <c r="E13" s="217">
        <f>IF(B13="","",พฤติกรรม!V11)</f>
        <v>0</v>
      </c>
      <c r="F13" s="217">
        <f>IF(B13="","",ปฏิบัติ!Y12+กิจกรรม!Y12+ทฤษฎี!Y15)</f>
        <v>0</v>
      </c>
      <c r="G13" s="217"/>
      <c r="H13" s="218">
        <f t="shared" si="0"/>
        <v>0</v>
      </c>
      <c r="I13" s="219" t="str">
        <f>IF(B13="","",IF(เวลาเรียน!AP19&lt;เวลาเรียน!$AJ$6,"ข.ร.",VLOOKUP(H13,gain,2)))</f>
        <v>ข.ร.</v>
      </c>
      <c r="J13" s="8"/>
      <c r="K13" s="234">
        <v>0</v>
      </c>
      <c r="L13" s="223">
        <f t="shared" si="1"/>
        <v>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.75" customHeight="1">
      <c r="A14" s="50">
        <v>9</v>
      </c>
      <c r="B14" s="50">
        <f>IF(เวลาเรียน!B20="","",เวลาเรียน!B20)</f>
        <v>64202020014</v>
      </c>
      <c r="C14" s="145" t="str">
        <f>IF(B14="","",เวลาเรียน!C20)</f>
        <v>นางสาวบัณฑิตา</v>
      </c>
      <c r="D14" s="216" t="str">
        <f>IF(B14="","",เวลาเรียน!D20)</f>
        <v>นิรันตราย</v>
      </c>
      <c r="E14" s="217">
        <f>IF(B14="","",พฤติกรรม!V12)</f>
        <v>0</v>
      </c>
      <c r="F14" s="217">
        <f>IF(B14="","",ปฏิบัติ!Y13+กิจกรรม!Y13+ทฤษฎี!Y16)</f>
        <v>0</v>
      </c>
      <c r="G14" s="217"/>
      <c r="H14" s="218">
        <f t="shared" si="0"/>
        <v>0</v>
      </c>
      <c r="I14" s="219" t="str">
        <f>IF(B14="","",IF(เวลาเรียน!AP20&lt;เวลาเรียน!$AJ$6,"ข.ร.",VLOOKUP(H14,gain,2)))</f>
        <v>ข.ร.</v>
      </c>
      <c r="J14" s="8"/>
      <c r="K14" s="222" t="s">
        <v>79</v>
      </c>
      <c r="L14" s="223">
        <f t="shared" si="1"/>
        <v>23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.75" customHeight="1">
      <c r="A15" s="50">
        <v>10</v>
      </c>
      <c r="B15" s="50">
        <f>IF(เวลาเรียน!B21="","",เวลาเรียน!B21)</f>
        <v>64202020015</v>
      </c>
      <c r="C15" s="145" t="str">
        <f>IF(B15="","",เวลาเรียน!C21)</f>
        <v>นางสาวปรัชญาพร</v>
      </c>
      <c r="D15" s="216" t="str">
        <f>IF(B15="","",เวลาเรียน!D21)</f>
        <v>ปานาพุฒ</v>
      </c>
      <c r="E15" s="217">
        <f>IF(B15="","",พฤติกรรม!V13)</f>
        <v>0</v>
      </c>
      <c r="F15" s="217">
        <f>IF(B15="","",ปฏิบัติ!Y14+กิจกรรม!Y14+ทฤษฎี!Y17)</f>
        <v>0</v>
      </c>
      <c r="G15" s="217"/>
      <c r="H15" s="218">
        <f t="shared" si="0"/>
        <v>0</v>
      </c>
      <c r="I15" s="219" t="str">
        <f>IF(B15="","",IF(เวลาเรียน!AP21&lt;เวลาเรียน!$AJ$6,"ข.ร.",VLOOKUP(H15,gain,2)))</f>
        <v>ข.ร.</v>
      </c>
      <c r="J15" s="8"/>
      <c r="K15" s="224" t="s">
        <v>80</v>
      </c>
      <c r="L15" s="223">
        <f t="shared" si="1"/>
        <v>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>
      <c r="A16" s="50">
        <v>11</v>
      </c>
      <c r="B16" s="50">
        <f>IF(เวลาเรียน!B22="","",เวลาเรียน!B22)</f>
        <v>64202020019</v>
      </c>
      <c r="C16" s="145" t="str">
        <f>IF(B16="","",เวลาเรียน!C22)</f>
        <v>นางสาวพรสวรรค์</v>
      </c>
      <c r="D16" s="216" t="str">
        <f>IF(B16="","",เวลาเรียน!D22)</f>
        <v>จันทร์คง</v>
      </c>
      <c r="E16" s="217">
        <f>IF(B16="","",พฤติกรรม!V14)</f>
        <v>0</v>
      </c>
      <c r="F16" s="217">
        <f>IF(B16="","",ปฏิบัติ!Y15+กิจกรรม!Y15+ทฤษฎี!Y18)</f>
        <v>0</v>
      </c>
      <c r="G16" s="217"/>
      <c r="H16" s="218">
        <f t="shared" si="0"/>
        <v>0</v>
      </c>
      <c r="I16" s="219" t="str">
        <f>IF(B16="","",IF(เวลาเรียน!AP22&lt;เวลาเรียน!$AJ$6,"ข.ร.",VLOOKUP(H16,gain,2)))</f>
        <v>ข.ร.</v>
      </c>
      <c r="J16" s="8"/>
      <c r="K16" s="224" t="s">
        <v>81</v>
      </c>
      <c r="L16" s="223">
        <f t="shared" ref="L16" si="2">COUNTIF($I$6:$I$50,K16)</f>
        <v>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.75" customHeight="1">
      <c r="A17" s="50">
        <v>12</v>
      </c>
      <c r="B17" s="50">
        <f>IF(เวลาเรียน!B23="","",เวลาเรียน!B23)</f>
        <v>64202020020</v>
      </c>
      <c r="C17" s="145" t="str">
        <f>IF(B17="","",เวลาเรียน!C23)</f>
        <v>นางสาวภัทรวดี</v>
      </c>
      <c r="D17" s="216" t="str">
        <f>IF(B17="","",เวลาเรียน!D23)</f>
        <v>ภู่ทอง</v>
      </c>
      <c r="E17" s="217">
        <f>IF(B17="","",พฤติกรรม!V15)</f>
        <v>0</v>
      </c>
      <c r="F17" s="217">
        <f>IF(B17="","",ปฏิบัติ!Y16+กิจกรรม!Y16+ทฤษฎี!Y19)</f>
        <v>0</v>
      </c>
      <c r="G17" s="217"/>
      <c r="H17" s="218">
        <f t="shared" si="0"/>
        <v>0</v>
      </c>
      <c r="I17" s="219" t="str">
        <f>IF(B17="","",IF(เวลาเรียน!AP23&lt;เวลาเรียน!$AJ$6,"ข.ร.",VLOOKUP(H17,gain,2)))</f>
        <v>ข.ร.</v>
      </c>
      <c r="J17" s="8"/>
      <c r="K17" s="225" t="s">
        <v>5886</v>
      </c>
      <c r="L17" s="226">
        <f t="shared" si="1"/>
        <v>2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.75" customHeight="1">
      <c r="A18" s="50">
        <v>13</v>
      </c>
      <c r="B18" s="50">
        <f>IF(เวลาเรียน!B24="","",เวลาเรียน!B24)</f>
        <v>64202020021</v>
      </c>
      <c r="C18" s="145" t="str">
        <f>IF(B18="","",เวลาเรียน!C24)</f>
        <v>นางสาวมณีวรรณ</v>
      </c>
      <c r="D18" s="216" t="str">
        <f>IF(B18="","",เวลาเรียน!D24)</f>
        <v>ไวยวงษ์</v>
      </c>
      <c r="E18" s="217">
        <f>IF(B18="","",พฤติกรรม!V16)</f>
        <v>0</v>
      </c>
      <c r="F18" s="217">
        <f>IF(B18="","",ปฏิบัติ!Y17+กิจกรรม!Y17+ทฤษฎี!Y20)</f>
        <v>0</v>
      </c>
      <c r="G18" s="217"/>
      <c r="H18" s="218">
        <f t="shared" si="0"/>
        <v>0</v>
      </c>
      <c r="I18" s="219" t="str">
        <f>IF(B18="","",IF(เวลาเรียน!AP24&lt;เวลาเรียน!$AJ$6,"ข.ร.",VLOOKUP(H18,gain,2)))</f>
        <v>ข.ร.</v>
      </c>
      <c r="J18" s="8"/>
      <c r="K18" s="209" t="s">
        <v>82</v>
      </c>
      <c r="L18" s="227">
        <f>SUM(L6:L17)</f>
        <v>25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.75" customHeight="1">
      <c r="A19" s="50">
        <v>14</v>
      </c>
      <c r="B19" s="50">
        <f>IF(เวลาเรียน!B25="","",เวลาเรียน!B25)</f>
        <v>64202020022</v>
      </c>
      <c r="C19" s="145" t="str">
        <f>IF(B19="","",เวลาเรียน!C25)</f>
        <v>นางสาววราภรณ์</v>
      </c>
      <c r="D19" s="216" t="str">
        <f>IF(B19="","",เวลาเรียน!D25)</f>
        <v>พ่วงศิริ</v>
      </c>
      <c r="E19" s="217">
        <f>IF(B19="","",พฤติกรรม!V17)</f>
        <v>0</v>
      </c>
      <c r="F19" s="217">
        <f>IF(B19="","",ปฏิบัติ!Y18+กิจกรรม!Y18+ทฤษฎี!Y21)</f>
        <v>0</v>
      </c>
      <c r="G19" s="217"/>
      <c r="H19" s="218">
        <f t="shared" si="0"/>
        <v>0</v>
      </c>
      <c r="I19" s="219" t="str">
        <f>IF(B19="","",IF(เวลาเรียน!AP25&lt;เวลาเรียน!$AJ$6,"ข.ร.",VLOOKUP(H19,gain,2)))</f>
        <v>ข.ร.</v>
      </c>
      <c r="J19" s="8"/>
      <c r="K19" s="209" t="s">
        <v>83</v>
      </c>
      <c r="L19" s="22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75" customHeight="1">
      <c r="A20" s="50">
        <v>15</v>
      </c>
      <c r="B20" s="50">
        <f>IF(เวลาเรียน!B26="","",เวลาเรียน!B26)</f>
        <v>64202020023</v>
      </c>
      <c r="C20" s="145" t="str">
        <f>IF(B20="","",เวลาเรียน!C26)</f>
        <v>นางสาววรรณรัตน์</v>
      </c>
      <c r="D20" s="216" t="str">
        <f>IF(B20="","",เวลาเรียน!D26)</f>
        <v>ลิ้มจ้อย</v>
      </c>
      <c r="E20" s="217">
        <f>IF(B20="","",พฤติกรรม!V18)</f>
        <v>0</v>
      </c>
      <c r="F20" s="217">
        <f>IF(B20="","",ปฏิบัติ!Y19+กิจกรรม!Y19+ทฤษฎี!Y22)</f>
        <v>0</v>
      </c>
      <c r="G20" s="217"/>
      <c r="H20" s="218">
        <f t="shared" si="0"/>
        <v>0</v>
      </c>
      <c r="I20" s="219" t="str">
        <f>IF(B20="","",IF(เวลาเรียน!AP26&lt;เวลาเรียน!$AJ$6,"ข.ร.",VLOOKUP(H20,gain,2)))</f>
        <v>ข.ร.</v>
      </c>
      <c r="J20" s="8"/>
      <c r="K20" s="28"/>
      <c r="L20" s="28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 customHeight="1">
      <c r="A21" s="50">
        <v>16</v>
      </c>
      <c r="B21" s="50">
        <f>IF(เวลาเรียน!B27="","",เวลาเรียน!B27)</f>
        <v>64202020024</v>
      </c>
      <c r="C21" s="145" t="str">
        <f>IF(B21="","",เวลาเรียน!C27)</f>
        <v>นางสาวศศิประภา</v>
      </c>
      <c r="D21" s="216" t="str">
        <f>IF(B21="","",เวลาเรียน!D27)</f>
        <v>ดวงแย้ม</v>
      </c>
      <c r="E21" s="217">
        <f>IF(B21="","",พฤติกรรม!V19)</f>
        <v>0</v>
      </c>
      <c r="F21" s="217">
        <f>IF(B21="","",ปฏิบัติ!Y20+กิจกรรม!Y20+ทฤษฎี!Y23)</f>
        <v>0</v>
      </c>
      <c r="G21" s="217"/>
      <c r="H21" s="218">
        <f t="shared" si="0"/>
        <v>0</v>
      </c>
      <c r="I21" s="219" t="str">
        <f>IF(B21="","",IF(เวลาเรียน!AP27&lt;เวลาเรียน!$AJ$6,"ข.ร.",VLOOKUP(H21,gain,2)))</f>
        <v>ข.ร.</v>
      </c>
      <c r="J21" s="8"/>
      <c r="K21" s="28"/>
      <c r="L21" s="28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 customHeight="1">
      <c r="A22" s="50">
        <v>17</v>
      </c>
      <c r="B22" s="50">
        <f>IF(เวลาเรียน!B28="","",เวลาเรียน!B28)</f>
        <v>64202020025</v>
      </c>
      <c r="C22" s="145" t="str">
        <f>IF(B22="","",เวลาเรียน!C28)</f>
        <v>นางสาวศิริลักษณ์</v>
      </c>
      <c r="D22" s="216" t="str">
        <f>IF(B22="","",เวลาเรียน!D28)</f>
        <v>เที่ยงตรง</v>
      </c>
      <c r="E22" s="217">
        <f>IF(B22="","",พฤติกรรม!V20)</f>
        <v>0</v>
      </c>
      <c r="F22" s="217">
        <f>IF(B22="","",ปฏิบัติ!Y21+กิจกรรม!Y21+ทฤษฎี!Y24)</f>
        <v>0</v>
      </c>
      <c r="G22" s="217"/>
      <c r="H22" s="218">
        <f t="shared" si="0"/>
        <v>0</v>
      </c>
      <c r="I22" s="219" t="str">
        <f>IF(B22="","",IF(เวลาเรียน!AP28&lt;เวลาเรียน!$AJ$6,"ข.ร.",VLOOKUP(H22,gain,2)))</f>
        <v>ข.ร.</v>
      </c>
      <c r="J22" s="8"/>
      <c r="K22" s="28"/>
      <c r="L22" s="28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.75" customHeight="1">
      <c r="A23" s="50">
        <v>18</v>
      </c>
      <c r="B23" s="50">
        <f>IF(เวลาเรียน!B29="","",เวลาเรียน!B29)</f>
        <v>64202020026</v>
      </c>
      <c r="C23" s="145" t="str">
        <f>IF(B23="","",เวลาเรียน!C29)</f>
        <v>นางสาวสโรชา</v>
      </c>
      <c r="D23" s="216" t="str">
        <f>IF(B23="","",เวลาเรียน!D29)</f>
        <v>บุญพุ่ม</v>
      </c>
      <c r="E23" s="217">
        <f>IF(B23="","",พฤติกรรม!V21)</f>
        <v>0</v>
      </c>
      <c r="F23" s="217">
        <f>IF(B23="","",ปฏิบัติ!Y22+กิจกรรม!Y22+ทฤษฎี!Y25)</f>
        <v>0</v>
      </c>
      <c r="G23" s="217"/>
      <c r="H23" s="218">
        <f t="shared" si="0"/>
        <v>0</v>
      </c>
      <c r="I23" s="219" t="str">
        <f>IF(B23="","",IF(เวลาเรียน!AP29&lt;เวลาเรียน!$AJ$6,"ข.ร.",VLOOKUP(H23,gain,2)))</f>
        <v>ข.ร.</v>
      </c>
      <c r="J23" s="8"/>
      <c r="K23" s="28"/>
      <c r="L23" s="28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 customHeight="1">
      <c r="A24" s="50">
        <v>19</v>
      </c>
      <c r="B24" s="50">
        <f>IF(เวลาเรียน!B30="","",เวลาเรียน!B30)</f>
        <v>64202020027</v>
      </c>
      <c r="C24" s="145" t="str">
        <f>IF(B24="","",เวลาเรียน!C30)</f>
        <v>นางสาวสุปรียา</v>
      </c>
      <c r="D24" s="216" t="str">
        <f>IF(B24="","",เวลาเรียน!D30)</f>
        <v>รวมพล</v>
      </c>
      <c r="E24" s="217">
        <f>IF(B24="","",พฤติกรรม!V22)</f>
        <v>0</v>
      </c>
      <c r="F24" s="217">
        <f>IF(B24="","",ปฏิบัติ!Y23+กิจกรรม!Y23+ทฤษฎี!Y26)</f>
        <v>0</v>
      </c>
      <c r="G24" s="217"/>
      <c r="H24" s="218">
        <f t="shared" si="0"/>
        <v>0</v>
      </c>
      <c r="I24" s="219" t="str">
        <f>IF(B24="","",IF(เวลาเรียน!AP30&lt;เวลาเรียน!$AJ$6,"ข.ร.",VLOOKUP(H24,gain,2)))</f>
        <v>ข.ร.</v>
      </c>
      <c r="J24" s="8"/>
      <c r="K24" s="28"/>
      <c r="L24" s="28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>
      <c r="A25" s="50">
        <v>20</v>
      </c>
      <c r="B25" s="50">
        <f>IF(เวลาเรียน!B31="","",เวลาเรียน!B31)</f>
        <v>64202020028</v>
      </c>
      <c r="C25" s="145" t="str">
        <f>IF(B25="","",เวลาเรียน!C31)</f>
        <v>นางสาวเสาวรส</v>
      </c>
      <c r="D25" s="216" t="str">
        <f>IF(B25="","",เวลาเรียน!D31)</f>
        <v>ยอดทอง</v>
      </c>
      <c r="E25" s="217">
        <f>IF(B25="","",พฤติกรรม!V23)</f>
        <v>0</v>
      </c>
      <c r="F25" s="217">
        <f>IF(B25="","",ปฏิบัติ!Y24+กิจกรรม!Y24+ทฤษฎี!Y27)</f>
        <v>0</v>
      </c>
      <c r="G25" s="217"/>
      <c r="H25" s="218">
        <f t="shared" si="0"/>
        <v>0</v>
      </c>
      <c r="I25" s="219" t="str">
        <f>IF(B25="","",IF(เวลาเรียน!AP31&lt;เวลาเรียน!$AJ$6,"ข.ร.",VLOOKUP(H25,gain,2)))</f>
        <v>ข.ร.</v>
      </c>
      <c r="J25" s="8"/>
      <c r="K25" s="28"/>
      <c r="L25" s="28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>
      <c r="A26" s="50">
        <v>21</v>
      </c>
      <c r="B26" s="50">
        <f>IF(เวลาเรียน!B32="","",เวลาเรียน!B32)</f>
        <v>64202020029</v>
      </c>
      <c r="C26" s="145" t="str">
        <f>IF(B26="","",เวลาเรียน!C32)</f>
        <v>นางสาวอนุสรา</v>
      </c>
      <c r="D26" s="216" t="str">
        <f>IF(B26="","",เวลาเรียน!D32)</f>
        <v>ศุภมณี</v>
      </c>
      <c r="E26" s="217">
        <f>IF(B26="","",พฤติกรรม!V24)</f>
        <v>0</v>
      </c>
      <c r="F26" s="217">
        <f>IF(B26="","",ปฏิบัติ!Y25+กิจกรรม!Y25+ทฤษฎี!Y28)</f>
        <v>0</v>
      </c>
      <c r="G26" s="217"/>
      <c r="H26" s="218">
        <f t="shared" si="0"/>
        <v>0</v>
      </c>
      <c r="I26" s="219" t="str">
        <f>IF(B26="","",IF(เวลาเรียน!AP32&lt;เวลาเรียน!$AJ$6,"ข.ร.",VLOOKUP(H26,gain,2)))</f>
        <v>ข.ร.</v>
      </c>
      <c r="J26" s="8"/>
      <c r="K26" s="28"/>
      <c r="L26" s="28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>
      <c r="A27" s="50">
        <v>22</v>
      </c>
      <c r="B27" s="50">
        <f>IF(เวลาเรียน!B33="","",เวลาเรียน!B33)</f>
        <v>64202020030</v>
      </c>
      <c r="C27" s="145" t="str">
        <f>IF(B27="","",เวลาเรียน!C33)</f>
        <v>นายคีตพัชร</v>
      </c>
      <c r="D27" s="216" t="str">
        <f>IF(B27="","",เวลาเรียน!D33)</f>
        <v>ฤทธิเดช</v>
      </c>
      <c r="E27" s="217">
        <f>IF(B27="","",พฤติกรรม!V25)</f>
        <v>0</v>
      </c>
      <c r="F27" s="217">
        <f>IF(B27="","",ปฏิบัติ!Y26+กิจกรรม!Y26+ทฤษฎี!Y29)</f>
        <v>0</v>
      </c>
      <c r="G27" s="217"/>
      <c r="H27" s="218">
        <f t="shared" si="0"/>
        <v>0</v>
      </c>
      <c r="I27" s="219" t="str">
        <f>IF(B27="","",IF(เวลาเรียน!AP33&lt;เวลาเรียน!$AJ$6,"ข.ร.",VLOOKUP(H27,gain,2)))</f>
        <v>ข.ร.</v>
      </c>
      <c r="J27" s="8"/>
      <c r="K27" s="28"/>
      <c r="L27" s="28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>
      <c r="A28" s="50">
        <v>23</v>
      </c>
      <c r="B28" s="50">
        <f>IF(เวลาเรียน!B34="","",เวลาเรียน!B34)</f>
        <v>64202020032</v>
      </c>
      <c r="C28" s="145" t="str">
        <f>IF(B28="","",เวลาเรียน!C34)</f>
        <v>นายธีรพัฒน์</v>
      </c>
      <c r="D28" s="216" t="str">
        <f>IF(B28="","",เวลาเรียน!D34)</f>
        <v>ตงรักษา</v>
      </c>
      <c r="E28" s="217">
        <f>IF(B28="","",พฤติกรรม!V26)</f>
        <v>0</v>
      </c>
      <c r="F28" s="217">
        <f>IF(B28="","",ปฏิบัติ!Y27+กิจกรรม!Y27+ทฤษฎี!Y30)</f>
        <v>0</v>
      </c>
      <c r="G28" s="217"/>
      <c r="H28" s="218">
        <f t="shared" si="0"/>
        <v>0</v>
      </c>
      <c r="I28" s="219" t="str">
        <f>IF(B28="","",IF(เวลาเรียน!AP34&lt;เวลาเรียน!$AJ$6,"ข.ร.",VLOOKUP(H28,gain,2)))</f>
        <v>ข.ร.</v>
      </c>
      <c r="J28" s="8"/>
      <c r="K28" s="28"/>
      <c r="L28" s="28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>
      <c r="A29" s="50">
        <v>24</v>
      </c>
      <c r="B29" s="50">
        <f>IF(เวลาเรียน!B35="","",เวลาเรียน!B35)</f>
        <v>64202020033</v>
      </c>
      <c r="C29" s="145" t="str">
        <f>IF(B29="","",เวลาเรียน!C35)</f>
        <v>นายศิวภัทร</v>
      </c>
      <c r="D29" s="216" t="str">
        <f>IF(B29="","",เวลาเรียน!D35)</f>
        <v>ศรีลำ</v>
      </c>
      <c r="E29" s="217">
        <f>IF(B29="","",พฤติกรรม!V27)</f>
        <v>0</v>
      </c>
      <c r="F29" s="217">
        <f>IF(B29="","",ปฏิบัติ!Y28+กิจกรรม!Y28+ทฤษฎี!Y31)</f>
        <v>0</v>
      </c>
      <c r="G29" s="217"/>
      <c r="H29" s="218">
        <f t="shared" si="0"/>
        <v>0</v>
      </c>
      <c r="I29" s="219" t="str">
        <f>IF(B29="","",IF(เวลาเรียน!AP35&lt;เวลาเรียน!$AJ$6,"ข.ร.",VLOOKUP(H29,gain,2)))</f>
        <v>ข.ร.</v>
      </c>
      <c r="J29" s="8"/>
      <c r="K29" s="28"/>
      <c r="L29" s="28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>
      <c r="A30" s="50">
        <v>25</v>
      </c>
      <c r="B30" s="50">
        <f>IF(เวลาเรียน!B36="","",เวลาเรียน!B36)</f>
        <v>64202020034</v>
      </c>
      <c r="C30" s="145" t="str">
        <f>IF(B30="","",เวลาเรียน!C36)</f>
        <v>นายโสภณ</v>
      </c>
      <c r="D30" s="216" t="str">
        <f>IF(B30="","",เวลาเรียน!D36)</f>
        <v>วงค์รส</v>
      </c>
      <c r="E30" s="217">
        <f>IF(B30="","",พฤติกรรม!V28)</f>
        <v>0</v>
      </c>
      <c r="F30" s="217">
        <f>IF(B30="","",ปฏิบัติ!Y29+กิจกรรม!Y29+ทฤษฎี!Y32)</f>
        <v>0</v>
      </c>
      <c r="G30" s="217"/>
      <c r="H30" s="218">
        <f t="shared" si="0"/>
        <v>0</v>
      </c>
      <c r="I30" s="219" t="str">
        <f>IF(B30="","",IF(เวลาเรียน!AP36&lt;เวลาเรียน!$AJ$6,"ข.ร.",VLOOKUP(H30,gain,2)))</f>
        <v>ข.ร.</v>
      </c>
      <c r="J30" s="8"/>
      <c r="K30" s="28"/>
      <c r="L30" s="28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>
      <c r="A31" s="50">
        <v>26</v>
      </c>
      <c r="B31" s="50" t="str">
        <f>IF(เวลาเรียน!B37="","",เวลาเรียน!B37)</f>
        <v/>
      </c>
      <c r="C31" s="145" t="str">
        <f>IF(B31="","",เวลาเรียน!C37)</f>
        <v/>
      </c>
      <c r="D31" s="216" t="str">
        <f>IF(B31="","",เวลาเรียน!D37)</f>
        <v/>
      </c>
      <c r="E31" s="217" t="str">
        <f>IF(B31="","",พฤติกรรม!V29)</f>
        <v/>
      </c>
      <c r="F31" s="217" t="str">
        <f>IF(B31="","",ปฏิบัติ!Y30+กิจกรรม!Y30+ทฤษฎี!Y33)</f>
        <v/>
      </c>
      <c r="G31" s="217"/>
      <c r="H31" s="218" t="str">
        <f t="shared" si="0"/>
        <v/>
      </c>
      <c r="I31" s="219" t="str">
        <f>IF(B31="","",IF(เวลาเรียน!AP37&lt;เวลาเรียน!$AJ$6,"ข.ร.",VLOOKUP(H31,gain,2)))</f>
        <v/>
      </c>
      <c r="J31" s="8"/>
      <c r="K31" s="28"/>
      <c r="L31" s="28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>
      <c r="A32" s="50">
        <v>27</v>
      </c>
      <c r="B32" s="50" t="str">
        <f>IF(เวลาเรียน!B38="","",เวลาเรียน!B38)</f>
        <v/>
      </c>
      <c r="C32" s="145" t="str">
        <f>IF(B32="","",เวลาเรียน!C38)</f>
        <v/>
      </c>
      <c r="D32" s="216" t="str">
        <f>IF(B32="","",เวลาเรียน!D38)</f>
        <v/>
      </c>
      <c r="E32" s="217" t="str">
        <f>IF(B32="","",พฤติกรรม!V30)</f>
        <v/>
      </c>
      <c r="F32" s="217" t="str">
        <f>IF(B32="","",ปฏิบัติ!Y31+กิจกรรม!Y31+ทฤษฎี!Y34)</f>
        <v/>
      </c>
      <c r="G32" s="217"/>
      <c r="H32" s="218" t="str">
        <f t="shared" si="0"/>
        <v/>
      </c>
      <c r="I32" s="219" t="str">
        <f>IF(B32="","",IF(เวลาเรียน!AP38&lt;เวลาเรียน!$AJ$6,"ข.ร.",VLOOKUP(H32,gain,2)))</f>
        <v/>
      </c>
      <c r="J32" s="8"/>
      <c r="K32" s="28"/>
      <c r="L32" s="28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>
      <c r="A33" s="50">
        <v>28</v>
      </c>
      <c r="B33" s="50" t="str">
        <f>IF(เวลาเรียน!B39="","",เวลาเรียน!B39)</f>
        <v/>
      </c>
      <c r="C33" s="145" t="str">
        <f>IF(B33="","",เวลาเรียน!C39)</f>
        <v/>
      </c>
      <c r="D33" s="216" t="str">
        <f>IF(B33="","",เวลาเรียน!D39)</f>
        <v/>
      </c>
      <c r="E33" s="217" t="str">
        <f>IF(B33="","",พฤติกรรม!V31)</f>
        <v/>
      </c>
      <c r="F33" s="217" t="str">
        <f>IF(B33="","",ปฏิบัติ!Y32+กิจกรรม!Y32+ทฤษฎี!Y35)</f>
        <v/>
      </c>
      <c r="G33" s="217"/>
      <c r="H33" s="218" t="str">
        <f t="shared" si="0"/>
        <v/>
      </c>
      <c r="I33" s="219" t="str">
        <f>IF(B33="","",IF(เวลาเรียน!AP39&lt;เวลาเรียน!$AJ$6,"ข.ร.",VLOOKUP(H33,gain,2)))</f>
        <v/>
      </c>
      <c r="J33" s="8"/>
      <c r="K33" s="28"/>
      <c r="L33" s="28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>
      <c r="A34" s="50">
        <v>29</v>
      </c>
      <c r="B34" s="50" t="str">
        <f>IF(เวลาเรียน!B40="","",เวลาเรียน!B40)</f>
        <v/>
      </c>
      <c r="C34" s="145" t="str">
        <f>IF(B34="","",เวลาเรียน!C40)</f>
        <v/>
      </c>
      <c r="D34" s="216" t="str">
        <f>IF(B34="","",เวลาเรียน!D40)</f>
        <v/>
      </c>
      <c r="E34" s="217" t="str">
        <f>IF(B34="","",พฤติกรรม!V32)</f>
        <v/>
      </c>
      <c r="F34" s="217" t="str">
        <f>IF(B34="","",ปฏิบัติ!Y33+กิจกรรม!Y33+ทฤษฎี!Y36)</f>
        <v/>
      </c>
      <c r="G34" s="217"/>
      <c r="H34" s="218" t="str">
        <f t="shared" si="0"/>
        <v/>
      </c>
      <c r="I34" s="219" t="str">
        <f>IF(B34="","",IF(เวลาเรียน!AP40&lt;เวลาเรียน!$AJ$6,"ข.ร.",VLOOKUP(H34,gain,2)))</f>
        <v/>
      </c>
      <c r="J34" s="8"/>
      <c r="K34" s="28"/>
      <c r="L34" s="28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>
      <c r="A35" s="50">
        <v>30</v>
      </c>
      <c r="B35" s="50" t="str">
        <f>IF(เวลาเรียน!B41="","",เวลาเรียน!B41)</f>
        <v/>
      </c>
      <c r="C35" s="145" t="str">
        <f>IF(B35="","",เวลาเรียน!C41)</f>
        <v/>
      </c>
      <c r="D35" s="216" t="str">
        <f>IF(B35="","",เวลาเรียน!D41)</f>
        <v/>
      </c>
      <c r="E35" s="217" t="str">
        <f>IF(B35="","",พฤติกรรม!V33)</f>
        <v/>
      </c>
      <c r="F35" s="217" t="str">
        <f>IF(B35="","",ปฏิบัติ!Y34+กิจกรรม!Y34+ทฤษฎี!Y37)</f>
        <v/>
      </c>
      <c r="G35" s="217"/>
      <c r="H35" s="218" t="str">
        <f t="shared" si="0"/>
        <v/>
      </c>
      <c r="I35" s="219" t="str">
        <f>IF(B35="","",IF(เวลาเรียน!AP41&lt;เวลาเรียน!$AJ$6,"ข.ร.",VLOOKUP(H35,gain,2)))</f>
        <v/>
      </c>
      <c r="J35" s="8"/>
      <c r="K35" s="28"/>
      <c r="L35" s="28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>
      <c r="A36" s="50">
        <v>31</v>
      </c>
      <c r="B36" s="50" t="str">
        <f>IF(เวลาเรียน!B42="","",เวลาเรียน!B42)</f>
        <v/>
      </c>
      <c r="C36" s="145" t="str">
        <f>IF(B36="","",เวลาเรียน!C42)</f>
        <v/>
      </c>
      <c r="D36" s="216" t="str">
        <f>IF(B36="","",เวลาเรียน!D42)</f>
        <v/>
      </c>
      <c r="E36" s="217" t="str">
        <f>IF(B36="","",พฤติกรรม!V34)</f>
        <v/>
      </c>
      <c r="F36" s="217" t="str">
        <f>IF(B36="","",ปฏิบัติ!Y35+กิจกรรม!Y35+ทฤษฎี!Y38)</f>
        <v/>
      </c>
      <c r="G36" s="217"/>
      <c r="H36" s="218" t="str">
        <f t="shared" si="0"/>
        <v/>
      </c>
      <c r="I36" s="219" t="str">
        <f>IF(B36="","",IF(เวลาเรียน!AP42&lt;เวลาเรียน!$AJ$6,"ข.ร.",VLOOKUP(H36,gain,2)))</f>
        <v/>
      </c>
      <c r="J36" s="8"/>
      <c r="K36" s="28"/>
      <c r="L36" s="28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>
      <c r="A37" s="50">
        <v>32</v>
      </c>
      <c r="B37" s="50" t="str">
        <f>IF(เวลาเรียน!B43="","",เวลาเรียน!B43)</f>
        <v/>
      </c>
      <c r="C37" s="145" t="str">
        <f>IF(B37="","",เวลาเรียน!C43)</f>
        <v/>
      </c>
      <c r="D37" s="216" t="str">
        <f>IF(B37="","",เวลาเรียน!D43)</f>
        <v/>
      </c>
      <c r="E37" s="217" t="str">
        <f>IF(B37="","",พฤติกรรม!V35)</f>
        <v/>
      </c>
      <c r="F37" s="217" t="str">
        <f>IF(B37="","",ปฏิบัติ!Y36+กิจกรรม!Y36+ทฤษฎี!Y39)</f>
        <v/>
      </c>
      <c r="G37" s="217"/>
      <c r="H37" s="218" t="str">
        <f t="shared" si="0"/>
        <v/>
      </c>
      <c r="I37" s="219" t="str">
        <f>IF(B37="","",IF(เวลาเรียน!AP43&lt;เวลาเรียน!$AJ$6,"ข.ร.",VLOOKUP(H37,gain,2)))</f>
        <v/>
      </c>
      <c r="J37" s="8"/>
      <c r="K37" s="28"/>
      <c r="L37" s="28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>
      <c r="A38" s="50">
        <v>33</v>
      </c>
      <c r="B38" s="50" t="str">
        <f>IF(เวลาเรียน!B44="","",เวลาเรียน!B44)</f>
        <v/>
      </c>
      <c r="C38" s="145" t="str">
        <f>IF(B38="","",เวลาเรียน!C44)</f>
        <v/>
      </c>
      <c r="D38" s="216" t="str">
        <f>IF(B38="","",เวลาเรียน!D44)</f>
        <v/>
      </c>
      <c r="E38" s="217" t="str">
        <f>IF(B38="","",พฤติกรรม!V36)</f>
        <v/>
      </c>
      <c r="F38" s="217" t="str">
        <f>IF(B38="","",ปฏิบัติ!Y37+กิจกรรม!Y37+ทฤษฎี!Y40)</f>
        <v/>
      </c>
      <c r="G38" s="217"/>
      <c r="H38" s="218" t="str">
        <f t="shared" si="0"/>
        <v/>
      </c>
      <c r="I38" s="219" t="str">
        <f>IF(B38="","",IF(เวลาเรียน!AP44&lt;เวลาเรียน!$AJ$6,"ข.ร.",VLOOKUP(H38,gain,2)))</f>
        <v/>
      </c>
      <c r="J38" s="8"/>
      <c r="K38" s="28"/>
      <c r="L38" s="28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>
      <c r="A39" s="50">
        <v>34</v>
      </c>
      <c r="B39" s="50" t="str">
        <f>IF(เวลาเรียน!B45="","",เวลาเรียน!B45)</f>
        <v/>
      </c>
      <c r="C39" s="145" t="str">
        <f>IF(B39="","",เวลาเรียน!C45)</f>
        <v/>
      </c>
      <c r="D39" s="216" t="str">
        <f>IF(B39="","",เวลาเรียน!D45)</f>
        <v/>
      </c>
      <c r="E39" s="217" t="str">
        <f>IF(B39="","",พฤติกรรม!V37)</f>
        <v/>
      </c>
      <c r="F39" s="217" t="str">
        <f>IF(B39="","",ปฏิบัติ!Y38+กิจกรรม!Y38+ทฤษฎี!Y41)</f>
        <v/>
      </c>
      <c r="G39" s="217"/>
      <c r="H39" s="218" t="str">
        <f t="shared" si="0"/>
        <v/>
      </c>
      <c r="I39" s="219" t="str">
        <f>IF(B39="","",IF(เวลาเรียน!AP45&lt;เวลาเรียน!$AJ$6,"ข.ร.",VLOOKUP(H39,gain,2)))</f>
        <v/>
      </c>
      <c r="J39" s="8"/>
      <c r="K39" s="28"/>
      <c r="L39" s="28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>
      <c r="A40" s="50">
        <v>35</v>
      </c>
      <c r="B40" s="50" t="str">
        <f>IF(เวลาเรียน!B46="","",เวลาเรียน!B46)</f>
        <v/>
      </c>
      <c r="C40" s="145" t="str">
        <f>IF(B40="","",เวลาเรียน!C46)</f>
        <v/>
      </c>
      <c r="D40" s="216" t="str">
        <f>IF(B40="","",เวลาเรียน!D46)</f>
        <v/>
      </c>
      <c r="E40" s="217" t="str">
        <f>IF(B40="","",พฤติกรรม!V38)</f>
        <v/>
      </c>
      <c r="F40" s="217" t="str">
        <f>IF(B40="","",ปฏิบัติ!Y39+กิจกรรม!Y39+ทฤษฎี!Y42)</f>
        <v/>
      </c>
      <c r="G40" s="217"/>
      <c r="H40" s="218" t="str">
        <f t="shared" si="0"/>
        <v/>
      </c>
      <c r="I40" s="219" t="str">
        <f>IF(B40="","",IF(เวลาเรียน!AP46&lt;เวลาเรียน!$AJ$6,"ข.ร.",VLOOKUP(H40,gain,2)))</f>
        <v/>
      </c>
      <c r="J40" s="8"/>
      <c r="K40" s="28"/>
      <c r="L40" s="28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>
      <c r="A41" s="50">
        <v>36</v>
      </c>
      <c r="B41" s="50" t="str">
        <f>IF(เวลาเรียน!B47="","",เวลาเรียน!B47)</f>
        <v/>
      </c>
      <c r="C41" s="145" t="str">
        <f>IF(B41="","",เวลาเรียน!C47)</f>
        <v/>
      </c>
      <c r="D41" s="216" t="str">
        <f>IF(B41="","",เวลาเรียน!D47)</f>
        <v/>
      </c>
      <c r="E41" s="217" t="str">
        <f>IF(B41="","",พฤติกรรม!V39)</f>
        <v/>
      </c>
      <c r="F41" s="217" t="str">
        <f>IF(B41="","",ปฏิบัติ!Y40+กิจกรรม!Y40+ทฤษฎี!Y43)</f>
        <v/>
      </c>
      <c r="G41" s="217"/>
      <c r="H41" s="218" t="str">
        <f t="shared" si="0"/>
        <v/>
      </c>
      <c r="I41" s="219" t="str">
        <f>IF(B41="","",IF(เวลาเรียน!AP47&lt;เวลาเรียน!$AJ$6,"ข.ร.",VLOOKUP(H41,gain,2)))</f>
        <v/>
      </c>
      <c r="J41" s="8"/>
      <c r="K41" s="28"/>
      <c r="L41" s="28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>
      <c r="A42" s="50">
        <v>37</v>
      </c>
      <c r="B42" s="50" t="str">
        <f>IF(เวลาเรียน!B48="","",เวลาเรียน!B48)</f>
        <v/>
      </c>
      <c r="C42" s="145" t="str">
        <f>IF(B42="","",เวลาเรียน!C48)</f>
        <v/>
      </c>
      <c r="D42" s="216" t="str">
        <f>IF(B42="","",เวลาเรียน!D48)</f>
        <v/>
      </c>
      <c r="E42" s="217" t="str">
        <f>IF(B42="","",พฤติกรรม!V40)</f>
        <v/>
      </c>
      <c r="F42" s="217" t="str">
        <f>IF(B42="","",ปฏิบัติ!Y41+กิจกรรม!Y41+ทฤษฎี!Y44)</f>
        <v/>
      </c>
      <c r="G42" s="217"/>
      <c r="H42" s="218" t="str">
        <f t="shared" si="0"/>
        <v/>
      </c>
      <c r="I42" s="219" t="str">
        <f>IF(B42="","",IF(เวลาเรียน!AP48&lt;เวลาเรียน!$AJ$6,"ข.ร.",VLOOKUP(H42,gain,2)))</f>
        <v/>
      </c>
      <c r="J42" s="8"/>
      <c r="K42" s="28"/>
      <c r="L42" s="28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>
      <c r="A43" s="50">
        <v>38</v>
      </c>
      <c r="B43" s="50" t="str">
        <f>IF(เวลาเรียน!B49="","",เวลาเรียน!B49)</f>
        <v/>
      </c>
      <c r="C43" s="145" t="str">
        <f>IF(B43="","",เวลาเรียน!C49)</f>
        <v/>
      </c>
      <c r="D43" s="216" t="str">
        <f>IF(B43="","",เวลาเรียน!D49)</f>
        <v/>
      </c>
      <c r="E43" s="217" t="str">
        <f>IF(B43="","",พฤติกรรม!V41)</f>
        <v/>
      </c>
      <c r="F43" s="217" t="str">
        <f>IF(B43="","",ปฏิบัติ!Y42+กิจกรรม!Y42+ทฤษฎี!Y45)</f>
        <v/>
      </c>
      <c r="G43" s="217"/>
      <c r="H43" s="218" t="str">
        <f t="shared" si="0"/>
        <v/>
      </c>
      <c r="I43" s="219" t="str">
        <f>IF(B43="","",IF(เวลาเรียน!AP49&lt;เวลาเรียน!$AJ$6,"ข.ร.",VLOOKUP(H43,gain,2)))</f>
        <v/>
      </c>
      <c r="J43" s="8"/>
      <c r="K43" s="28"/>
      <c r="L43" s="28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>
      <c r="A44" s="50">
        <v>39</v>
      </c>
      <c r="B44" s="50" t="str">
        <f>IF(เวลาเรียน!B50="","",เวลาเรียน!B50)</f>
        <v/>
      </c>
      <c r="C44" s="145" t="str">
        <f>IF(B44="","",เวลาเรียน!C50)</f>
        <v/>
      </c>
      <c r="D44" s="216" t="str">
        <f>IF(B44="","",เวลาเรียน!D50)</f>
        <v/>
      </c>
      <c r="E44" s="217" t="str">
        <f>IF(B44="","",พฤติกรรม!V42)</f>
        <v/>
      </c>
      <c r="F44" s="217" t="str">
        <f>IF(B44="","",ปฏิบัติ!Y43+กิจกรรม!Y43+ทฤษฎี!Y46)</f>
        <v/>
      </c>
      <c r="G44" s="217"/>
      <c r="H44" s="218" t="str">
        <f t="shared" si="0"/>
        <v/>
      </c>
      <c r="I44" s="219" t="str">
        <f>IF(B44="","",IF(เวลาเรียน!AP50&lt;เวลาเรียน!$AJ$6,"ข.ร.",VLOOKUP(H44,gain,2)))</f>
        <v/>
      </c>
      <c r="J44" s="8"/>
      <c r="K44" s="28"/>
      <c r="L44" s="28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>
      <c r="A45" s="50">
        <v>40</v>
      </c>
      <c r="B45" s="50" t="str">
        <f>IF(เวลาเรียน!B51="","",เวลาเรียน!B51)</f>
        <v/>
      </c>
      <c r="C45" s="145" t="str">
        <f>IF(B45="","",เวลาเรียน!C51)</f>
        <v/>
      </c>
      <c r="D45" s="216" t="str">
        <f>IF(B45="","",เวลาเรียน!D51)</f>
        <v/>
      </c>
      <c r="E45" s="217" t="str">
        <f>IF(B45="","",พฤติกรรม!V43)</f>
        <v/>
      </c>
      <c r="F45" s="217" t="str">
        <f>IF(B45="","",ปฏิบัติ!Y44+กิจกรรม!Y44+ทฤษฎี!Y47)</f>
        <v/>
      </c>
      <c r="G45" s="217"/>
      <c r="H45" s="218" t="str">
        <f t="shared" si="0"/>
        <v/>
      </c>
      <c r="I45" s="219" t="str">
        <f>IF(B45="","",IF(เวลาเรียน!AP51&lt;เวลาเรียน!$AJ$6,"ข.ร.",VLOOKUP(H45,gain,2)))</f>
        <v/>
      </c>
      <c r="J45" s="8"/>
      <c r="K45" s="28"/>
      <c r="L45" s="28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>
      <c r="A46" s="50">
        <v>41</v>
      </c>
      <c r="B46" s="50" t="str">
        <f>IF(เวลาเรียน!B52="","",เวลาเรียน!B52)</f>
        <v/>
      </c>
      <c r="C46" s="145" t="str">
        <f>IF(B46="","",เวลาเรียน!C52)</f>
        <v/>
      </c>
      <c r="D46" s="216" t="str">
        <f>IF(B46="","",เวลาเรียน!D52)</f>
        <v/>
      </c>
      <c r="E46" s="217" t="str">
        <f>IF(B46="","",พฤติกรรม!V44)</f>
        <v/>
      </c>
      <c r="F46" s="217" t="str">
        <f>IF(B46="","",ปฏิบัติ!Y45+กิจกรรม!Y45+ทฤษฎี!Y48)</f>
        <v/>
      </c>
      <c r="G46" s="217"/>
      <c r="H46" s="218" t="str">
        <f t="shared" si="0"/>
        <v/>
      </c>
      <c r="I46" s="219" t="str">
        <f>IF(B46="","",IF(เวลาเรียน!AP52&lt;เวลาเรียน!$AJ$6,"ข.ร.",VLOOKUP(H46,gain,2)))</f>
        <v/>
      </c>
      <c r="J46" s="8"/>
      <c r="K46" s="28"/>
      <c r="L46" s="28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>
      <c r="A47" s="50">
        <v>42</v>
      </c>
      <c r="B47" s="50" t="str">
        <f>IF(เวลาเรียน!B53="","",เวลาเรียน!B53)</f>
        <v/>
      </c>
      <c r="C47" s="145" t="str">
        <f>IF(B47="","",เวลาเรียน!C53)</f>
        <v/>
      </c>
      <c r="D47" s="216" t="str">
        <f>IF(B47="","",เวลาเรียน!D53)</f>
        <v/>
      </c>
      <c r="E47" s="217" t="str">
        <f>IF(B47="","",พฤติกรรม!V45)</f>
        <v/>
      </c>
      <c r="F47" s="217" t="str">
        <f>IF(B47="","",ปฏิบัติ!Y46+กิจกรรม!Y46+ทฤษฎี!Y49)</f>
        <v/>
      </c>
      <c r="G47" s="217"/>
      <c r="H47" s="218" t="str">
        <f t="shared" si="0"/>
        <v/>
      </c>
      <c r="I47" s="219" t="str">
        <f>IF(B47="","",IF(เวลาเรียน!AP53&lt;เวลาเรียน!$AJ$6,"ข.ร.",VLOOKUP(H47,gain,2)))</f>
        <v/>
      </c>
      <c r="J47" s="8"/>
      <c r="K47" s="28"/>
      <c r="L47" s="28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>
      <c r="A48" s="50">
        <v>43</v>
      </c>
      <c r="B48" s="50" t="str">
        <f>IF(เวลาเรียน!B54="","",เวลาเรียน!B54)</f>
        <v/>
      </c>
      <c r="C48" s="145" t="str">
        <f>IF(B48="","",เวลาเรียน!C54)</f>
        <v/>
      </c>
      <c r="D48" s="216" t="str">
        <f>IF(B48="","",เวลาเรียน!D54)</f>
        <v/>
      </c>
      <c r="E48" s="217" t="str">
        <f>IF(B48="","",พฤติกรรม!V46)</f>
        <v/>
      </c>
      <c r="F48" s="217" t="str">
        <f>IF(B48="","",ปฏิบัติ!Y47+กิจกรรม!Y47+ทฤษฎี!Y50)</f>
        <v/>
      </c>
      <c r="G48" s="217"/>
      <c r="H48" s="218" t="str">
        <f t="shared" si="0"/>
        <v/>
      </c>
      <c r="I48" s="219" t="str">
        <f>IF(B48="","",IF(เวลาเรียน!AP54&lt;เวลาเรียน!$AJ$6,"ข.ร.",VLOOKUP(H48,gain,2)))</f>
        <v/>
      </c>
      <c r="J48" s="8"/>
      <c r="K48" s="28"/>
      <c r="L48" s="28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>
      <c r="A49" s="50">
        <v>44</v>
      </c>
      <c r="B49" s="50" t="str">
        <f>IF(เวลาเรียน!B55="","",เวลาเรียน!B55)</f>
        <v/>
      </c>
      <c r="C49" s="145" t="str">
        <f>IF(B49="","",เวลาเรียน!C55)</f>
        <v/>
      </c>
      <c r="D49" s="216" t="str">
        <f>IF(B49="","",เวลาเรียน!D55)</f>
        <v/>
      </c>
      <c r="E49" s="217" t="str">
        <f>IF(B49="","",พฤติกรรม!V47)</f>
        <v/>
      </c>
      <c r="F49" s="217" t="str">
        <f>IF(B49="","",ปฏิบัติ!Y48+กิจกรรม!Y48+ทฤษฎี!Y51)</f>
        <v/>
      </c>
      <c r="G49" s="217"/>
      <c r="H49" s="218" t="str">
        <f t="shared" si="0"/>
        <v/>
      </c>
      <c r="I49" s="219" t="str">
        <f>IF(B49="","",IF(เวลาเรียน!AP55&lt;เวลาเรียน!$AJ$6,"ข.ร.",VLOOKUP(H49,gain,2)))</f>
        <v/>
      </c>
      <c r="J49" s="8"/>
      <c r="K49" s="28"/>
      <c r="L49" s="28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>
      <c r="A50" s="72">
        <v>45</v>
      </c>
      <c r="B50" s="72" t="str">
        <f>IF(เวลาเรียน!B56="","",เวลาเรียน!B56)</f>
        <v/>
      </c>
      <c r="C50" s="156" t="str">
        <f>IF(B50="","",เวลาเรียน!C56)</f>
        <v/>
      </c>
      <c r="D50" s="228" t="str">
        <f>IF(B50="","",เวลาเรียน!D56)</f>
        <v/>
      </c>
      <c r="E50" s="229" t="str">
        <f>IF(B50="","",พฤติกรรม!V48)</f>
        <v/>
      </c>
      <c r="F50" s="217" t="str">
        <f>IF(B50="","",ปฏิบัติ!Y49+กิจกรรม!Y49+ทฤษฎี!Y52)</f>
        <v/>
      </c>
      <c r="G50" s="229"/>
      <c r="H50" s="230" t="str">
        <f t="shared" si="0"/>
        <v/>
      </c>
      <c r="I50" s="231" t="str">
        <f>IF(B50="","",IF(เวลาเรียน!AP56&lt;เวลาเรียน!$AJ$6,"ข.ร.",VLOOKUP(H50,gain,2)))</f>
        <v/>
      </c>
      <c r="J50" s="8"/>
      <c r="K50" s="28"/>
      <c r="L50" s="28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31.5" customHeight="1">
      <c r="A51" s="232"/>
      <c r="B51" s="232"/>
      <c r="C51" s="343" t="s">
        <v>3900</v>
      </c>
      <c r="D51" s="344"/>
      <c r="E51" s="344"/>
      <c r="F51" s="344"/>
      <c r="G51" s="344"/>
      <c r="H51" s="344"/>
      <c r="I51" s="345"/>
      <c r="J51" s="82"/>
      <c r="K51" s="28"/>
      <c r="L51" s="28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>
      <c r="A52" s="8"/>
      <c r="B52" s="8"/>
      <c r="C52" s="346" t="str">
        <f>เวลาเรียน!P58</f>
        <v>( ครูผู้สอน )</v>
      </c>
      <c r="D52" s="347"/>
      <c r="E52" s="347"/>
      <c r="F52" s="347"/>
      <c r="G52" s="347"/>
      <c r="H52" s="347"/>
      <c r="I52" s="347"/>
      <c r="J52" s="82"/>
      <c r="K52" s="28"/>
      <c r="L52" s="28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1.75" customHeight="1">
      <c r="A53" s="8"/>
      <c r="B53" s="8"/>
      <c r="C53" s="8"/>
      <c r="D53" s="8"/>
      <c r="E53" s="8"/>
      <c r="F53" s="8"/>
      <c r="G53" s="8"/>
      <c r="H53" s="233"/>
      <c r="I53" s="8"/>
      <c r="J53" s="8"/>
      <c r="K53" s="28"/>
      <c r="L53" s="28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1.75" customHeight="1">
      <c r="A54" s="8"/>
      <c r="B54" s="8"/>
      <c r="C54" s="8"/>
      <c r="D54" s="8"/>
      <c r="E54" s="8"/>
      <c r="F54" s="8"/>
      <c r="G54" s="8"/>
      <c r="H54" s="233"/>
      <c r="I54" s="8"/>
      <c r="J54" s="8"/>
      <c r="K54" s="28"/>
      <c r="L54" s="28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1.75" customHeight="1">
      <c r="A55" s="8"/>
      <c r="B55" s="8"/>
      <c r="C55" s="8"/>
      <c r="D55" s="8"/>
      <c r="E55" s="8"/>
      <c r="F55" s="8"/>
      <c r="G55" s="8"/>
      <c r="H55" s="233"/>
      <c r="I55" s="8"/>
      <c r="J55" s="8"/>
      <c r="K55" s="28"/>
      <c r="L55" s="28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1.75" customHeight="1">
      <c r="A56" s="8"/>
      <c r="B56" s="8"/>
      <c r="C56" s="8"/>
      <c r="D56" s="8"/>
      <c r="E56" s="8"/>
      <c r="F56" s="8"/>
      <c r="G56" s="8"/>
      <c r="H56" s="233"/>
      <c r="I56" s="8"/>
      <c r="J56" s="8"/>
      <c r="K56" s="28"/>
      <c r="L56" s="28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1.75" customHeight="1">
      <c r="A57" s="8"/>
      <c r="B57" s="8"/>
      <c r="C57" s="8"/>
      <c r="D57" s="8"/>
      <c r="E57" s="8"/>
      <c r="F57" s="8"/>
      <c r="G57" s="8"/>
      <c r="H57" s="233"/>
      <c r="I57" s="8"/>
      <c r="J57" s="8"/>
      <c r="K57" s="28"/>
      <c r="L57" s="28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1.75" customHeight="1">
      <c r="A58" s="8"/>
      <c r="B58" s="8"/>
      <c r="C58" s="8"/>
      <c r="D58" s="8"/>
      <c r="E58" s="8"/>
      <c r="F58" s="8"/>
      <c r="G58" s="8"/>
      <c r="H58" s="233"/>
      <c r="I58" s="8"/>
      <c r="J58" s="8"/>
      <c r="K58" s="28"/>
      <c r="L58" s="28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1.75" customHeight="1">
      <c r="A59" s="8"/>
      <c r="B59" s="8"/>
      <c r="C59" s="8"/>
      <c r="D59" s="8"/>
      <c r="E59" s="8"/>
      <c r="F59" s="8"/>
      <c r="G59" s="8"/>
      <c r="H59" s="233"/>
      <c r="I59" s="8"/>
      <c r="J59" s="8"/>
      <c r="K59" s="28"/>
      <c r="L59" s="28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1.75" customHeight="1">
      <c r="A60" s="8"/>
      <c r="B60" s="8"/>
      <c r="C60" s="8"/>
      <c r="D60" s="8"/>
      <c r="E60" s="8"/>
      <c r="F60" s="8"/>
      <c r="G60" s="8"/>
      <c r="H60" s="233"/>
      <c r="I60" s="8"/>
      <c r="J60" s="8"/>
      <c r="K60" s="28"/>
      <c r="L60" s="28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1.75" customHeight="1">
      <c r="A61" s="8"/>
      <c r="B61" s="8"/>
      <c r="C61" s="8"/>
      <c r="D61" s="8"/>
      <c r="E61" s="8"/>
      <c r="F61" s="8"/>
      <c r="G61" s="8"/>
      <c r="H61" s="233"/>
      <c r="I61" s="8"/>
      <c r="J61" s="8"/>
      <c r="K61" s="28"/>
      <c r="L61" s="28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1.75" customHeight="1">
      <c r="A62" s="8"/>
      <c r="B62" s="8"/>
      <c r="C62" s="8"/>
      <c r="D62" s="8"/>
      <c r="E62" s="8"/>
      <c r="F62" s="8"/>
      <c r="G62" s="8"/>
      <c r="H62" s="233"/>
      <c r="I62" s="8"/>
      <c r="J62" s="8"/>
      <c r="K62" s="28"/>
      <c r="L62" s="28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1.75" customHeight="1">
      <c r="A63" s="8"/>
      <c r="B63" s="8"/>
      <c r="C63" s="8"/>
      <c r="D63" s="8"/>
      <c r="E63" s="8"/>
      <c r="F63" s="8"/>
      <c r="G63" s="8"/>
      <c r="H63" s="233"/>
      <c r="I63" s="8"/>
      <c r="J63" s="8"/>
      <c r="K63" s="28"/>
      <c r="L63" s="28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1.75" customHeight="1">
      <c r="A64" s="8"/>
      <c r="B64" s="8"/>
      <c r="C64" s="8"/>
      <c r="D64" s="8"/>
      <c r="E64" s="8"/>
      <c r="F64" s="8"/>
      <c r="G64" s="8"/>
      <c r="H64" s="233"/>
      <c r="I64" s="8"/>
      <c r="J64" s="8"/>
      <c r="K64" s="28"/>
      <c r="L64" s="28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1.75" customHeight="1">
      <c r="A65" s="8"/>
      <c r="B65" s="8"/>
      <c r="C65" s="8"/>
      <c r="D65" s="8"/>
      <c r="E65" s="8"/>
      <c r="F65" s="8"/>
      <c r="G65" s="8"/>
      <c r="H65" s="233"/>
      <c r="I65" s="8"/>
      <c r="J65" s="8"/>
      <c r="K65" s="28"/>
      <c r="L65" s="28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1.75" customHeight="1">
      <c r="A66" s="8"/>
      <c r="B66" s="8"/>
      <c r="C66" s="8"/>
      <c r="D66" s="8"/>
      <c r="E66" s="8"/>
      <c r="F66" s="8"/>
      <c r="G66" s="8"/>
      <c r="H66" s="233"/>
      <c r="I66" s="8"/>
      <c r="J66" s="8"/>
      <c r="K66" s="28"/>
      <c r="L66" s="28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1.75" customHeight="1">
      <c r="A67" s="8"/>
      <c r="B67" s="8"/>
      <c r="C67" s="8"/>
      <c r="D67" s="8"/>
      <c r="E67" s="8"/>
      <c r="F67" s="8"/>
      <c r="G67" s="8"/>
      <c r="H67" s="233"/>
      <c r="I67" s="8"/>
      <c r="J67" s="8"/>
      <c r="K67" s="28"/>
      <c r="L67" s="28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1.75" customHeight="1">
      <c r="A68" s="8"/>
      <c r="B68" s="8"/>
      <c r="C68" s="8"/>
      <c r="D68" s="8"/>
      <c r="E68" s="8"/>
      <c r="F68" s="8"/>
      <c r="G68" s="8"/>
      <c r="H68" s="233"/>
      <c r="I68" s="8"/>
      <c r="J68" s="8"/>
      <c r="K68" s="28"/>
      <c r="L68" s="28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1.75" customHeight="1">
      <c r="A69" s="8"/>
      <c r="B69" s="8"/>
      <c r="C69" s="8"/>
      <c r="D69" s="8"/>
      <c r="E69" s="8"/>
      <c r="F69" s="8"/>
      <c r="G69" s="8"/>
      <c r="H69" s="233"/>
      <c r="I69" s="8"/>
      <c r="J69" s="8"/>
      <c r="K69" s="28"/>
      <c r="L69" s="28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1.75" customHeight="1">
      <c r="A70" s="8"/>
      <c r="B70" s="8"/>
      <c r="C70" s="8"/>
      <c r="D70" s="8"/>
      <c r="E70" s="8"/>
      <c r="F70" s="8"/>
      <c r="G70" s="8"/>
      <c r="H70" s="233"/>
      <c r="I70" s="8"/>
      <c r="J70" s="8"/>
      <c r="K70" s="28"/>
      <c r="L70" s="28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1.75" customHeight="1">
      <c r="A71" s="8"/>
      <c r="B71" s="8"/>
      <c r="C71" s="8"/>
      <c r="D71" s="8"/>
      <c r="E71" s="8"/>
      <c r="F71" s="8"/>
      <c r="G71" s="8"/>
      <c r="H71" s="233"/>
      <c r="I71" s="8"/>
      <c r="J71" s="8"/>
      <c r="K71" s="28"/>
      <c r="L71" s="28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1.75" customHeight="1">
      <c r="A72" s="8"/>
      <c r="B72" s="8"/>
      <c r="C72" s="8"/>
      <c r="D72" s="8"/>
      <c r="E72" s="8"/>
      <c r="F72" s="8"/>
      <c r="G72" s="8"/>
      <c r="H72" s="233"/>
      <c r="I72" s="8"/>
      <c r="J72" s="8"/>
      <c r="K72" s="28"/>
      <c r="L72" s="28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1.75" customHeight="1">
      <c r="A73" s="8"/>
      <c r="B73" s="8"/>
      <c r="C73" s="8"/>
      <c r="D73" s="8"/>
      <c r="E73" s="8"/>
      <c r="F73" s="8"/>
      <c r="G73" s="8"/>
      <c r="H73" s="233"/>
      <c r="I73" s="8"/>
      <c r="J73" s="8"/>
      <c r="K73" s="28"/>
      <c r="L73" s="28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1.75" customHeight="1">
      <c r="A74" s="8"/>
      <c r="B74" s="8"/>
      <c r="C74" s="8"/>
      <c r="D74" s="8"/>
      <c r="E74" s="8"/>
      <c r="F74" s="8"/>
      <c r="G74" s="8"/>
      <c r="H74" s="233"/>
      <c r="I74" s="8"/>
      <c r="J74" s="8"/>
      <c r="K74" s="28"/>
      <c r="L74" s="28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1.75" customHeight="1">
      <c r="A75" s="8"/>
      <c r="B75" s="8"/>
      <c r="C75" s="8"/>
      <c r="D75" s="8"/>
      <c r="E75" s="8"/>
      <c r="F75" s="8"/>
      <c r="G75" s="8"/>
      <c r="H75" s="233"/>
      <c r="I75" s="8"/>
      <c r="J75" s="8"/>
      <c r="K75" s="28"/>
      <c r="L75" s="28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1.75" customHeight="1">
      <c r="A76" s="8"/>
      <c r="B76" s="8"/>
      <c r="C76" s="8"/>
      <c r="D76" s="8"/>
      <c r="E76" s="8"/>
      <c r="F76" s="8"/>
      <c r="G76" s="8"/>
      <c r="H76" s="233"/>
      <c r="I76" s="8"/>
      <c r="J76" s="8"/>
      <c r="K76" s="28"/>
      <c r="L76" s="28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1.75" customHeight="1">
      <c r="A77" s="8"/>
      <c r="B77" s="8"/>
      <c r="C77" s="8"/>
      <c r="D77" s="8"/>
      <c r="E77" s="8"/>
      <c r="F77" s="8"/>
      <c r="G77" s="8"/>
      <c r="H77" s="233"/>
      <c r="I77" s="8"/>
      <c r="J77" s="8"/>
      <c r="K77" s="28"/>
      <c r="L77" s="28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1.75" customHeight="1">
      <c r="A78" s="8"/>
      <c r="B78" s="8"/>
      <c r="C78" s="8"/>
      <c r="D78" s="8"/>
      <c r="E78" s="8"/>
      <c r="F78" s="8"/>
      <c r="G78" s="8"/>
      <c r="H78" s="233"/>
      <c r="I78" s="8"/>
      <c r="J78" s="8"/>
      <c r="K78" s="28"/>
      <c r="L78" s="28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1.75" customHeight="1">
      <c r="A79" s="8"/>
      <c r="B79" s="8"/>
      <c r="C79" s="8"/>
      <c r="D79" s="8"/>
      <c r="E79" s="8"/>
      <c r="F79" s="8"/>
      <c r="G79" s="8"/>
      <c r="H79" s="233"/>
      <c r="I79" s="8"/>
      <c r="J79" s="8"/>
      <c r="K79" s="28"/>
      <c r="L79" s="28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1.75" customHeight="1">
      <c r="A80" s="8"/>
      <c r="B80" s="8"/>
      <c r="C80" s="8"/>
      <c r="D80" s="8"/>
      <c r="E80" s="8"/>
      <c r="F80" s="8"/>
      <c r="G80" s="8"/>
      <c r="H80" s="233"/>
      <c r="I80" s="8"/>
      <c r="J80" s="8"/>
      <c r="K80" s="28"/>
      <c r="L80" s="28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1.75" customHeight="1">
      <c r="A81" s="8"/>
      <c r="B81" s="8"/>
      <c r="C81" s="8"/>
      <c r="D81" s="8"/>
      <c r="E81" s="8"/>
      <c r="F81" s="8"/>
      <c r="G81" s="8"/>
      <c r="H81" s="233"/>
      <c r="I81" s="8"/>
      <c r="J81" s="8"/>
      <c r="K81" s="28"/>
      <c r="L81" s="28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1.75" customHeight="1">
      <c r="A82" s="8"/>
      <c r="B82" s="8"/>
      <c r="C82" s="8"/>
      <c r="D82" s="8"/>
      <c r="E82" s="8"/>
      <c r="F82" s="8"/>
      <c r="G82" s="8"/>
      <c r="H82" s="233"/>
      <c r="I82" s="8"/>
      <c r="J82" s="8"/>
      <c r="K82" s="28"/>
      <c r="L82" s="28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1.75" customHeight="1">
      <c r="A83" s="8"/>
      <c r="B83" s="8"/>
      <c r="C83" s="8"/>
      <c r="D83" s="8"/>
      <c r="E83" s="8"/>
      <c r="F83" s="8"/>
      <c r="G83" s="8"/>
      <c r="H83" s="233"/>
      <c r="I83" s="8"/>
      <c r="J83" s="8"/>
      <c r="K83" s="28"/>
      <c r="L83" s="28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1.75" customHeight="1">
      <c r="A84" s="8"/>
      <c r="B84" s="8"/>
      <c r="C84" s="8"/>
      <c r="D84" s="8"/>
      <c r="E84" s="8"/>
      <c r="F84" s="8"/>
      <c r="G84" s="8"/>
      <c r="H84" s="233"/>
      <c r="I84" s="8"/>
      <c r="J84" s="8"/>
      <c r="K84" s="28"/>
      <c r="L84" s="28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1.75" customHeight="1">
      <c r="A85" s="8"/>
      <c r="B85" s="8"/>
      <c r="C85" s="8"/>
      <c r="D85" s="8"/>
      <c r="E85" s="8"/>
      <c r="F85" s="8"/>
      <c r="G85" s="8"/>
      <c r="H85" s="233"/>
      <c r="I85" s="8"/>
      <c r="J85" s="8"/>
      <c r="K85" s="28"/>
      <c r="L85" s="28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1.75" customHeight="1">
      <c r="A86" s="8"/>
      <c r="B86" s="8"/>
      <c r="C86" s="8"/>
      <c r="D86" s="8"/>
      <c r="E86" s="8"/>
      <c r="F86" s="8"/>
      <c r="G86" s="8"/>
      <c r="H86" s="233"/>
      <c r="I86" s="8"/>
      <c r="J86" s="8"/>
      <c r="K86" s="28"/>
      <c r="L86" s="28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1.75" customHeight="1">
      <c r="A87" s="8"/>
      <c r="B87" s="8"/>
      <c r="C87" s="8"/>
      <c r="D87" s="8"/>
      <c r="E87" s="8"/>
      <c r="F87" s="8"/>
      <c r="G87" s="8"/>
      <c r="H87" s="233"/>
      <c r="I87" s="8"/>
      <c r="J87" s="8"/>
      <c r="K87" s="28"/>
      <c r="L87" s="28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1.75" customHeight="1">
      <c r="A88" s="8"/>
      <c r="B88" s="8"/>
      <c r="C88" s="8"/>
      <c r="D88" s="8"/>
      <c r="E88" s="8"/>
      <c r="F88" s="8"/>
      <c r="G88" s="8"/>
      <c r="H88" s="233"/>
      <c r="I88" s="8"/>
      <c r="J88" s="8"/>
      <c r="K88" s="28"/>
      <c r="L88" s="28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1.75" customHeight="1">
      <c r="A89" s="8"/>
      <c r="B89" s="8"/>
      <c r="C89" s="8"/>
      <c r="D89" s="8"/>
      <c r="E89" s="8"/>
      <c r="F89" s="8"/>
      <c r="G89" s="8"/>
      <c r="H89" s="233"/>
      <c r="I89" s="8"/>
      <c r="J89" s="8"/>
      <c r="K89" s="28"/>
      <c r="L89" s="28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1.75" customHeight="1">
      <c r="A90" s="8"/>
      <c r="B90" s="8"/>
      <c r="C90" s="8"/>
      <c r="D90" s="8"/>
      <c r="E90" s="8"/>
      <c r="F90" s="8"/>
      <c r="G90" s="8"/>
      <c r="H90" s="233"/>
      <c r="I90" s="8"/>
      <c r="J90" s="8"/>
      <c r="K90" s="28"/>
      <c r="L90" s="28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1.75" customHeight="1">
      <c r="A91" s="8"/>
      <c r="B91" s="8"/>
      <c r="C91" s="8"/>
      <c r="D91" s="8"/>
      <c r="E91" s="8"/>
      <c r="F91" s="8"/>
      <c r="G91" s="8"/>
      <c r="H91" s="233"/>
      <c r="I91" s="8"/>
      <c r="J91" s="8"/>
      <c r="K91" s="28"/>
      <c r="L91" s="28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1.75" customHeight="1">
      <c r="A92" s="8"/>
      <c r="B92" s="8"/>
      <c r="C92" s="8"/>
      <c r="D92" s="8"/>
      <c r="E92" s="8"/>
      <c r="F92" s="8"/>
      <c r="G92" s="8"/>
      <c r="H92" s="233"/>
      <c r="I92" s="8"/>
      <c r="J92" s="8"/>
      <c r="K92" s="28"/>
      <c r="L92" s="28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1.75" customHeight="1">
      <c r="A93" s="8"/>
      <c r="B93" s="8"/>
      <c r="C93" s="8"/>
      <c r="D93" s="8"/>
      <c r="E93" s="8"/>
      <c r="F93" s="8"/>
      <c r="G93" s="8"/>
      <c r="H93" s="233"/>
      <c r="I93" s="8"/>
      <c r="J93" s="8"/>
      <c r="K93" s="28"/>
      <c r="L93" s="28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1.75" customHeight="1">
      <c r="A94" s="8"/>
      <c r="B94" s="8"/>
      <c r="C94" s="8"/>
      <c r="D94" s="8"/>
      <c r="E94" s="8"/>
      <c r="F94" s="8"/>
      <c r="G94" s="8"/>
      <c r="H94" s="233"/>
      <c r="I94" s="8"/>
      <c r="J94" s="8"/>
      <c r="K94" s="28"/>
      <c r="L94" s="28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1.75" customHeight="1">
      <c r="A95" s="8"/>
      <c r="B95" s="8"/>
      <c r="C95" s="8"/>
      <c r="D95" s="8"/>
      <c r="E95" s="8"/>
      <c r="F95" s="8"/>
      <c r="G95" s="8"/>
      <c r="H95" s="233"/>
      <c r="I95" s="8"/>
      <c r="J95" s="8"/>
      <c r="K95" s="28"/>
      <c r="L95" s="28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1.75" customHeight="1">
      <c r="A96" s="8"/>
      <c r="B96" s="8"/>
      <c r="C96" s="8"/>
      <c r="D96" s="8"/>
      <c r="E96" s="8"/>
      <c r="F96" s="8"/>
      <c r="G96" s="8"/>
      <c r="H96" s="233"/>
      <c r="I96" s="8"/>
      <c r="J96" s="8"/>
      <c r="K96" s="28"/>
      <c r="L96" s="28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1.75" customHeight="1">
      <c r="A97" s="8"/>
      <c r="B97" s="8"/>
      <c r="C97" s="8"/>
      <c r="D97" s="8"/>
      <c r="E97" s="8"/>
      <c r="F97" s="8"/>
      <c r="G97" s="8"/>
      <c r="H97" s="233"/>
      <c r="I97" s="8"/>
      <c r="J97" s="8"/>
      <c r="K97" s="28"/>
      <c r="L97" s="28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1.75" customHeight="1">
      <c r="A98" s="8"/>
      <c r="B98" s="8"/>
      <c r="C98" s="8"/>
      <c r="D98" s="8"/>
      <c r="E98" s="8"/>
      <c r="F98" s="8"/>
      <c r="G98" s="8"/>
      <c r="H98" s="233"/>
      <c r="I98" s="8"/>
      <c r="J98" s="8"/>
      <c r="K98" s="28"/>
      <c r="L98" s="28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1.75" customHeight="1">
      <c r="A99" s="8"/>
      <c r="B99" s="8"/>
      <c r="C99" s="8"/>
      <c r="D99" s="8"/>
      <c r="E99" s="8"/>
      <c r="F99" s="8"/>
      <c r="G99" s="8"/>
      <c r="H99" s="233"/>
      <c r="I99" s="8"/>
      <c r="J99" s="8"/>
      <c r="K99" s="28"/>
      <c r="L99" s="28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1.75" customHeight="1">
      <c r="A100" s="8"/>
      <c r="B100" s="8"/>
      <c r="C100" s="8"/>
      <c r="D100" s="8"/>
      <c r="E100" s="8"/>
      <c r="F100" s="8"/>
      <c r="G100" s="8"/>
      <c r="H100" s="233"/>
      <c r="I100" s="8"/>
      <c r="J100" s="8"/>
      <c r="K100" s="28"/>
      <c r="L100" s="28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1.75" customHeight="1">
      <c r="A101" s="8"/>
      <c r="B101" s="8"/>
      <c r="C101" s="8"/>
      <c r="D101" s="8"/>
      <c r="E101" s="8"/>
      <c r="F101" s="8"/>
      <c r="G101" s="8"/>
      <c r="H101" s="233"/>
      <c r="I101" s="8"/>
      <c r="J101" s="8"/>
      <c r="K101" s="28"/>
      <c r="L101" s="28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1.75" customHeight="1">
      <c r="A102" s="8"/>
      <c r="B102" s="8"/>
      <c r="C102" s="8"/>
      <c r="D102" s="8"/>
      <c r="E102" s="8"/>
      <c r="F102" s="8"/>
      <c r="G102" s="8"/>
      <c r="H102" s="233"/>
      <c r="I102" s="8"/>
      <c r="J102" s="8"/>
      <c r="K102" s="28"/>
      <c r="L102" s="28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21.75" customHeight="1">
      <c r="A103" s="8"/>
      <c r="B103" s="8"/>
      <c r="C103" s="8"/>
      <c r="D103" s="8"/>
      <c r="E103" s="8"/>
      <c r="F103" s="8"/>
      <c r="G103" s="8"/>
      <c r="H103" s="233"/>
      <c r="I103" s="8"/>
      <c r="J103" s="8"/>
      <c r="K103" s="28"/>
      <c r="L103" s="28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21.75" customHeight="1">
      <c r="A104" s="8"/>
      <c r="B104" s="8"/>
      <c r="C104" s="8"/>
      <c r="D104" s="8"/>
      <c r="E104" s="8"/>
      <c r="F104" s="8"/>
      <c r="G104" s="8"/>
      <c r="H104" s="233"/>
      <c r="I104" s="8"/>
      <c r="J104" s="8"/>
      <c r="K104" s="28"/>
      <c r="L104" s="28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21.75" customHeight="1">
      <c r="A105" s="8"/>
      <c r="B105" s="8"/>
      <c r="C105" s="8"/>
      <c r="D105" s="8"/>
      <c r="E105" s="8"/>
      <c r="F105" s="8"/>
      <c r="G105" s="8"/>
      <c r="H105" s="233"/>
      <c r="I105" s="8"/>
      <c r="J105" s="8"/>
      <c r="K105" s="28"/>
      <c r="L105" s="28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1.75" customHeight="1">
      <c r="A106" s="8"/>
      <c r="B106" s="8"/>
      <c r="C106" s="8"/>
      <c r="D106" s="8"/>
      <c r="E106" s="8"/>
      <c r="F106" s="8"/>
      <c r="G106" s="8"/>
      <c r="H106" s="233"/>
      <c r="I106" s="8"/>
      <c r="J106" s="8"/>
      <c r="K106" s="28"/>
      <c r="L106" s="28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1.75" customHeight="1">
      <c r="A107" s="8"/>
      <c r="B107" s="8"/>
      <c r="C107" s="8"/>
      <c r="D107" s="8"/>
      <c r="E107" s="8"/>
      <c r="F107" s="8"/>
      <c r="G107" s="8"/>
      <c r="H107" s="233"/>
      <c r="I107" s="8"/>
      <c r="J107" s="8"/>
      <c r="K107" s="28"/>
      <c r="L107" s="28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1.75" customHeight="1">
      <c r="A108" s="8"/>
      <c r="B108" s="8"/>
      <c r="C108" s="8"/>
      <c r="D108" s="8"/>
      <c r="E108" s="8"/>
      <c r="F108" s="8"/>
      <c r="G108" s="8"/>
      <c r="H108" s="233"/>
      <c r="I108" s="8"/>
      <c r="J108" s="8"/>
      <c r="K108" s="28"/>
      <c r="L108" s="28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1.75" customHeight="1">
      <c r="A109" s="8"/>
      <c r="B109" s="8"/>
      <c r="C109" s="8"/>
      <c r="D109" s="8"/>
      <c r="E109" s="8"/>
      <c r="F109" s="8"/>
      <c r="G109" s="8"/>
      <c r="H109" s="233"/>
      <c r="I109" s="8"/>
      <c r="J109" s="8"/>
      <c r="K109" s="28"/>
      <c r="L109" s="28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1.75" customHeight="1">
      <c r="A110" s="8"/>
      <c r="B110" s="8"/>
      <c r="C110" s="8"/>
      <c r="D110" s="8"/>
      <c r="E110" s="8"/>
      <c r="F110" s="8"/>
      <c r="G110" s="8"/>
      <c r="H110" s="233"/>
      <c r="I110" s="8"/>
      <c r="J110" s="8"/>
      <c r="K110" s="28"/>
      <c r="L110" s="28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1.75" customHeight="1">
      <c r="A111" s="8"/>
      <c r="B111" s="8"/>
      <c r="C111" s="8"/>
      <c r="D111" s="8"/>
      <c r="E111" s="8"/>
      <c r="F111" s="8"/>
      <c r="G111" s="8"/>
      <c r="H111" s="233"/>
      <c r="I111" s="8"/>
      <c r="J111" s="8"/>
      <c r="K111" s="28"/>
      <c r="L111" s="28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1.75" customHeight="1">
      <c r="A112" s="8"/>
      <c r="B112" s="8"/>
      <c r="C112" s="8"/>
      <c r="D112" s="8"/>
      <c r="E112" s="8"/>
      <c r="F112" s="8"/>
      <c r="G112" s="8"/>
      <c r="H112" s="233"/>
      <c r="I112" s="8"/>
      <c r="J112" s="8"/>
      <c r="K112" s="28"/>
      <c r="L112" s="28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1.75" customHeight="1">
      <c r="A113" s="8"/>
      <c r="B113" s="8"/>
      <c r="C113" s="8"/>
      <c r="D113" s="8"/>
      <c r="E113" s="8"/>
      <c r="F113" s="8"/>
      <c r="G113" s="8"/>
      <c r="H113" s="233"/>
      <c r="I113" s="8"/>
      <c r="J113" s="8"/>
      <c r="K113" s="28"/>
      <c r="L113" s="28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1.75" customHeight="1">
      <c r="A114" s="8"/>
      <c r="B114" s="8"/>
      <c r="C114" s="8"/>
      <c r="D114" s="8"/>
      <c r="E114" s="8"/>
      <c r="F114" s="8"/>
      <c r="G114" s="8"/>
      <c r="H114" s="233"/>
      <c r="I114" s="8"/>
      <c r="J114" s="8"/>
      <c r="K114" s="28"/>
      <c r="L114" s="28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1.75" customHeight="1">
      <c r="A115" s="8"/>
      <c r="B115" s="8"/>
      <c r="C115" s="8"/>
      <c r="D115" s="8"/>
      <c r="E115" s="8"/>
      <c r="F115" s="8"/>
      <c r="G115" s="8"/>
      <c r="H115" s="233"/>
      <c r="I115" s="8"/>
      <c r="J115" s="8"/>
      <c r="K115" s="28"/>
      <c r="L115" s="28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1.75" customHeight="1">
      <c r="A116" s="8"/>
      <c r="B116" s="8"/>
      <c r="C116" s="8"/>
      <c r="D116" s="8"/>
      <c r="E116" s="8"/>
      <c r="F116" s="8"/>
      <c r="G116" s="8"/>
      <c r="H116" s="233"/>
      <c r="I116" s="8"/>
      <c r="J116" s="8"/>
      <c r="K116" s="28"/>
      <c r="L116" s="28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1.75" customHeight="1">
      <c r="A117" s="8"/>
      <c r="B117" s="8"/>
      <c r="C117" s="8"/>
      <c r="D117" s="8"/>
      <c r="E117" s="8"/>
      <c r="F117" s="8"/>
      <c r="G117" s="8"/>
      <c r="H117" s="233"/>
      <c r="I117" s="8"/>
      <c r="J117" s="8"/>
      <c r="K117" s="28"/>
      <c r="L117" s="28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1.75" customHeight="1">
      <c r="A118" s="8"/>
      <c r="B118" s="8"/>
      <c r="C118" s="8"/>
      <c r="D118" s="8"/>
      <c r="E118" s="8"/>
      <c r="F118" s="8"/>
      <c r="G118" s="8"/>
      <c r="H118" s="233"/>
      <c r="I118" s="8"/>
      <c r="J118" s="8"/>
      <c r="K118" s="28"/>
      <c r="L118" s="28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1.75" customHeight="1">
      <c r="A119" s="8"/>
      <c r="B119" s="8"/>
      <c r="C119" s="8"/>
      <c r="D119" s="8"/>
      <c r="E119" s="8"/>
      <c r="F119" s="8"/>
      <c r="G119" s="8"/>
      <c r="H119" s="233"/>
      <c r="I119" s="8"/>
      <c r="J119" s="8"/>
      <c r="K119" s="28"/>
      <c r="L119" s="28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1.75" customHeight="1">
      <c r="A120" s="8"/>
      <c r="B120" s="8"/>
      <c r="C120" s="8"/>
      <c r="D120" s="8"/>
      <c r="E120" s="8"/>
      <c r="F120" s="8"/>
      <c r="G120" s="8"/>
      <c r="H120" s="233"/>
      <c r="I120" s="8"/>
      <c r="J120" s="8"/>
      <c r="K120" s="28"/>
      <c r="L120" s="28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1.75" customHeight="1">
      <c r="A121" s="8"/>
      <c r="B121" s="8"/>
      <c r="C121" s="8"/>
      <c r="D121" s="8"/>
      <c r="E121" s="8"/>
      <c r="F121" s="8"/>
      <c r="G121" s="8"/>
      <c r="H121" s="233"/>
      <c r="I121" s="8"/>
      <c r="J121" s="8"/>
      <c r="K121" s="28"/>
      <c r="L121" s="28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21.75" customHeight="1">
      <c r="A122" s="8"/>
      <c r="B122" s="8"/>
      <c r="C122" s="8"/>
      <c r="D122" s="8"/>
      <c r="E122" s="8"/>
      <c r="F122" s="8"/>
      <c r="G122" s="8"/>
      <c r="H122" s="233"/>
      <c r="I122" s="8"/>
      <c r="J122" s="8"/>
      <c r="K122" s="28"/>
      <c r="L122" s="28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21.75" customHeight="1">
      <c r="A123" s="8"/>
      <c r="B123" s="8"/>
      <c r="C123" s="8"/>
      <c r="D123" s="8"/>
      <c r="E123" s="8"/>
      <c r="F123" s="8"/>
      <c r="G123" s="8"/>
      <c r="H123" s="233"/>
      <c r="I123" s="8"/>
      <c r="J123" s="8"/>
      <c r="K123" s="28"/>
      <c r="L123" s="28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21.75" customHeight="1">
      <c r="A124" s="8"/>
      <c r="B124" s="8"/>
      <c r="C124" s="8"/>
      <c r="D124" s="8"/>
      <c r="E124" s="8"/>
      <c r="F124" s="8"/>
      <c r="G124" s="8"/>
      <c r="H124" s="233"/>
      <c r="I124" s="8"/>
      <c r="J124" s="8"/>
      <c r="K124" s="28"/>
      <c r="L124" s="28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21.75" customHeight="1">
      <c r="A125" s="8"/>
      <c r="B125" s="8"/>
      <c r="C125" s="8"/>
      <c r="D125" s="8"/>
      <c r="E125" s="8"/>
      <c r="F125" s="8"/>
      <c r="G125" s="8"/>
      <c r="H125" s="233"/>
      <c r="I125" s="8"/>
      <c r="J125" s="8"/>
      <c r="K125" s="28"/>
      <c r="L125" s="28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1.75" customHeight="1">
      <c r="A126" s="8"/>
      <c r="B126" s="8"/>
      <c r="C126" s="8"/>
      <c r="D126" s="8"/>
      <c r="E126" s="8"/>
      <c r="F126" s="8"/>
      <c r="G126" s="8"/>
      <c r="H126" s="233"/>
      <c r="I126" s="8"/>
      <c r="J126" s="8"/>
      <c r="K126" s="28"/>
      <c r="L126" s="28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1.75" customHeight="1">
      <c r="A127" s="8"/>
      <c r="B127" s="8"/>
      <c r="C127" s="8"/>
      <c r="D127" s="8"/>
      <c r="E127" s="8"/>
      <c r="F127" s="8"/>
      <c r="G127" s="8"/>
      <c r="H127" s="233"/>
      <c r="I127" s="8"/>
      <c r="J127" s="8"/>
      <c r="K127" s="28"/>
      <c r="L127" s="28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1.75" customHeight="1">
      <c r="A128" s="8"/>
      <c r="B128" s="8"/>
      <c r="C128" s="8"/>
      <c r="D128" s="8"/>
      <c r="E128" s="8"/>
      <c r="F128" s="8"/>
      <c r="G128" s="8"/>
      <c r="H128" s="233"/>
      <c r="I128" s="8"/>
      <c r="J128" s="8"/>
      <c r="K128" s="28"/>
      <c r="L128" s="28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1.75" customHeight="1">
      <c r="A129" s="8"/>
      <c r="B129" s="8"/>
      <c r="C129" s="8"/>
      <c r="D129" s="8"/>
      <c r="E129" s="8"/>
      <c r="F129" s="8"/>
      <c r="G129" s="8"/>
      <c r="H129" s="233"/>
      <c r="I129" s="8"/>
      <c r="J129" s="8"/>
      <c r="K129" s="28"/>
      <c r="L129" s="28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1.75" customHeight="1">
      <c r="A130" s="8"/>
      <c r="B130" s="8"/>
      <c r="C130" s="8"/>
      <c r="D130" s="8"/>
      <c r="E130" s="8"/>
      <c r="F130" s="8"/>
      <c r="G130" s="8"/>
      <c r="H130" s="233"/>
      <c r="I130" s="8"/>
      <c r="J130" s="8"/>
      <c r="K130" s="28"/>
      <c r="L130" s="28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1.75" customHeight="1">
      <c r="A131" s="8"/>
      <c r="B131" s="8"/>
      <c r="C131" s="8"/>
      <c r="D131" s="8"/>
      <c r="E131" s="8"/>
      <c r="F131" s="8"/>
      <c r="G131" s="8"/>
      <c r="H131" s="233"/>
      <c r="I131" s="8"/>
      <c r="J131" s="8"/>
      <c r="K131" s="28"/>
      <c r="L131" s="28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1.75" customHeight="1">
      <c r="A132" s="8"/>
      <c r="B132" s="8"/>
      <c r="C132" s="8"/>
      <c r="D132" s="8"/>
      <c r="E132" s="8"/>
      <c r="F132" s="8"/>
      <c r="G132" s="8"/>
      <c r="H132" s="233"/>
      <c r="I132" s="8"/>
      <c r="J132" s="8"/>
      <c r="K132" s="28"/>
      <c r="L132" s="28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1.75" customHeight="1">
      <c r="A133" s="8"/>
      <c r="B133" s="8"/>
      <c r="C133" s="8"/>
      <c r="D133" s="8"/>
      <c r="E133" s="8"/>
      <c r="F133" s="8"/>
      <c r="G133" s="8"/>
      <c r="H133" s="233"/>
      <c r="I133" s="8"/>
      <c r="J133" s="8"/>
      <c r="K133" s="28"/>
      <c r="L133" s="28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1.75" customHeight="1">
      <c r="A134" s="8"/>
      <c r="B134" s="8"/>
      <c r="C134" s="8"/>
      <c r="D134" s="8"/>
      <c r="E134" s="8"/>
      <c r="F134" s="8"/>
      <c r="G134" s="8"/>
      <c r="H134" s="233"/>
      <c r="I134" s="8"/>
      <c r="J134" s="8"/>
      <c r="K134" s="28"/>
      <c r="L134" s="28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1.75" customHeight="1">
      <c r="A135" s="8"/>
      <c r="B135" s="8"/>
      <c r="C135" s="8"/>
      <c r="D135" s="8"/>
      <c r="E135" s="8"/>
      <c r="F135" s="8"/>
      <c r="G135" s="8"/>
      <c r="H135" s="233"/>
      <c r="I135" s="8"/>
      <c r="J135" s="8"/>
      <c r="K135" s="28"/>
      <c r="L135" s="28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1.75" customHeight="1">
      <c r="A136" s="8"/>
      <c r="B136" s="8"/>
      <c r="C136" s="8"/>
      <c r="D136" s="8"/>
      <c r="E136" s="8"/>
      <c r="F136" s="8"/>
      <c r="G136" s="8"/>
      <c r="H136" s="233"/>
      <c r="I136" s="8"/>
      <c r="J136" s="8"/>
      <c r="K136" s="28"/>
      <c r="L136" s="28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1.75" customHeight="1">
      <c r="A137" s="8"/>
      <c r="B137" s="8"/>
      <c r="C137" s="8"/>
      <c r="D137" s="8"/>
      <c r="E137" s="8"/>
      <c r="F137" s="8"/>
      <c r="G137" s="8"/>
      <c r="H137" s="233"/>
      <c r="I137" s="8"/>
      <c r="J137" s="8"/>
      <c r="K137" s="28"/>
      <c r="L137" s="28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1.75" customHeight="1">
      <c r="A138" s="8"/>
      <c r="B138" s="8"/>
      <c r="C138" s="8"/>
      <c r="D138" s="8"/>
      <c r="E138" s="8"/>
      <c r="F138" s="8"/>
      <c r="G138" s="8"/>
      <c r="H138" s="233"/>
      <c r="I138" s="8"/>
      <c r="J138" s="8"/>
      <c r="K138" s="28"/>
      <c r="L138" s="28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1.75" customHeight="1">
      <c r="A139" s="8"/>
      <c r="B139" s="8"/>
      <c r="C139" s="8"/>
      <c r="D139" s="8"/>
      <c r="E139" s="8"/>
      <c r="F139" s="8"/>
      <c r="G139" s="8"/>
      <c r="H139" s="233"/>
      <c r="I139" s="8"/>
      <c r="J139" s="8"/>
      <c r="K139" s="28"/>
      <c r="L139" s="28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1.75" customHeight="1">
      <c r="A140" s="8"/>
      <c r="B140" s="8"/>
      <c r="C140" s="8"/>
      <c r="D140" s="8"/>
      <c r="E140" s="8"/>
      <c r="F140" s="8"/>
      <c r="G140" s="8"/>
      <c r="H140" s="233"/>
      <c r="I140" s="8"/>
      <c r="J140" s="8"/>
      <c r="K140" s="28"/>
      <c r="L140" s="28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1.75" customHeight="1">
      <c r="A141" s="8"/>
      <c r="B141" s="8"/>
      <c r="C141" s="8"/>
      <c r="D141" s="8"/>
      <c r="E141" s="8"/>
      <c r="F141" s="8"/>
      <c r="G141" s="8"/>
      <c r="H141" s="233"/>
      <c r="I141" s="8"/>
      <c r="J141" s="8"/>
      <c r="K141" s="28"/>
      <c r="L141" s="28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1.75" customHeight="1">
      <c r="A142" s="8"/>
      <c r="B142" s="8"/>
      <c r="C142" s="8"/>
      <c r="D142" s="8"/>
      <c r="E142" s="8"/>
      <c r="F142" s="8"/>
      <c r="G142" s="8"/>
      <c r="H142" s="233"/>
      <c r="I142" s="8"/>
      <c r="J142" s="8"/>
      <c r="K142" s="28"/>
      <c r="L142" s="28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1.75" customHeight="1">
      <c r="A143" s="8"/>
      <c r="B143" s="8"/>
      <c r="C143" s="8"/>
      <c r="D143" s="8"/>
      <c r="E143" s="8"/>
      <c r="F143" s="8"/>
      <c r="G143" s="8"/>
      <c r="H143" s="233"/>
      <c r="I143" s="8"/>
      <c r="J143" s="8"/>
      <c r="K143" s="28"/>
      <c r="L143" s="28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1.75" customHeight="1">
      <c r="A144" s="8"/>
      <c r="B144" s="8"/>
      <c r="C144" s="8"/>
      <c r="D144" s="8"/>
      <c r="E144" s="8"/>
      <c r="F144" s="8"/>
      <c r="G144" s="8"/>
      <c r="H144" s="233"/>
      <c r="I144" s="8"/>
      <c r="J144" s="8"/>
      <c r="K144" s="28"/>
      <c r="L144" s="28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1.75" customHeight="1">
      <c r="A145" s="8"/>
      <c r="B145" s="8"/>
      <c r="C145" s="8"/>
      <c r="D145" s="8"/>
      <c r="E145" s="8"/>
      <c r="F145" s="8"/>
      <c r="G145" s="8"/>
      <c r="H145" s="233"/>
      <c r="I145" s="8"/>
      <c r="J145" s="8"/>
      <c r="K145" s="28"/>
      <c r="L145" s="28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1.75" customHeight="1">
      <c r="A146" s="8"/>
      <c r="B146" s="8"/>
      <c r="C146" s="8"/>
      <c r="D146" s="8"/>
      <c r="E146" s="8"/>
      <c r="F146" s="8"/>
      <c r="G146" s="8"/>
      <c r="H146" s="233"/>
      <c r="I146" s="8"/>
      <c r="J146" s="8"/>
      <c r="K146" s="28"/>
      <c r="L146" s="28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1.75" customHeight="1">
      <c r="A147" s="8"/>
      <c r="B147" s="8"/>
      <c r="C147" s="8"/>
      <c r="D147" s="8"/>
      <c r="E147" s="8"/>
      <c r="F147" s="8"/>
      <c r="G147" s="8"/>
      <c r="H147" s="233"/>
      <c r="I147" s="8"/>
      <c r="J147" s="8"/>
      <c r="K147" s="28"/>
      <c r="L147" s="28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1.75" customHeight="1">
      <c r="A148" s="8"/>
      <c r="B148" s="8"/>
      <c r="C148" s="8"/>
      <c r="D148" s="8"/>
      <c r="E148" s="8"/>
      <c r="F148" s="8"/>
      <c r="G148" s="8"/>
      <c r="H148" s="233"/>
      <c r="I148" s="8"/>
      <c r="J148" s="8"/>
      <c r="K148" s="28"/>
      <c r="L148" s="28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1.75" customHeight="1">
      <c r="A149" s="8"/>
      <c r="B149" s="8"/>
      <c r="C149" s="8"/>
      <c r="D149" s="8"/>
      <c r="E149" s="8"/>
      <c r="F149" s="8"/>
      <c r="G149" s="8"/>
      <c r="H149" s="233"/>
      <c r="I149" s="8"/>
      <c r="J149" s="8"/>
      <c r="K149" s="28"/>
      <c r="L149" s="28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1.75" customHeight="1">
      <c r="A150" s="8"/>
      <c r="B150" s="8"/>
      <c r="C150" s="8"/>
      <c r="D150" s="8"/>
      <c r="E150" s="8"/>
      <c r="F150" s="8"/>
      <c r="G150" s="8"/>
      <c r="H150" s="233"/>
      <c r="I150" s="8"/>
      <c r="J150" s="8"/>
      <c r="K150" s="28"/>
      <c r="L150" s="28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1.75" customHeight="1">
      <c r="A151" s="8"/>
      <c r="B151" s="8"/>
      <c r="C151" s="8"/>
      <c r="D151" s="8"/>
      <c r="E151" s="8"/>
      <c r="F151" s="8"/>
      <c r="G151" s="8"/>
      <c r="H151" s="233"/>
      <c r="I151" s="8"/>
      <c r="J151" s="8"/>
      <c r="K151" s="28"/>
      <c r="L151" s="28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1.75" customHeight="1">
      <c r="A152" s="8"/>
      <c r="B152" s="8"/>
      <c r="C152" s="8"/>
      <c r="D152" s="8"/>
      <c r="E152" s="8"/>
      <c r="F152" s="8"/>
      <c r="G152" s="8"/>
      <c r="H152" s="233"/>
      <c r="I152" s="8"/>
      <c r="J152" s="8"/>
      <c r="K152" s="28"/>
      <c r="L152" s="28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1.75" customHeight="1">
      <c r="A153" s="8"/>
      <c r="B153" s="8"/>
      <c r="C153" s="8"/>
      <c r="D153" s="8"/>
      <c r="E153" s="8"/>
      <c r="F153" s="8"/>
      <c r="G153" s="8"/>
      <c r="H153" s="233"/>
      <c r="I153" s="8"/>
      <c r="J153" s="8"/>
      <c r="K153" s="28"/>
      <c r="L153" s="28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1.75" customHeight="1">
      <c r="A154" s="8"/>
      <c r="B154" s="8"/>
      <c r="C154" s="8"/>
      <c r="D154" s="8"/>
      <c r="E154" s="8"/>
      <c r="F154" s="8"/>
      <c r="G154" s="8"/>
      <c r="H154" s="233"/>
      <c r="I154" s="8"/>
      <c r="J154" s="8"/>
      <c r="K154" s="28"/>
      <c r="L154" s="28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1.75" customHeight="1">
      <c r="A155" s="8"/>
      <c r="B155" s="8"/>
      <c r="C155" s="8"/>
      <c r="D155" s="8"/>
      <c r="E155" s="8"/>
      <c r="F155" s="8"/>
      <c r="G155" s="8"/>
      <c r="H155" s="233"/>
      <c r="I155" s="8"/>
      <c r="J155" s="8"/>
      <c r="K155" s="28"/>
      <c r="L155" s="28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1.75" customHeight="1">
      <c r="A156" s="8"/>
      <c r="B156" s="8"/>
      <c r="C156" s="8"/>
      <c r="D156" s="8"/>
      <c r="E156" s="8"/>
      <c r="F156" s="8"/>
      <c r="G156" s="8"/>
      <c r="H156" s="233"/>
      <c r="I156" s="8"/>
      <c r="J156" s="8"/>
      <c r="K156" s="28"/>
      <c r="L156" s="28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1.75" customHeight="1">
      <c r="A157" s="8"/>
      <c r="B157" s="8"/>
      <c r="C157" s="8"/>
      <c r="D157" s="8"/>
      <c r="E157" s="8"/>
      <c r="F157" s="8"/>
      <c r="G157" s="8"/>
      <c r="H157" s="233"/>
      <c r="I157" s="8"/>
      <c r="J157" s="8"/>
      <c r="K157" s="28"/>
      <c r="L157" s="28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1.75" customHeight="1">
      <c r="A158" s="8"/>
      <c r="B158" s="8"/>
      <c r="C158" s="8"/>
      <c r="D158" s="8"/>
      <c r="E158" s="8"/>
      <c r="F158" s="8"/>
      <c r="G158" s="8"/>
      <c r="H158" s="233"/>
      <c r="I158" s="8"/>
      <c r="J158" s="8"/>
      <c r="K158" s="28"/>
      <c r="L158" s="28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1.75" customHeight="1">
      <c r="A159" s="8"/>
      <c r="B159" s="8"/>
      <c r="C159" s="8"/>
      <c r="D159" s="8"/>
      <c r="E159" s="8"/>
      <c r="F159" s="8"/>
      <c r="G159" s="8"/>
      <c r="H159" s="233"/>
      <c r="I159" s="8"/>
      <c r="J159" s="8"/>
      <c r="K159" s="28"/>
      <c r="L159" s="28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21.75" customHeight="1">
      <c r="A160" s="8"/>
      <c r="B160" s="8"/>
      <c r="C160" s="8"/>
      <c r="D160" s="8"/>
      <c r="E160" s="8"/>
      <c r="F160" s="8"/>
      <c r="G160" s="8"/>
      <c r="H160" s="233"/>
      <c r="I160" s="8"/>
      <c r="J160" s="8"/>
      <c r="K160" s="28"/>
      <c r="L160" s="28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21.75" customHeight="1">
      <c r="A161" s="8"/>
      <c r="B161" s="8"/>
      <c r="C161" s="8"/>
      <c r="D161" s="8"/>
      <c r="E161" s="8"/>
      <c r="F161" s="8"/>
      <c r="G161" s="8"/>
      <c r="H161" s="233"/>
      <c r="I161" s="8"/>
      <c r="J161" s="8"/>
      <c r="K161" s="28"/>
      <c r="L161" s="28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21.75" customHeight="1">
      <c r="A162" s="8"/>
      <c r="B162" s="8"/>
      <c r="C162" s="8"/>
      <c r="D162" s="8"/>
      <c r="E162" s="8"/>
      <c r="F162" s="8"/>
      <c r="G162" s="8"/>
      <c r="H162" s="233"/>
      <c r="I162" s="8"/>
      <c r="J162" s="8"/>
      <c r="K162" s="28"/>
      <c r="L162" s="28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1.75" customHeight="1">
      <c r="A163" s="8"/>
      <c r="B163" s="8"/>
      <c r="C163" s="8"/>
      <c r="D163" s="8"/>
      <c r="E163" s="8"/>
      <c r="F163" s="8"/>
      <c r="G163" s="8"/>
      <c r="H163" s="233"/>
      <c r="I163" s="8"/>
      <c r="J163" s="8"/>
      <c r="K163" s="28"/>
      <c r="L163" s="28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1.75" customHeight="1">
      <c r="A164" s="8"/>
      <c r="B164" s="8"/>
      <c r="C164" s="8"/>
      <c r="D164" s="8"/>
      <c r="E164" s="8"/>
      <c r="F164" s="8"/>
      <c r="G164" s="8"/>
      <c r="H164" s="233"/>
      <c r="I164" s="8"/>
      <c r="J164" s="8"/>
      <c r="K164" s="28"/>
      <c r="L164" s="28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1.75" customHeight="1">
      <c r="A165" s="8"/>
      <c r="B165" s="8"/>
      <c r="C165" s="8"/>
      <c r="D165" s="8"/>
      <c r="E165" s="8"/>
      <c r="F165" s="8"/>
      <c r="G165" s="8"/>
      <c r="H165" s="233"/>
      <c r="I165" s="8"/>
      <c r="J165" s="8"/>
      <c r="K165" s="28"/>
      <c r="L165" s="28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1.75" customHeight="1">
      <c r="A166" s="8"/>
      <c r="B166" s="8"/>
      <c r="C166" s="8"/>
      <c r="D166" s="8"/>
      <c r="E166" s="8"/>
      <c r="F166" s="8"/>
      <c r="G166" s="8"/>
      <c r="H166" s="233"/>
      <c r="I166" s="8"/>
      <c r="J166" s="8"/>
      <c r="K166" s="28"/>
      <c r="L166" s="28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1.75" customHeight="1">
      <c r="A167" s="8"/>
      <c r="B167" s="8"/>
      <c r="C167" s="8"/>
      <c r="D167" s="8"/>
      <c r="E167" s="8"/>
      <c r="F167" s="8"/>
      <c r="G167" s="8"/>
      <c r="H167" s="233"/>
      <c r="I167" s="8"/>
      <c r="J167" s="8"/>
      <c r="K167" s="28"/>
      <c r="L167" s="28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1.75" customHeight="1">
      <c r="A168" s="8"/>
      <c r="B168" s="8"/>
      <c r="C168" s="8"/>
      <c r="D168" s="8"/>
      <c r="E168" s="8"/>
      <c r="F168" s="8"/>
      <c r="G168" s="8"/>
      <c r="H168" s="233"/>
      <c r="I168" s="8"/>
      <c r="J168" s="8"/>
      <c r="K168" s="28"/>
      <c r="L168" s="28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1.75" customHeight="1">
      <c r="A169" s="8"/>
      <c r="B169" s="8"/>
      <c r="C169" s="8"/>
      <c r="D169" s="8"/>
      <c r="E169" s="8"/>
      <c r="F169" s="8"/>
      <c r="G169" s="8"/>
      <c r="H169" s="233"/>
      <c r="I169" s="8"/>
      <c r="J169" s="8"/>
      <c r="K169" s="28"/>
      <c r="L169" s="28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1.75" customHeight="1">
      <c r="A170" s="8"/>
      <c r="B170" s="8"/>
      <c r="C170" s="8"/>
      <c r="D170" s="8"/>
      <c r="E170" s="8"/>
      <c r="F170" s="8"/>
      <c r="G170" s="8"/>
      <c r="H170" s="233"/>
      <c r="I170" s="8"/>
      <c r="J170" s="8"/>
      <c r="K170" s="28"/>
      <c r="L170" s="28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1.75" customHeight="1">
      <c r="A171" s="8"/>
      <c r="B171" s="8"/>
      <c r="C171" s="8"/>
      <c r="D171" s="8"/>
      <c r="E171" s="8"/>
      <c r="F171" s="8"/>
      <c r="G171" s="8"/>
      <c r="H171" s="233"/>
      <c r="I171" s="8"/>
      <c r="J171" s="8"/>
      <c r="K171" s="28"/>
      <c r="L171" s="28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1.75" customHeight="1">
      <c r="A172" s="8"/>
      <c r="B172" s="8"/>
      <c r="C172" s="8"/>
      <c r="D172" s="8"/>
      <c r="E172" s="8"/>
      <c r="F172" s="8"/>
      <c r="G172" s="8"/>
      <c r="H172" s="233"/>
      <c r="I172" s="8"/>
      <c r="J172" s="8"/>
      <c r="K172" s="28"/>
      <c r="L172" s="28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1.75" customHeight="1">
      <c r="A173" s="8"/>
      <c r="B173" s="8"/>
      <c r="C173" s="8"/>
      <c r="D173" s="8"/>
      <c r="E173" s="8"/>
      <c r="F173" s="8"/>
      <c r="G173" s="8"/>
      <c r="H173" s="233"/>
      <c r="I173" s="8"/>
      <c r="J173" s="8"/>
      <c r="K173" s="28"/>
      <c r="L173" s="28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1.75" customHeight="1">
      <c r="A174" s="8"/>
      <c r="B174" s="8"/>
      <c r="C174" s="8"/>
      <c r="D174" s="8"/>
      <c r="E174" s="8"/>
      <c r="F174" s="8"/>
      <c r="G174" s="8"/>
      <c r="H174" s="233"/>
      <c r="I174" s="8"/>
      <c r="J174" s="8"/>
      <c r="K174" s="28"/>
      <c r="L174" s="28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1.75" customHeight="1">
      <c r="A175" s="8"/>
      <c r="B175" s="8"/>
      <c r="C175" s="8"/>
      <c r="D175" s="8"/>
      <c r="E175" s="8"/>
      <c r="F175" s="8"/>
      <c r="G175" s="8"/>
      <c r="H175" s="233"/>
      <c r="I175" s="8"/>
      <c r="J175" s="8"/>
      <c r="K175" s="28"/>
      <c r="L175" s="28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1.75" customHeight="1">
      <c r="A176" s="8"/>
      <c r="B176" s="8"/>
      <c r="C176" s="8"/>
      <c r="D176" s="8"/>
      <c r="E176" s="8"/>
      <c r="F176" s="8"/>
      <c r="G176" s="8"/>
      <c r="H176" s="233"/>
      <c r="I176" s="8"/>
      <c r="J176" s="8"/>
      <c r="K176" s="28"/>
      <c r="L176" s="28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1.75" customHeight="1">
      <c r="A177" s="8"/>
      <c r="B177" s="8"/>
      <c r="C177" s="8"/>
      <c r="D177" s="8"/>
      <c r="E177" s="8"/>
      <c r="F177" s="8"/>
      <c r="G177" s="8"/>
      <c r="H177" s="233"/>
      <c r="I177" s="8"/>
      <c r="J177" s="8"/>
      <c r="K177" s="28"/>
      <c r="L177" s="28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1.75" customHeight="1">
      <c r="A178" s="8"/>
      <c r="B178" s="8"/>
      <c r="C178" s="8"/>
      <c r="D178" s="8"/>
      <c r="E178" s="8"/>
      <c r="F178" s="8"/>
      <c r="G178" s="8"/>
      <c r="H178" s="233"/>
      <c r="I178" s="8"/>
      <c r="J178" s="8"/>
      <c r="K178" s="28"/>
      <c r="L178" s="28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1.75" customHeight="1">
      <c r="A179" s="8"/>
      <c r="B179" s="8"/>
      <c r="C179" s="8"/>
      <c r="D179" s="8"/>
      <c r="E179" s="8"/>
      <c r="F179" s="8"/>
      <c r="G179" s="8"/>
      <c r="H179" s="233"/>
      <c r="I179" s="8"/>
      <c r="J179" s="8"/>
      <c r="K179" s="28"/>
      <c r="L179" s="28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1.75" customHeight="1">
      <c r="A180" s="8"/>
      <c r="B180" s="8"/>
      <c r="C180" s="8"/>
      <c r="D180" s="8"/>
      <c r="E180" s="8"/>
      <c r="F180" s="8"/>
      <c r="G180" s="8"/>
      <c r="H180" s="233"/>
      <c r="I180" s="8"/>
      <c r="J180" s="8"/>
      <c r="K180" s="28"/>
      <c r="L180" s="28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1.75" customHeight="1">
      <c r="A181" s="8"/>
      <c r="B181" s="8"/>
      <c r="C181" s="8"/>
      <c r="D181" s="8"/>
      <c r="E181" s="8"/>
      <c r="F181" s="8"/>
      <c r="G181" s="8"/>
      <c r="H181" s="233"/>
      <c r="I181" s="8"/>
      <c r="J181" s="8"/>
      <c r="K181" s="28"/>
      <c r="L181" s="28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1.75" customHeight="1">
      <c r="A182" s="8"/>
      <c r="B182" s="8"/>
      <c r="C182" s="8"/>
      <c r="D182" s="8"/>
      <c r="E182" s="8"/>
      <c r="F182" s="8"/>
      <c r="G182" s="8"/>
      <c r="H182" s="233"/>
      <c r="I182" s="8"/>
      <c r="J182" s="8"/>
      <c r="K182" s="28"/>
      <c r="L182" s="28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1.75" customHeight="1">
      <c r="A183" s="8"/>
      <c r="B183" s="8"/>
      <c r="C183" s="8"/>
      <c r="D183" s="8"/>
      <c r="E183" s="8"/>
      <c r="F183" s="8"/>
      <c r="G183" s="8"/>
      <c r="H183" s="233"/>
      <c r="I183" s="8"/>
      <c r="J183" s="8"/>
      <c r="K183" s="28"/>
      <c r="L183" s="28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1.75" customHeight="1">
      <c r="A184" s="8"/>
      <c r="B184" s="8"/>
      <c r="C184" s="8"/>
      <c r="D184" s="8"/>
      <c r="E184" s="8"/>
      <c r="F184" s="8"/>
      <c r="G184" s="8"/>
      <c r="H184" s="233"/>
      <c r="I184" s="8"/>
      <c r="J184" s="8"/>
      <c r="K184" s="28"/>
      <c r="L184" s="28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21.75" customHeight="1">
      <c r="A185" s="8"/>
      <c r="B185" s="8"/>
      <c r="C185" s="8"/>
      <c r="D185" s="8"/>
      <c r="E185" s="8"/>
      <c r="F185" s="8"/>
      <c r="G185" s="8"/>
      <c r="H185" s="233"/>
      <c r="I185" s="8"/>
      <c r="J185" s="8"/>
      <c r="K185" s="28"/>
      <c r="L185" s="28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21.75" customHeight="1">
      <c r="A186" s="8"/>
      <c r="B186" s="8"/>
      <c r="C186" s="8"/>
      <c r="D186" s="8"/>
      <c r="E186" s="8"/>
      <c r="F186" s="8"/>
      <c r="G186" s="8"/>
      <c r="H186" s="233"/>
      <c r="I186" s="8"/>
      <c r="J186" s="8"/>
      <c r="K186" s="28"/>
      <c r="L186" s="28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21.75" customHeight="1">
      <c r="A187" s="8"/>
      <c r="B187" s="8"/>
      <c r="C187" s="8"/>
      <c r="D187" s="8"/>
      <c r="E187" s="8"/>
      <c r="F187" s="8"/>
      <c r="G187" s="8"/>
      <c r="H187" s="233"/>
      <c r="I187" s="8"/>
      <c r="J187" s="8"/>
      <c r="K187" s="28"/>
      <c r="L187" s="28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21.75" customHeight="1">
      <c r="A188" s="8"/>
      <c r="B188" s="8"/>
      <c r="C188" s="8"/>
      <c r="D188" s="8"/>
      <c r="E188" s="8"/>
      <c r="F188" s="8"/>
      <c r="G188" s="8"/>
      <c r="H188" s="233"/>
      <c r="I188" s="8"/>
      <c r="J188" s="8"/>
      <c r="K188" s="28"/>
      <c r="L188" s="28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1.75" customHeight="1">
      <c r="A189" s="8"/>
      <c r="B189" s="8"/>
      <c r="C189" s="8"/>
      <c r="D189" s="8"/>
      <c r="E189" s="8"/>
      <c r="F189" s="8"/>
      <c r="G189" s="8"/>
      <c r="H189" s="233"/>
      <c r="I189" s="8"/>
      <c r="J189" s="8"/>
      <c r="K189" s="28"/>
      <c r="L189" s="28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1.75" customHeight="1">
      <c r="A190" s="8"/>
      <c r="B190" s="8"/>
      <c r="C190" s="8"/>
      <c r="D190" s="8"/>
      <c r="E190" s="8"/>
      <c r="F190" s="8"/>
      <c r="G190" s="8"/>
      <c r="H190" s="233"/>
      <c r="I190" s="8"/>
      <c r="J190" s="8"/>
      <c r="K190" s="28"/>
      <c r="L190" s="28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1.75" customHeight="1">
      <c r="A191" s="8"/>
      <c r="B191" s="8"/>
      <c r="C191" s="8"/>
      <c r="D191" s="8"/>
      <c r="E191" s="8"/>
      <c r="F191" s="8"/>
      <c r="G191" s="8"/>
      <c r="H191" s="233"/>
      <c r="I191" s="8"/>
      <c r="J191" s="8"/>
      <c r="K191" s="28"/>
      <c r="L191" s="28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1.75" customHeight="1">
      <c r="A192" s="8"/>
      <c r="B192" s="8"/>
      <c r="C192" s="8"/>
      <c r="D192" s="8"/>
      <c r="E192" s="8"/>
      <c r="F192" s="8"/>
      <c r="G192" s="8"/>
      <c r="H192" s="233"/>
      <c r="I192" s="8"/>
      <c r="J192" s="8"/>
      <c r="K192" s="28"/>
      <c r="L192" s="28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21.75" customHeight="1">
      <c r="A193" s="8"/>
      <c r="B193" s="8"/>
      <c r="C193" s="8"/>
      <c r="D193" s="8"/>
      <c r="E193" s="8"/>
      <c r="F193" s="8"/>
      <c r="G193" s="8"/>
      <c r="H193" s="233"/>
      <c r="I193" s="8"/>
      <c r="J193" s="8"/>
      <c r="K193" s="28"/>
      <c r="L193" s="28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21.75" customHeight="1">
      <c r="A194" s="8"/>
      <c r="B194" s="8"/>
      <c r="C194" s="8"/>
      <c r="D194" s="8"/>
      <c r="E194" s="8"/>
      <c r="F194" s="8"/>
      <c r="G194" s="8"/>
      <c r="H194" s="233"/>
      <c r="I194" s="8"/>
      <c r="J194" s="8"/>
      <c r="K194" s="28"/>
      <c r="L194" s="28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21.75" customHeight="1">
      <c r="A195" s="8"/>
      <c r="B195" s="8"/>
      <c r="C195" s="8"/>
      <c r="D195" s="8"/>
      <c r="E195" s="8"/>
      <c r="F195" s="8"/>
      <c r="G195" s="8"/>
      <c r="H195" s="233"/>
      <c r="I195" s="8"/>
      <c r="J195" s="8"/>
      <c r="K195" s="28"/>
      <c r="L195" s="28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1.75" customHeight="1">
      <c r="A196" s="8"/>
      <c r="B196" s="8"/>
      <c r="C196" s="8"/>
      <c r="D196" s="8"/>
      <c r="E196" s="8"/>
      <c r="F196" s="8"/>
      <c r="G196" s="8"/>
      <c r="H196" s="233"/>
      <c r="I196" s="8"/>
      <c r="J196" s="8"/>
      <c r="K196" s="28"/>
      <c r="L196" s="28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1.75" customHeight="1">
      <c r="A197" s="8"/>
      <c r="B197" s="8"/>
      <c r="C197" s="8"/>
      <c r="D197" s="8"/>
      <c r="E197" s="8"/>
      <c r="F197" s="8"/>
      <c r="G197" s="8"/>
      <c r="H197" s="233"/>
      <c r="I197" s="8"/>
      <c r="J197" s="8"/>
      <c r="K197" s="28"/>
      <c r="L197" s="28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1.75" customHeight="1">
      <c r="A198" s="8"/>
      <c r="B198" s="8"/>
      <c r="C198" s="8"/>
      <c r="D198" s="8"/>
      <c r="E198" s="8"/>
      <c r="F198" s="8"/>
      <c r="G198" s="8"/>
      <c r="H198" s="233"/>
      <c r="I198" s="8"/>
      <c r="J198" s="8"/>
      <c r="K198" s="28"/>
      <c r="L198" s="28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1.75" customHeight="1">
      <c r="A199" s="8"/>
      <c r="B199" s="8"/>
      <c r="C199" s="8"/>
      <c r="D199" s="8"/>
      <c r="E199" s="8"/>
      <c r="F199" s="8"/>
      <c r="G199" s="8"/>
      <c r="H199" s="233"/>
      <c r="I199" s="8"/>
      <c r="J199" s="8"/>
      <c r="K199" s="28"/>
      <c r="L199" s="28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1.75" customHeight="1">
      <c r="A200" s="8"/>
      <c r="B200" s="8"/>
      <c r="C200" s="8"/>
      <c r="D200" s="8"/>
      <c r="E200" s="8"/>
      <c r="F200" s="8"/>
      <c r="G200" s="8"/>
      <c r="H200" s="233"/>
      <c r="I200" s="8"/>
      <c r="J200" s="8"/>
      <c r="K200" s="28"/>
      <c r="L200" s="28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1.75" customHeight="1">
      <c r="A201" s="8"/>
      <c r="B201" s="8"/>
      <c r="C201" s="8"/>
      <c r="D201" s="8"/>
      <c r="E201" s="8"/>
      <c r="F201" s="8"/>
      <c r="G201" s="8"/>
      <c r="H201" s="233"/>
      <c r="I201" s="8"/>
      <c r="J201" s="8"/>
      <c r="K201" s="28"/>
      <c r="L201" s="28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1.75" customHeight="1">
      <c r="A202" s="8"/>
      <c r="B202" s="8"/>
      <c r="C202" s="8"/>
      <c r="D202" s="8"/>
      <c r="E202" s="8"/>
      <c r="F202" s="8"/>
      <c r="G202" s="8"/>
      <c r="H202" s="233"/>
      <c r="I202" s="8"/>
      <c r="J202" s="8"/>
      <c r="K202" s="28"/>
      <c r="L202" s="28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1.75" customHeight="1">
      <c r="A203" s="8"/>
      <c r="B203" s="8"/>
      <c r="C203" s="8"/>
      <c r="D203" s="8"/>
      <c r="E203" s="8"/>
      <c r="F203" s="8"/>
      <c r="G203" s="8"/>
      <c r="H203" s="233"/>
      <c r="I203" s="8"/>
      <c r="J203" s="8"/>
      <c r="K203" s="28"/>
      <c r="L203" s="28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1.75" customHeight="1">
      <c r="A204" s="8"/>
      <c r="B204" s="8"/>
      <c r="C204" s="8"/>
      <c r="D204" s="8"/>
      <c r="E204" s="8"/>
      <c r="F204" s="8"/>
      <c r="G204" s="8"/>
      <c r="H204" s="233"/>
      <c r="I204" s="8"/>
      <c r="J204" s="8"/>
      <c r="K204" s="28"/>
      <c r="L204" s="28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1.75" customHeight="1">
      <c r="A205" s="8"/>
      <c r="B205" s="8"/>
      <c r="C205" s="8"/>
      <c r="D205" s="8"/>
      <c r="E205" s="8"/>
      <c r="F205" s="8"/>
      <c r="G205" s="8"/>
      <c r="H205" s="233"/>
      <c r="I205" s="8"/>
      <c r="J205" s="8"/>
      <c r="K205" s="28"/>
      <c r="L205" s="28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1.75" customHeight="1">
      <c r="A206" s="8"/>
      <c r="B206" s="8"/>
      <c r="C206" s="8"/>
      <c r="D206" s="8"/>
      <c r="E206" s="8"/>
      <c r="F206" s="8"/>
      <c r="G206" s="8"/>
      <c r="H206" s="233"/>
      <c r="I206" s="8"/>
      <c r="J206" s="8"/>
      <c r="K206" s="28"/>
      <c r="L206" s="28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1.75" customHeight="1">
      <c r="A207" s="8"/>
      <c r="B207" s="8"/>
      <c r="C207" s="8"/>
      <c r="D207" s="8"/>
      <c r="E207" s="8"/>
      <c r="F207" s="8"/>
      <c r="G207" s="8"/>
      <c r="H207" s="233"/>
      <c r="I207" s="8"/>
      <c r="J207" s="8"/>
      <c r="K207" s="28"/>
      <c r="L207" s="28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1.75" customHeight="1">
      <c r="A208" s="8"/>
      <c r="B208" s="8"/>
      <c r="C208" s="8"/>
      <c r="D208" s="8"/>
      <c r="E208" s="8"/>
      <c r="F208" s="8"/>
      <c r="G208" s="8"/>
      <c r="H208" s="233"/>
      <c r="I208" s="8"/>
      <c r="J208" s="8"/>
      <c r="K208" s="28"/>
      <c r="L208" s="28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1.75" customHeight="1">
      <c r="A209" s="8"/>
      <c r="B209" s="8"/>
      <c r="C209" s="8"/>
      <c r="D209" s="8"/>
      <c r="E209" s="8"/>
      <c r="F209" s="8"/>
      <c r="G209" s="8"/>
      <c r="H209" s="233"/>
      <c r="I209" s="8"/>
      <c r="J209" s="8"/>
      <c r="K209" s="28"/>
      <c r="L209" s="28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1.75" customHeight="1">
      <c r="A210" s="8"/>
      <c r="B210" s="8"/>
      <c r="C210" s="8"/>
      <c r="D210" s="8"/>
      <c r="E210" s="8"/>
      <c r="F210" s="8"/>
      <c r="G210" s="8"/>
      <c r="H210" s="233"/>
      <c r="I210" s="8"/>
      <c r="J210" s="8"/>
      <c r="K210" s="28"/>
      <c r="L210" s="28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1.75" customHeight="1">
      <c r="A211" s="8"/>
      <c r="B211" s="8"/>
      <c r="C211" s="8"/>
      <c r="D211" s="8"/>
      <c r="E211" s="8"/>
      <c r="F211" s="8"/>
      <c r="G211" s="8"/>
      <c r="H211" s="233"/>
      <c r="I211" s="8"/>
      <c r="J211" s="8"/>
      <c r="K211" s="28"/>
      <c r="L211" s="28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1.75" customHeight="1">
      <c r="A212" s="8"/>
      <c r="B212" s="8"/>
      <c r="C212" s="8"/>
      <c r="D212" s="8"/>
      <c r="E212" s="8"/>
      <c r="F212" s="8"/>
      <c r="G212" s="8"/>
      <c r="H212" s="233"/>
      <c r="I212" s="8"/>
      <c r="J212" s="8"/>
      <c r="K212" s="28"/>
      <c r="L212" s="28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1.75" customHeight="1">
      <c r="A213" s="8"/>
      <c r="B213" s="8"/>
      <c r="C213" s="8"/>
      <c r="D213" s="8"/>
      <c r="E213" s="8"/>
      <c r="F213" s="8"/>
      <c r="G213" s="8"/>
      <c r="H213" s="233"/>
      <c r="I213" s="8"/>
      <c r="J213" s="8"/>
      <c r="K213" s="28"/>
      <c r="L213" s="28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1.75" customHeight="1">
      <c r="A214" s="8"/>
      <c r="B214" s="8"/>
      <c r="C214" s="8"/>
      <c r="D214" s="8"/>
      <c r="E214" s="8"/>
      <c r="F214" s="8"/>
      <c r="G214" s="8"/>
      <c r="H214" s="233"/>
      <c r="I214" s="8"/>
      <c r="J214" s="8"/>
      <c r="K214" s="28"/>
      <c r="L214" s="28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1.75" customHeight="1">
      <c r="A215" s="8"/>
      <c r="B215" s="8"/>
      <c r="C215" s="8"/>
      <c r="D215" s="8"/>
      <c r="E215" s="8"/>
      <c r="F215" s="8"/>
      <c r="G215" s="8"/>
      <c r="H215" s="233"/>
      <c r="I215" s="8"/>
      <c r="J215" s="8"/>
      <c r="K215" s="28"/>
      <c r="L215" s="28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1.75" customHeight="1">
      <c r="A216" s="8"/>
      <c r="B216" s="8"/>
      <c r="C216" s="8"/>
      <c r="D216" s="8"/>
      <c r="E216" s="8"/>
      <c r="F216" s="8"/>
      <c r="G216" s="8"/>
      <c r="H216" s="233"/>
      <c r="I216" s="8"/>
      <c r="J216" s="8"/>
      <c r="K216" s="28"/>
      <c r="L216" s="28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1.75" customHeight="1">
      <c r="A217" s="8"/>
      <c r="B217" s="8"/>
      <c r="C217" s="8"/>
      <c r="D217" s="8"/>
      <c r="E217" s="8"/>
      <c r="F217" s="8"/>
      <c r="G217" s="8"/>
      <c r="H217" s="233"/>
      <c r="I217" s="8"/>
      <c r="J217" s="8"/>
      <c r="K217" s="28"/>
      <c r="L217" s="28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1.75" customHeight="1">
      <c r="A218" s="8"/>
      <c r="B218" s="8"/>
      <c r="C218" s="8"/>
      <c r="D218" s="8"/>
      <c r="E218" s="8"/>
      <c r="F218" s="8"/>
      <c r="G218" s="8"/>
      <c r="H218" s="233"/>
      <c r="I218" s="8"/>
      <c r="J218" s="8"/>
      <c r="K218" s="28"/>
      <c r="L218" s="28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1.75" customHeight="1">
      <c r="A219" s="8"/>
      <c r="B219" s="8"/>
      <c r="C219" s="8"/>
      <c r="D219" s="8"/>
      <c r="E219" s="8"/>
      <c r="F219" s="8"/>
      <c r="G219" s="8"/>
      <c r="H219" s="233"/>
      <c r="I219" s="8"/>
      <c r="J219" s="8"/>
      <c r="K219" s="28"/>
      <c r="L219" s="28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1.75" customHeight="1">
      <c r="A220" s="8"/>
      <c r="B220" s="8"/>
      <c r="C220" s="8"/>
      <c r="D220" s="8"/>
      <c r="E220" s="8"/>
      <c r="F220" s="8"/>
      <c r="G220" s="8"/>
      <c r="H220" s="233"/>
      <c r="I220" s="8"/>
      <c r="J220" s="8"/>
      <c r="K220" s="28"/>
      <c r="L220" s="28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1.75" customHeight="1">
      <c r="A221" s="8"/>
      <c r="B221" s="8"/>
      <c r="C221" s="8"/>
      <c r="D221" s="8"/>
      <c r="E221" s="8"/>
      <c r="F221" s="8"/>
      <c r="G221" s="8"/>
      <c r="H221" s="233"/>
      <c r="I221" s="8"/>
      <c r="J221" s="8"/>
      <c r="K221" s="28"/>
      <c r="L221" s="28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1.75" customHeight="1">
      <c r="A222" s="8"/>
      <c r="B222" s="8"/>
      <c r="C222" s="8"/>
      <c r="D222" s="8"/>
      <c r="E222" s="8"/>
      <c r="F222" s="8"/>
      <c r="G222" s="8"/>
      <c r="H222" s="233"/>
      <c r="I222" s="8"/>
      <c r="J222" s="8"/>
      <c r="K222" s="28"/>
      <c r="L222" s="28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1.75" customHeight="1">
      <c r="A223" s="8"/>
      <c r="B223" s="8"/>
      <c r="C223" s="8"/>
      <c r="D223" s="8"/>
      <c r="E223" s="8"/>
      <c r="F223" s="8"/>
      <c r="G223" s="8"/>
      <c r="H223" s="233"/>
      <c r="I223" s="8"/>
      <c r="J223" s="8"/>
      <c r="K223" s="28"/>
      <c r="L223" s="28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1.75" customHeight="1">
      <c r="A224" s="8"/>
      <c r="B224" s="8"/>
      <c r="C224" s="8"/>
      <c r="D224" s="8"/>
      <c r="E224" s="8"/>
      <c r="F224" s="8"/>
      <c r="G224" s="8"/>
      <c r="H224" s="233"/>
      <c r="I224" s="8"/>
      <c r="J224" s="8"/>
      <c r="K224" s="28"/>
      <c r="L224" s="28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1.75" customHeight="1">
      <c r="A225" s="8"/>
      <c r="B225" s="8"/>
      <c r="C225" s="8"/>
      <c r="D225" s="8"/>
      <c r="E225" s="8"/>
      <c r="F225" s="8"/>
      <c r="G225" s="8"/>
      <c r="H225" s="233"/>
      <c r="I225" s="8"/>
      <c r="J225" s="8"/>
      <c r="K225" s="28"/>
      <c r="L225" s="28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1.75" customHeight="1">
      <c r="A226" s="8"/>
      <c r="B226" s="8"/>
      <c r="C226" s="8"/>
      <c r="D226" s="8"/>
      <c r="E226" s="8"/>
      <c r="F226" s="8"/>
      <c r="G226" s="8"/>
      <c r="H226" s="233"/>
      <c r="I226" s="8"/>
      <c r="J226" s="8"/>
      <c r="K226" s="28"/>
      <c r="L226" s="28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1.75" customHeight="1">
      <c r="A227" s="8"/>
      <c r="B227" s="8"/>
      <c r="C227" s="8"/>
      <c r="D227" s="8"/>
      <c r="E227" s="8"/>
      <c r="F227" s="8"/>
      <c r="G227" s="8"/>
      <c r="H227" s="233"/>
      <c r="I227" s="8"/>
      <c r="J227" s="8"/>
      <c r="K227" s="28"/>
      <c r="L227" s="28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1.75" customHeight="1">
      <c r="A228" s="8"/>
      <c r="B228" s="8"/>
      <c r="C228" s="8"/>
      <c r="D228" s="8"/>
      <c r="E228" s="8"/>
      <c r="F228" s="8"/>
      <c r="G228" s="8"/>
      <c r="H228" s="233"/>
      <c r="I228" s="8"/>
      <c r="J228" s="8"/>
      <c r="K228" s="28"/>
      <c r="L228" s="28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1.75" customHeight="1">
      <c r="A229" s="8"/>
      <c r="B229" s="8"/>
      <c r="C229" s="8"/>
      <c r="D229" s="8"/>
      <c r="E229" s="8"/>
      <c r="F229" s="8"/>
      <c r="G229" s="8"/>
      <c r="H229" s="233"/>
      <c r="I229" s="8"/>
      <c r="J229" s="8"/>
      <c r="K229" s="28"/>
      <c r="L229" s="28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1.75" customHeight="1">
      <c r="A230" s="8"/>
      <c r="B230" s="8"/>
      <c r="C230" s="8"/>
      <c r="D230" s="8"/>
      <c r="E230" s="8"/>
      <c r="F230" s="8"/>
      <c r="G230" s="8"/>
      <c r="H230" s="233"/>
      <c r="I230" s="8"/>
      <c r="J230" s="8"/>
      <c r="K230" s="28"/>
      <c r="L230" s="28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1.75" customHeight="1">
      <c r="A231" s="8"/>
      <c r="B231" s="8"/>
      <c r="C231" s="8"/>
      <c r="D231" s="8"/>
      <c r="E231" s="8"/>
      <c r="F231" s="8"/>
      <c r="G231" s="8"/>
      <c r="H231" s="233"/>
      <c r="I231" s="8"/>
      <c r="J231" s="8"/>
      <c r="K231" s="28"/>
      <c r="L231" s="28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1.75" customHeight="1">
      <c r="A232" s="8"/>
      <c r="B232" s="8"/>
      <c r="C232" s="8"/>
      <c r="D232" s="8"/>
      <c r="E232" s="8"/>
      <c r="F232" s="8"/>
      <c r="G232" s="8"/>
      <c r="H232" s="233"/>
      <c r="I232" s="8"/>
      <c r="J232" s="8"/>
      <c r="K232" s="28"/>
      <c r="L232" s="28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1.75" customHeight="1">
      <c r="A233" s="8"/>
      <c r="B233" s="8"/>
      <c r="C233" s="8"/>
      <c r="D233" s="8"/>
      <c r="E233" s="8"/>
      <c r="F233" s="8"/>
      <c r="G233" s="8"/>
      <c r="H233" s="233"/>
      <c r="I233" s="8"/>
      <c r="J233" s="8"/>
      <c r="K233" s="28"/>
      <c r="L233" s="28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1.75" customHeight="1">
      <c r="A234" s="8"/>
      <c r="B234" s="8"/>
      <c r="C234" s="8"/>
      <c r="D234" s="8"/>
      <c r="E234" s="8"/>
      <c r="F234" s="8"/>
      <c r="G234" s="8"/>
      <c r="H234" s="233"/>
      <c r="I234" s="8"/>
      <c r="J234" s="8"/>
      <c r="K234" s="28"/>
      <c r="L234" s="28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1.75" customHeight="1">
      <c r="A235" s="8"/>
      <c r="B235" s="8"/>
      <c r="C235" s="8"/>
      <c r="D235" s="8"/>
      <c r="E235" s="8"/>
      <c r="F235" s="8"/>
      <c r="G235" s="8"/>
      <c r="H235" s="233"/>
      <c r="I235" s="8"/>
      <c r="J235" s="8"/>
      <c r="K235" s="28"/>
      <c r="L235" s="28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1.75" customHeight="1">
      <c r="A236" s="8"/>
      <c r="B236" s="8"/>
      <c r="C236" s="8"/>
      <c r="D236" s="8"/>
      <c r="E236" s="8"/>
      <c r="F236" s="8"/>
      <c r="G236" s="8"/>
      <c r="H236" s="233"/>
      <c r="I236" s="8"/>
      <c r="J236" s="8"/>
      <c r="K236" s="28"/>
      <c r="L236" s="28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1.75" customHeight="1">
      <c r="A237" s="8"/>
      <c r="B237" s="8"/>
      <c r="C237" s="8"/>
      <c r="D237" s="8"/>
      <c r="E237" s="8"/>
      <c r="F237" s="8"/>
      <c r="G237" s="8"/>
      <c r="H237" s="233"/>
      <c r="I237" s="8"/>
      <c r="J237" s="8"/>
      <c r="K237" s="28"/>
      <c r="L237" s="28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1.75" customHeight="1">
      <c r="A238" s="8"/>
      <c r="B238" s="8"/>
      <c r="C238" s="8"/>
      <c r="D238" s="8"/>
      <c r="E238" s="8"/>
      <c r="F238" s="8"/>
      <c r="G238" s="8"/>
      <c r="H238" s="233"/>
      <c r="I238" s="8"/>
      <c r="J238" s="8"/>
      <c r="K238" s="28"/>
      <c r="L238" s="28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1.75" customHeight="1">
      <c r="A239" s="8"/>
      <c r="B239" s="8"/>
      <c r="C239" s="8"/>
      <c r="D239" s="8"/>
      <c r="E239" s="8"/>
      <c r="F239" s="8"/>
      <c r="G239" s="8"/>
      <c r="H239" s="233"/>
      <c r="I239" s="8"/>
      <c r="J239" s="8"/>
      <c r="K239" s="28"/>
      <c r="L239" s="28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1.75" customHeight="1">
      <c r="A240" s="8"/>
      <c r="B240" s="8"/>
      <c r="C240" s="8"/>
      <c r="D240" s="8"/>
      <c r="E240" s="8"/>
      <c r="F240" s="8"/>
      <c r="G240" s="8"/>
      <c r="H240" s="233"/>
      <c r="I240" s="8"/>
      <c r="J240" s="8"/>
      <c r="K240" s="28"/>
      <c r="L240" s="28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1.75" customHeight="1">
      <c r="A241" s="8"/>
      <c r="B241" s="8"/>
      <c r="C241" s="8"/>
      <c r="D241" s="8"/>
      <c r="E241" s="8"/>
      <c r="F241" s="8"/>
      <c r="G241" s="8"/>
      <c r="H241" s="233"/>
      <c r="I241" s="8"/>
      <c r="J241" s="8"/>
      <c r="K241" s="28"/>
      <c r="L241" s="28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1.75" customHeight="1">
      <c r="A242" s="8"/>
      <c r="B242" s="8"/>
      <c r="C242" s="8"/>
      <c r="D242" s="8"/>
      <c r="E242" s="8"/>
      <c r="F242" s="8"/>
      <c r="G242" s="8"/>
      <c r="H242" s="233"/>
      <c r="I242" s="8"/>
      <c r="J242" s="8"/>
      <c r="K242" s="28"/>
      <c r="L242" s="28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1.75" customHeight="1">
      <c r="A243" s="8"/>
      <c r="B243" s="8"/>
      <c r="C243" s="8"/>
      <c r="D243" s="8"/>
      <c r="E243" s="8"/>
      <c r="F243" s="8"/>
      <c r="G243" s="8"/>
      <c r="H243" s="233"/>
      <c r="I243" s="8"/>
      <c r="J243" s="8"/>
      <c r="K243" s="28"/>
      <c r="L243" s="28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1.75" customHeight="1">
      <c r="A244" s="8"/>
      <c r="B244" s="8"/>
      <c r="C244" s="8"/>
      <c r="D244" s="8"/>
      <c r="E244" s="8"/>
      <c r="F244" s="8"/>
      <c r="G244" s="8"/>
      <c r="H244" s="233"/>
      <c r="I244" s="8"/>
      <c r="J244" s="8"/>
      <c r="K244" s="28"/>
      <c r="L244" s="28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1.75" customHeight="1">
      <c r="A245" s="8"/>
      <c r="B245" s="8"/>
      <c r="C245" s="8"/>
      <c r="D245" s="8"/>
      <c r="E245" s="8"/>
      <c r="F245" s="8"/>
      <c r="G245" s="8"/>
      <c r="H245" s="233"/>
      <c r="I245" s="8"/>
      <c r="J245" s="8"/>
      <c r="K245" s="28"/>
      <c r="L245" s="28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1.75" customHeight="1">
      <c r="A246" s="8"/>
      <c r="B246" s="8"/>
      <c r="C246" s="8"/>
      <c r="D246" s="8"/>
      <c r="E246" s="8"/>
      <c r="F246" s="8"/>
      <c r="G246" s="8"/>
      <c r="H246" s="233"/>
      <c r="I246" s="8"/>
      <c r="J246" s="8"/>
      <c r="K246" s="28"/>
      <c r="L246" s="28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1.75" customHeight="1">
      <c r="A247" s="8"/>
      <c r="B247" s="8"/>
      <c r="C247" s="8"/>
      <c r="D247" s="8"/>
      <c r="E247" s="8"/>
      <c r="F247" s="8"/>
      <c r="G247" s="8"/>
      <c r="H247" s="233"/>
      <c r="I247" s="8"/>
      <c r="J247" s="8"/>
      <c r="K247" s="28"/>
      <c r="L247" s="28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1.75" customHeight="1">
      <c r="A248" s="8"/>
      <c r="B248" s="8"/>
      <c r="C248" s="8"/>
      <c r="D248" s="8"/>
      <c r="E248" s="8"/>
      <c r="F248" s="8"/>
      <c r="G248" s="8"/>
      <c r="H248" s="233"/>
      <c r="I248" s="8"/>
      <c r="J248" s="8"/>
      <c r="K248" s="28"/>
      <c r="L248" s="28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1.75" customHeight="1">
      <c r="A249" s="8"/>
      <c r="B249" s="8"/>
      <c r="C249" s="8"/>
      <c r="D249" s="8"/>
      <c r="E249" s="8"/>
      <c r="F249" s="8"/>
      <c r="G249" s="8"/>
      <c r="H249" s="233"/>
      <c r="I249" s="8"/>
      <c r="J249" s="8"/>
      <c r="K249" s="28"/>
      <c r="L249" s="28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1.75" customHeight="1">
      <c r="A250" s="8"/>
      <c r="B250" s="8"/>
      <c r="C250" s="8"/>
      <c r="D250" s="8"/>
      <c r="E250" s="8"/>
      <c r="F250" s="8"/>
      <c r="G250" s="8"/>
      <c r="H250" s="233"/>
      <c r="I250" s="8"/>
      <c r="J250" s="8"/>
      <c r="K250" s="28"/>
      <c r="L250" s="28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1.75" customHeight="1">
      <c r="A251" s="8"/>
      <c r="B251" s="8"/>
      <c r="C251" s="8"/>
      <c r="D251" s="8"/>
      <c r="E251" s="8"/>
      <c r="F251" s="8"/>
      <c r="G251" s="8"/>
      <c r="H251" s="233"/>
      <c r="I251" s="8"/>
      <c r="J251" s="8"/>
      <c r="K251" s="28"/>
      <c r="L251" s="28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1.75" customHeight="1">
      <c r="A252" s="8"/>
      <c r="B252" s="8"/>
      <c r="C252" s="8"/>
      <c r="D252" s="8"/>
      <c r="E252" s="8"/>
      <c r="F252" s="8"/>
      <c r="G252" s="8"/>
      <c r="H252" s="233"/>
      <c r="I252" s="8"/>
      <c r="J252" s="8"/>
      <c r="K252" s="28"/>
      <c r="L252" s="28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8"/>
      <c r="L253" s="28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59"/>
      <c r="L254" s="59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59"/>
      <c r="L255" s="59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59"/>
      <c r="L256" s="59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59"/>
      <c r="L257" s="59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59"/>
      <c r="L258" s="59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59"/>
      <c r="L259" s="59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59"/>
      <c r="L260" s="59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59"/>
      <c r="L261" s="59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59"/>
      <c r="L262" s="59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59"/>
      <c r="L263" s="59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59"/>
      <c r="L264" s="59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59"/>
      <c r="L265" s="59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59"/>
      <c r="L266" s="59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59"/>
      <c r="L267" s="59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59"/>
      <c r="L268" s="59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59"/>
      <c r="L269" s="59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59"/>
      <c r="L270" s="59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59"/>
      <c r="L271" s="59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59"/>
      <c r="L272" s="59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59"/>
      <c r="L273" s="59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59"/>
      <c r="L274" s="59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59"/>
      <c r="L275" s="59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59"/>
      <c r="L276" s="59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59"/>
      <c r="L277" s="59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59"/>
      <c r="L278" s="59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59"/>
      <c r="L279" s="59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59"/>
      <c r="L280" s="59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59"/>
      <c r="L281" s="59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59"/>
      <c r="L282" s="59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59"/>
      <c r="L283" s="59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59"/>
      <c r="L284" s="59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59"/>
      <c r="L285" s="59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59"/>
      <c r="L286" s="59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59"/>
      <c r="L287" s="59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59"/>
      <c r="L288" s="59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59"/>
      <c r="L289" s="59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59"/>
      <c r="L290" s="59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59"/>
      <c r="L291" s="59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59"/>
      <c r="L292" s="59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59"/>
      <c r="L293" s="59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59"/>
      <c r="L294" s="59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59"/>
      <c r="L295" s="59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59"/>
      <c r="L296" s="59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59"/>
      <c r="L297" s="59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59"/>
      <c r="L298" s="59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59"/>
      <c r="L299" s="59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59"/>
      <c r="L300" s="59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59"/>
      <c r="L301" s="59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59"/>
      <c r="L302" s="59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59"/>
      <c r="L303" s="59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59"/>
      <c r="L304" s="59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59"/>
      <c r="L305" s="59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59"/>
      <c r="L306" s="59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59"/>
      <c r="L307" s="59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59"/>
      <c r="L308" s="59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59"/>
      <c r="L309" s="59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59"/>
      <c r="L310" s="59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59"/>
      <c r="L311" s="59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59"/>
      <c r="L312" s="59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59"/>
      <c r="L313" s="59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59"/>
      <c r="L314" s="59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59"/>
      <c r="L315" s="59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59"/>
      <c r="L316" s="59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59"/>
      <c r="L317" s="59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59"/>
      <c r="L318" s="59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59"/>
      <c r="L319" s="59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59"/>
      <c r="L320" s="59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59"/>
      <c r="L321" s="59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59"/>
      <c r="L322" s="59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59"/>
      <c r="L323" s="59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59"/>
      <c r="L324" s="59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59"/>
      <c r="L325" s="59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59"/>
      <c r="L326" s="59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59"/>
      <c r="L327" s="59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59"/>
      <c r="L328" s="59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59"/>
      <c r="L329" s="59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59"/>
      <c r="L330" s="59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59"/>
      <c r="L331" s="59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59"/>
      <c r="L332" s="59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59"/>
      <c r="L333" s="59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59"/>
      <c r="L334" s="59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59"/>
      <c r="L335" s="59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59"/>
      <c r="L336" s="59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59"/>
      <c r="L337" s="59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59"/>
      <c r="L338" s="59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59"/>
      <c r="L339" s="59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59"/>
      <c r="L340" s="59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59"/>
      <c r="L341" s="59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59"/>
      <c r="L342" s="59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59"/>
      <c r="L343" s="59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59"/>
      <c r="L344" s="59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59"/>
      <c r="L345" s="59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59"/>
      <c r="L346" s="59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59"/>
      <c r="L347" s="59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59"/>
      <c r="L348" s="59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59"/>
      <c r="L349" s="59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59"/>
      <c r="L350" s="59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59"/>
      <c r="L351" s="59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59"/>
      <c r="L352" s="59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59"/>
      <c r="L353" s="59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59"/>
      <c r="L354" s="59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59"/>
      <c r="L355" s="59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59"/>
      <c r="L356" s="59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59"/>
      <c r="L357" s="59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59"/>
      <c r="L358" s="59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59"/>
      <c r="L359" s="59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59"/>
      <c r="L360" s="59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59"/>
      <c r="L361" s="59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59"/>
      <c r="L362" s="59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59"/>
      <c r="L363" s="59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59"/>
      <c r="L364" s="59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59"/>
      <c r="L365" s="59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59"/>
      <c r="L366" s="59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59"/>
      <c r="L367" s="59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59"/>
      <c r="L368" s="59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59"/>
      <c r="L369" s="59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59"/>
      <c r="L370" s="59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59"/>
      <c r="L371" s="59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59"/>
      <c r="L372" s="59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59"/>
      <c r="L373" s="59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59"/>
      <c r="L374" s="59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59"/>
      <c r="L375" s="59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59"/>
      <c r="L376" s="59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59"/>
      <c r="L377" s="59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59"/>
      <c r="L378" s="59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59"/>
      <c r="L379" s="59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59"/>
      <c r="L380" s="59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59"/>
      <c r="L381" s="59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59"/>
      <c r="L382" s="59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59"/>
      <c r="L383" s="59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59"/>
      <c r="L384" s="59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59"/>
      <c r="L385" s="59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59"/>
      <c r="L386" s="59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59"/>
      <c r="L387" s="59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59"/>
      <c r="L388" s="59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59"/>
      <c r="L389" s="59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59"/>
      <c r="L390" s="59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59"/>
      <c r="L391" s="59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59"/>
      <c r="L392" s="59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59"/>
      <c r="L393" s="59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59"/>
      <c r="L394" s="59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59"/>
      <c r="L395" s="59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59"/>
      <c r="L396" s="59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59"/>
      <c r="L397" s="59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59"/>
      <c r="L398" s="59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59"/>
      <c r="L399" s="59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59"/>
      <c r="L400" s="59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59"/>
      <c r="L401" s="59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59"/>
      <c r="L402" s="59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59"/>
      <c r="L403" s="59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59"/>
      <c r="L404" s="59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59"/>
      <c r="L405" s="59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59"/>
      <c r="L406" s="59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59"/>
      <c r="L407" s="59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59"/>
      <c r="L408" s="59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59"/>
      <c r="L409" s="59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59"/>
      <c r="L410" s="59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59"/>
      <c r="L411" s="59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59"/>
      <c r="L412" s="59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59"/>
      <c r="L413" s="59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59"/>
      <c r="L414" s="59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59"/>
      <c r="L415" s="59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59"/>
      <c r="L416" s="59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59"/>
      <c r="L417" s="59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59"/>
      <c r="L418" s="59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59"/>
      <c r="L419" s="59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59"/>
      <c r="L420" s="59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59"/>
      <c r="L421" s="59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59"/>
      <c r="L422" s="59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59"/>
      <c r="L423" s="59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59"/>
      <c r="L424" s="59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59"/>
      <c r="L425" s="59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59"/>
      <c r="L426" s="59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59"/>
      <c r="L427" s="59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59"/>
      <c r="L428" s="59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59"/>
      <c r="L429" s="59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59"/>
      <c r="L430" s="59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59"/>
      <c r="L431" s="59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59"/>
      <c r="L432" s="59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59"/>
      <c r="L433" s="59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59"/>
      <c r="L434" s="59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59"/>
      <c r="L435" s="59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59"/>
      <c r="L436" s="59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59"/>
      <c r="L437" s="59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59"/>
      <c r="L438" s="59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59"/>
      <c r="L439" s="59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59"/>
      <c r="L440" s="59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59"/>
      <c r="L441" s="59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59"/>
      <c r="L442" s="59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59"/>
      <c r="L443" s="59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59"/>
      <c r="L444" s="59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59"/>
      <c r="L445" s="59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59"/>
      <c r="L446" s="59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59"/>
      <c r="L447" s="59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59"/>
      <c r="L448" s="59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59"/>
      <c r="L449" s="59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59"/>
      <c r="L450" s="59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59"/>
      <c r="L451" s="59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59"/>
      <c r="L452" s="59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59"/>
      <c r="L453" s="59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59"/>
      <c r="L454" s="59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59"/>
      <c r="L455" s="59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59"/>
      <c r="L456" s="59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59"/>
      <c r="L457" s="59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59"/>
      <c r="L458" s="59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59"/>
      <c r="L459" s="59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59"/>
      <c r="L460" s="59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59"/>
      <c r="L461" s="59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59"/>
      <c r="L462" s="59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59"/>
      <c r="L463" s="59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59"/>
      <c r="L464" s="59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59"/>
      <c r="L465" s="59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59"/>
      <c r="L466" s="59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59"/>
      <c r="L467" s="59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59"/>
      <c r="L468" s="59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59"/>
      <c r="L469" s="59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59"/>
      <c r="L470" s="59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59"/>
      <c r="L471" s="59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59"/>
      <c r="L472" s="59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59"/>
      <c r="L473" s="59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59"/>
      <c r="L474" s="59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59"/>
      <c r="L475" s="59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59"/>
      <c r="L476" s="59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59"/>
      <c r="L477" s="59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59"/>
      <c r="L478" s="59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59"/>
      <c r="L479" s="59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59"/>
      <c r="L480" s="59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59"/>
      <c r="L481" s="59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59"/>
      <c r="L482" s="59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59"/>
      <c r="L483" s="59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59"/>
      <c r="L484" s="59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59"/>
      <c r="L485" s="59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59"/>
      <c r="L486" s="59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59"/>
      <c r="L487" s="59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59"/>
      <c r="L488" s="59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59"/>
      <c r="L489" s="59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59"/>
      <c r="L490" s="59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59"/>
      <c r="L491" s="59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59"/>
      <c r="L492" s="59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59"/>
      <c r="L493" s="59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59"/>
      <c r="L494" s="59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59"/>
      <c r="L495" s="59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59"/>
      <c r="L496" s="59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59"/>
      <c r="L497" s="59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59"/>
      <c r="L498" s="59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59"/>
      <c r="L499" s="59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59"/>
      <c r="L500" s="59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59"/>
      <c r="L501" s="59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59"/>
      <c r="L502" s="59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59"/>
      <c r="L503" s="59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59"/>
      <c r="L504" s="59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59"/>
      <c r="L505" s="59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59"/>
      <c r="L506" s="59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59"/>
      <c r="L507" s="59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59"/>
      <c r="L508" s="59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59"/>
      <c r="L509" s="59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59"/>
      <c r="L510" s="59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59"/>
      <c r="L511" s="59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59"/>
      <c r="L512" s="59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59"/>
      <c r="L513" s="59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59"/>
      <c r="L514" s="59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59"/>
      <c r="L515" s="59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59"/>
      <c r="L516" s="59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59"/>
      <c r="L517" s="59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59"/>
      <c r="L518" s="59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59"/>
      <c r="L519" s="59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59"/>
      <c r="L520" s="59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59"/>
      <c r="L521" s="59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59"/>
      <c r="L522" s="59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59"/>
      <c r="L523" s="59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59"/>
      <c r="L524" s="59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59"/>
      <c r="L525" s="59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59"/>
      <c r="L526" s="59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59"/>
      <c r="L527" s="59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59"/>
      <c r="L528" s="59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59"/>
      <c r="L529" s="59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59"/>
      <c r="L530" s="59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59"/>
      <c r="L531" s="59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59"/>
      <c r="L532" s="59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59"/>
      <c r="L533" s="59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59"/>
      <c r="L534" s="59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59"/>
      <c r="L535" s="59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59"/>
      <c r="L536" s="59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59"/>
      <c r="L537" s="59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59"/>
      <c r="L538" s="59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59"/>
      <c r="L539" s="59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59"/>
      <c r="L540" s="59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59"/>
      <c r="L541" s="59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59"/>
      <c r="L542" s="59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59"/>
      <c r="L543" s="59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59"/>
      <c r="L544" s="59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59"/>
      <c r="L545" s="59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59"/>
      <c r="L546" s="59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59"/>
      <c r="L547" s="59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59"/>
      <c r="L548" s="59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59"/>
      <c r="L549" s="59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59"/>
      <c r="L550" s="59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59"/>
      <c r="L551" s="59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59"/>
      <c r="L552" s="59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59"/>
      <c r="L553" s="59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59"/>
      <c r="L554" s="59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59"/>
      <c r="L555" s="59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59"/>
      <c r="L556" s="59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59"/>
      <c r="L557" s="59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59"/>
      <c r="L558" s="59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59"/>
      <c r="L559" s="59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59"/>
      <c r="L560" s="59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59"/>
      <c r="L561" s="59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59"/>
      <c r="L562" s="59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59"/>
      <c r="L563" s="59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59"/>
      <c r="L564" s="59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59"/>
      <c r="L565" s="59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59"/>
      <c r="L566" s="59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59"/>
      <c r="L567" s="59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59"/>
      <c r="L568" s="59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59"/>
      <c r="L569" s="59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59"/>
      <c r="L570" s="59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59"/>
      <c r="L571" s="59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59"/>
      <c r="L572" s="59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59"/>
      <c r="L573" s="59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59"/>
      <c r="L574" s="59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59"/>
      <c r="L575" s="59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59"/>
      <c r="L576" s="59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59"/>
      <c r="L577" s="59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59"/>
      <c r="L578" s="59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59"/>
      <c r="L579" s="59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59"/>
      <c r="L580" s="59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59"/>
      <c r="L581" s="59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59"/>
      <c r="L582" s="59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59"/>
      <c r="L583" s="59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59"/>
      <c r="L584" s="59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59"/>
      <c r="L585" s="59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59"/>
      <c r="L586" s="59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59"/>
      <c r="L587" s="59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59"/>
      <c r="L588" s="59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59"/>
      <c r="L589" s="59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59"/>
      <c r="L590" s="59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59"/>
      <c r="L591" s="59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59"/>
      <c r="L592" s="59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59"/>
      <c r="L593" s="59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59"/>
      <c r="L594" s="59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59"/>
      <c r="L595" s="59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59"/>
      <c r="L596" s="59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59"/>
      <c r="L597" s="59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59"/>
      <c r="L598" s="59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59"/>
      <c r="L599" s="59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59"/>
      <c r="L600" s="59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59"/>
      <c r="L601" s="59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59"/>
      <c r="L602" s="59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59"/>
      <c r="L603" s="59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59"/>
      <c r="L604" s="59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59"/>
      <c r="L605" s="59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59"/>
      <c r="L606" s="59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59"/>
      <c r="L607" s="59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59"/>
      <c r="L608" s="59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59"/>
      <c r="L609" s="59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59"/>
      <c r="L610" s="59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59"/>
      <c r="L611" s="59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59"/>
      <c r="L612" s="59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59"/>
      <c r="L613" s="59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59"/>
      <c r="L614" s="59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59"/>
      <c r="L615" s="59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59"/>
      <c r="L616" s="59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59"/>
      <c r="L617" s="59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59"/>
      <c r="L618" s="59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59"/>
      <c r="L619" s="59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59"/>
      <c r="L620" s="59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59"/>
      <c r="L621" s="59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59"/>
      <c r="L622" s="59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59"/>
      <c r="L623" s="59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59"/>
      <c r="L624" s="59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59"/>
      <c r="L625" s="59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59"/>
      <c r="L626" s="59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59"/>
      <c r="L627" s="59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59"/>
      <c r="L628" s="59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59"/>
      <c r="L629" s="59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59"/>
      <c r="L630" s="59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59"/>
      <c r="L631" s="59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59"/>
      <c r="L632" s="59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59"/>
      <c r="L633" s="59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59"/>
      <c r="L634" s="59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59"/>
      <c r="L635" s="59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59"/>
      <c r="L636" s="59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59"/>
      <c r="L637" s="59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59"/>
      <c r="L638" s="59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59"/>
      <c r="L639" s="59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59"/>
      <c r="L640" s="59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59"/>
      <c r="L641" s="59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59"/>
      <c r="L642" s="59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59"/>
      <c r="L643" s="59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59"/>
      <c r="L644" s="59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59"/>
      <c r="L645" s="59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59"/>
      <c r="L646" s="59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59"/>
      <c r="L647" s="59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59"/>
      <c r="L648" s="59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59"/>
      <c r="L649" s="59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59"/>
      <c r="L650" s="59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59"/>
      <c r="L651" s="59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59"/>
      <c r="L652" s="59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59"/>
      <c r="L653" s="59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59"/>
      <c r="L654" s="59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59"/>
      <c r="L655" s="59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59"/>
      <c r="L656" s="59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59"/>
      <c r="L657" s="59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59"/>
      <c r="L658" s="59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59"/>
      <c r="L659" s="59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59"/>
      <c r="L660" s="59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59"/>
      <c r="L661" s="59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59"/>
      <c r="L662" s="59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59"/>
      <c r="L663" s="59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59"/>
      <c r="L664" s="59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59"/>
      <c r="L665" s="59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59"/>
      <c r="L666" s="59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59"/>
      <c r="L667" s="59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59"/>
      <c r="L668" s="59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59"/>
      <c r="L669" s="59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59"/>
      <c r="L670" s="59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59"/>
      <c r="L671" s="59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59"/>
      <c r="L672" s="59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59"/>
      <c r="L673" s="59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59"/>
      <c r="L674" s="59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59"/>
      <c r="L675" s="59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59"/>
      <c r="L676" s="59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59"/>
      <c r="L677" s="59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59"/>
      <c r="L678" s="59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59"/>
      <c r="L679" s="59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59"/>
      <c r="L680" s="59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59"/>
      <c r="L681" s="59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59"/>
      <c r="L682" s="59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59"/>
      <c r="L683" s="59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59"/>
      <c r="L684" s="59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59"/>
      <c r="L685" s="59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59"/>
      <c r="L686" s="59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59"/>
      <c r="L687" s="59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59"/>
      <c r="L688" s="59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59"/>
      <c r="L689" s="59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59"/>
      <c r="L690" s="59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59"/>
      <c r="L691" s="59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59"/>
      <c r="L692" s="59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59"/>
      <c r="L693" s="59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59"/>
      <c r="L694" s="59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59"/>
      <c r="L695" s="59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59"/>
      <c r="L696" s="59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59"/>
      <c r="L697" s="59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59"/>
      <c r="L698" s="59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59"/>
      <c r="L699" s="59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59"/>
      <c r="L700" s="59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59"/>
      <c r="L701" s="59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59"/>
      <c r="L702" s="59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59"/>
      <c r="L703" s="59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59"/>
      <c r="L704" s="59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59"/>
      <c r="L705" s="59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59"/>
      <c r="L706" s="59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59"/>
      <c r="L707" s="59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59"/>
      <c r="L708" s="59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59"/>
      <c r="L709" s="59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59"/>
      <c r="L710" s="59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59"/>
      <c r="L711" s="59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59"/>
      <c r="L712" s="59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59"/>
      <c r="L713" s="59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59"/>
      <c r="L714" s="59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59"/>
      <c r="L715" s="59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59"/>
      <c r="L716" s="59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59"/>
      <c r="L717" s="59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59"/>
      <c r="L718" s="59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59"/>
      <c r="L719" s="59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59"/>
      <c r="L720" s="59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59"/>
      <c r="L721" s="59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59"/>
      <c r="L722" s="59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59"/>
      <c r="L723" s="59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59"/>
      <c r="L724" s="59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59"/>
      <c r="L725" s="59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59"/>
      <c r="L726" s="59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59"/>
      <c r="L727" s="59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59"/>
      <c r="L728" s="59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59"/>
      <c r="L729" s="59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59"/>
      <c r="L730" s="59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59"/>
      <c r="L731" s="59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59"/>
      <c r="L732" s="59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59"/>
      <c r="L733" s="59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59"/>
      <c r="L734" s="59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59"/>
      <c r="L735" s="59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59"/>
      <c r="L736" s="59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59"/>
      <c r="L737" s="59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59"/>
      <c r="L738" s="59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59"/>
      <c r="L739" s="59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59"/>
      <c r="L740" s="59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59"/>
      <c r="L741" s="59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59"/>
      <c r="L742" s="59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59"/>
      <c r="L743" s="59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59"/>
      <c r="L744" s="59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59"/>
      <c r="L745" s="59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59"/>
      <c r="L746" s="59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59"/>
      <c r="L747" s="59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59"/>
      <c r="L748" s="59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59"/>
      <c r="L749" s="59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59"/>
      <c r="L750" s="59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59"/>
      <c r="L751" s="59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59"/>
      <c r="L752" s="59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59"/>
      <c r="L753" s="59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59"/>
      <c r="L754" s="59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59"/>
      <c r="L755" s="59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59"/>
      <c r="L756" s="59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59"/>
      <c r="L757" s="59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59"/>
      <c r="L758" s="59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59"/>
      <c r="L759" s="59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59"/>
      <c r="L760" s="59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59"/>
      <c r="L761" s="59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59"/>
      <c r="L762" s="59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59"/>
      <c r="L763" s="59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59"/>
      <c r="L764" s="59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59"/>
      <c r="L765" s="59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59"/>
      <c r="L766" s="59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59"/>
      <c r="L767" s="59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59"/>
      <c r="L768" s="59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59"/>
      <c r="L769" s="59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59"/>
      <c r="L770" s="59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59"/>
      <c r="L771" s="59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59"/>
      <c r="L772" s="59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59"/>
      <c r="L773" s="59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59"/>
      <c r="L774" s="59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59"/>
      <c r="L775" s="59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59"/>
      <c r="L776" s="59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59"/>
      <c r="L777" s="59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59"/>
      <c r="L778" s="59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59"/>
      <c r="L779" s="59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59"/>
      <c r="L780" s="59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59"/>
      <c r="L781" s="59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59"/>
      <c r="L782" s="59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59"/>
      <c r="L783" s="59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59"/>
      <c r="L784" s="59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59"/>
      <c r="L785" s="59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59"/>
      <c r="L786" s="59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59"/>
      <c r="L787" s="59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59"/>
      <c r="L788" s="59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59"/>
      <c r="L789" s="59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59"/>
      <c r="L790" s="59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59"/>
      <c r="L791" s="59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59"/>
      <c r="L792" s="59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59"/>
      <c r="L793" s="59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59"/>
      <c r="L794" s="59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59"/>
      <c r="L795" s="59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59"/>
      <c r="L796" s="59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59"/>
      <c r="L797" s="59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59"/>
      <c r="L798" s="59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59"/>
      <c r="L799" s="59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59"/>
      <c r="L800" s="59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59"/>
      <c r="L801" s="59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59"/>
      <c r="L802" s="59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59"/>
      <c r="L803" s="59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59"/>
      <c r="L804" s="59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59"/>
      <c r="L805" s="59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59"/>
      <c r="L806" s="59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59"/>
      <c r="L807" s="59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59"/>
      <c r="L808" s="59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59"/>
      <c r="L809" s="59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59"/>
      <c r="L810" s="59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59"/>
      <c r="L811" s="59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59"/>
      <c r="L812" s="59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59"/>
      <c r="L813" s="59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59"/>
      <c r="L814" s="59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59"/>
      <c r="L815" s="59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59"/>
      <c r="L816" s="59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59"/>
      <c r="L817" s="59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59"/>
      <c r="L818" s="59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59"/>
      <c r="L819" s="59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59"/>
      <c r="L820" s="59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59"/>
      <c r="L821" s="59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59"/>
      <c r="L822" s="59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59"/>
      <c r="L823" s="59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59"/>
      <c r="L824" s="59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59"/>
      <c r="L825" s="59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59"/>
      <c r="L826" s="59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59"/>
      <c r="L827" s="59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59"/>
      <c r="L828" s="59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59"/>
      <c r="L829" s="59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59"/>
      <c r="L830" s="59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59"/>
      <c r="L831" s="59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59"/>
      <c r="L832" s="59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59"/>
      <c r="L833" s="59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59"/>
      <c r="L834" s="59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59"/>
      <c r="L835" s="59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59"/>
      <c r="L836" s="59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59"/>
      <c r="L837" s="59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59"/>
      <c r="L838" s="59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59"/>
      <c r="L839" s="59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59"/>
      <c r="L840" s="59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59"/>
      <c r="L841" s="59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59"/>
      <c r="L842" s="59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59"/>
      <c r="L843" s="59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59"/>
      <c r="L844" s="59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59"/>
      <c r="L845" s="59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59"/>
      <c r="L846" s="59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59"/>
      <c r="L847" s="59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59"/>
      <c r="L848" s="59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59"/>
      <c r="L849" s="59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59"/>
      <c r="L850" s="59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59"/>
      <c r="L851" s="59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59"/>
      <c r="L852" s="59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59"/>
      <c r="L853" s="59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59"/>
      <c r="L854" s="59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59"/>
      <c r="L855" s="59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59"/>
      <c r="L856" s="59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59"/>
      <c r="L857" s="59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59"/>
      <c r="L858" s="59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59"/>
      <c r="L859" s="59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59"/>
      <c r="L860" s="59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59"/>
      <c r="L861" s="59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59"/>
      <c r="L862" s="59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59"/>
      <c r="L863" s="59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59"/>
      <c r="L864" s="59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59"/>
      <c r="L865" s="59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59"/>
      <c r="L866" s="59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59"/>
      <c r="L867" s="59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59"/>
      <c r="L868" s="59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59"/>
      <c r="L869" s="59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59"/>
      <c r="L870" s="59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59"/>
      <c r="L871" s="59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59"/>
      <c r="L872" s="59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59"/>
      <c r="L873" s="59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59"/>
      <c r="L874" s="59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59"/>
      <c r="L875" s="59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59"/>
      <c r="L876" s="59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59"/>
      <c r="L877" s="59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59"/>
      <c r="L878" s="59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59"/>
      <c r="L879" s="59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59"/>
      <c r="L880" s="59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59"/>
      <c r="L881" s="59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59"/>
      <c r="L882" s="59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59"/>
      <c r="L883" s="59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59"/>
      <c r="L884" s="59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59"/>
      <c r="L885" s="59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59"/>
      <c r="L886" s="59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59"/>
      <c r="L887" s="59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59"/>
      <c r="L888" s="59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59"/>
      <c r="L889" s="59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59"/>
      <c r="L890" s="59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59"/>
      <c r="L891" s="59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59"/>
      <c r="L892" s="59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59"/>
      <c r="L893" s="59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59"/>
      <c r="L894" s="59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59"/>
      <c r="L895" s="59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59"/>
      <c r="L896" s="59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59"/>
      <c r="L897" s="59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59"/>
      <c r="L898" s="59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59"/>
      <c r="L899" s="59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59"/>
      <c r="L900" s="59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59"/>
      <c r="L901" s="59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59"/>
      <c r="L902" s="59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59"/>
      <c r="L903" s="59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59"/>
      <c r="L904" s="59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59"/>
      <c r="L905" s="59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59"/>
      <c r="L906" s="59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59"/>
      <c r="L907" s="59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59"/>
      <c r="L908" s="59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59"/>
      <c r="L909" s="59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59"/>
      <c r="L910" s="59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59"/>
      <c r="L911" s="59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59"/>
      <c r="L912" s="59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59"/>
      <c r="L913" s="59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59"/>
      <c r="L914" s="59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59"/>
      <c r="L915" s="59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59"/>
      <c r="L916" s="59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59"/>
      <c r="L917" s="59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59"/>
      <c r="L918" s="59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59"/>
      <c r="L919" s="59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59"/>
      <c r="L920" s="59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59"/>
      <c r="L921" s="59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59"/>
      <c r="L922" s="59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59"/>
      <c r="L923" s="59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59"/>
      <c r="L924" s="59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59"/>
      <c r="L925" s="59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59"/>
      <c r="L926" s="59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59"/>
      <c r="L927" s="59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59"/>
      <c r="L928" s="59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59"/>
      <c r="L929" s="59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59"/>
      <c r="L930" s="59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59"/>
      <c r="L931" s="59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59"/>
      <c r="L932" s="59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59"/>
      <c r="L933" s="59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59"/>
      <c r="L934" s="59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59"/>
      <c r="L935" s="59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59"/>
      <c r="L936" s="59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59"/>
      <c r="L937" s="59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59"/>
      <c r="L938" s="59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59"/>
      <c r="L939" s="59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59"/>
      <c r="L940" s="59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59"/>
      <c r="L941" s="59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59"/>
      <c r="L942" s="59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59"/>
      <c r="L943" s="59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59"/>
      <c r="L944" s="59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59"/>
      <c r="L945" s="59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59"/>
      <c r="L946" s="59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59"/>
      <c r="L947" s="59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59"/>
      <c r="L948" s="59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59"/>
      <c r="L949" s="59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59"/>
      <c r="L950" s="59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59"/>
      <c r="L951" s="59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59"/>
      <c r="L952" s="59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59"/>
      <c r="L953" s="59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59"/>
      <c r="L954" s="59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59"/>
      <c r="L955" s="59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59"/>
      <c r="L956" s="59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59"/>
      <c r="L957" s="59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59"/>
      <c r="L958" s="59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59"/>
      <c r="L959" s="59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59"/>
      <c r="L960" s="59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59"/>
      <c r="L961" s="59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59"/>
      <c r="L962" s="59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59"/>
      <c r="L963" s="59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59"/>
      <c r="L964" s="59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59"/>
      <c r="L965" s="59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59"/>
      <c r="L966" s="59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59"/>
      <c r="L967" s="59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59"/>
      <c r="L968" s="59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59"/>
      <c r="L969" s="59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59"/>
      <c r="L970" s="59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59"/>
      <c r="L971" s="59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59"/>
      <c r="L972" s="59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59"/>
      <c r="L973" s="59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59"/>
      <c r="L974" s="59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59"/>
      <c r="L975" s="59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59"/>
      <c r="L976" s="59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59"/>
      <c r="L977" s="59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59"/>
      <c r="L978" s="59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59"/>
      <c r="L979" s="59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59"/>
      <c r="L980" s="59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59"/>
      <c r="L981" s="59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59"/>
      <c r="L982" s="59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59"/>
      <c r="L983" s="59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59"/>
      <c r="L984" s="59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59"/>
      <c r="L985" s="59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59"/>
      <c r="L986" s="59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59"/>
      <c r="L987" s="59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59"/>
      <c r="L988" s="59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59"/>
      <c r="L989" s="59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59"/>
      <c r="L990" s="59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59"/>
      <c r="L991" s="59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59"/>
      <c r="L992" s="59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59"/>
      <c r="L993" s="59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59"/>
      <c r="L994" s="59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59"/>
      <c r="L995" s="59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59"/>
      <c r="L996" s="59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59"/>
      <c r="L997" s="59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59"/>
      <c r="L998" s="59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59"/>
      <c r="L999" s="59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59"/>
      <c r="L1000" s="59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5" customHeight="1">
      <c r="K1001" s="59"/>
      <c r="L1001" s="59"/>
    </row>
  </sheetData>
  <mergeCells count="11">
    <mergeCell ref="A4:D4"/>
    <mergeCell ref="C5:D5"/>
    <mergeCell ref="C51:I51"/>
    <mergeCell ref="C52:I52"/>
    <mergeCell ref="A1:I1"/>
    <mergeCell ref="E2:E4"/>
    <mergeCell ref="F2:F4"/>
    <mergeCell ref="G2:G4"/>
    <mergeCell ref="H2:H4"/>
    <mergeCell ref="I2:I5"/>
    <mergeCell ref="A3:D3"/>
  </mergeCells>
  <conditionalFormatting sqref="L6:L17">
    <cfRule type="cellIs" dxfId="2" priority="1" operator="equal">
      <formula>0</formula>
    </cfRule>
  </conditionalFormatting>
  <conditionalFormatting sqref="I6:I50">
    <cfRule type="cellIs" dxfId="1" priority="2" operator="notBetween">
      <formula>1</formula>
      <formula>4</formula>
    </cfRule>
  </conditionalFormatting>
  <printOptions horizontalCentered="1"/>
  <pageMargins left="0.39370078740157483" right="0.19685039370078741" top="0.74803149606299213" bottom="0.19685039370078741" header="0" footer="0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1000"/>
  <sheetViews>
    <sheetView workbookViewId="0">
      <selection activeCell="K17" sqref="K17"/>
    </sheetView>
  </sheetViews>
  <sheetFormatPr defaultColWidth="14.42578125" defaultRowHeight="15" customHeight="1"/>
  <cols>
    <col min="1" max="1" width="4" style="14" customWidth="1"/>
    <col min="2" max="2" width="9.140625" style="14" customWidth="1"/>
    <col min="3" max="3" width="13.5703125" style="14" customWidth="1"/>
    <col min="4" max="23" width="3.7109375" style="14" customWidth="1"/>
    <col min="24" max="26" width="8.7109375" style="14" customWidth="1"/>
    <col min="27" max="16384" width="14.42578125" style="14"/>
  </cols>
  <sheetData>
    <row r="1" spans="1:26" ht="18.75" customHeight="1" thickBot="1">
      <c r="A1" s="87"/>
      <c r="B1" s="88"/>
      <c r="C1" s="87"/>
      <c r="D1" s="89"/>
      <c r="E1" s="100"/>
      <c r="F1" s="101">
        <v>1</v>
      </c>
      <c r="G1" s="101">
        <v>2</v>
      </c>
      <c r="H1" s="101">
        <v>3</v>
      </c>
      <c r="I1" s="101">
        <v>4</v>
      </c>
      <c r="J1" s="101">
        <v>5</v>
      </c>
      <c r="K1" s="101">
        <v>6</v>
      </c>
      <c r="L1" s="101">
        <v>7</v>
      </c>
      <c r="M1" s="101">
        <v>8</v>
      </c>
      <c r="N1" s="101">
        <v>9</v>
      </c>
      <c r="O1" s="101">
        <v>10</v>
      </c>
      <c r="P1" s="101">
        <v>11</v>
      </c>
      <c r="Q1" s="101">
        <v>12</v>
      </c>
      <c r="R1" s="101">
        <v>13</v>
      </c>
      <c r="S1" s="101">
        <v>14</v>
      </c>
      <c r="T1" s="101">
        <v>15</v>
      </c>
      <c r="U1" s="101">
        <v>16</v>
      </c>
      <c r="V1" s="101">
        <v>17</v>
      </c>
      <c r="W1" s="102">
        <v>18</v>
      </c>
      <c r="X1" s="88"/>
      <c r="Y1" s="88"/>
      <c r="Z1" s="88"/>
    </row>
    <row r="2" spans="1:26" ht="18.75" customHeight="1">
      <c r="A2" s="87">
        <v>1</v>
      </c>
      <c r="B2" s="88" t="s">
        <v>84</v>
      </c>
      <c r="C2" s="283">
        <v>44696</v>
      </c>
      <c r="D2" s="89"/>
      <c r="E2" s="15">
        <v>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9"/>
      <c r="X2" s="88"/>
      <c r="Y2" s="88"/>
      <c r="Z2" s="88"/>
    </row>
    <row r="3" spans="1:26" ht="18.75" customHeight="1">
      <c r="A3" s="87">
        <v>2</v>
      </c>
      <c r="B3" s="88" t="s">
        <v>85</v>
      </c>
      <c r="C3" s="283">
        <v>44697</v>
      </c>
      <c r="D3" s="89"/>
      <c r="E3" s="15">
        <v>2</v>
      </c>
      <c r="F3" s="90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  <c r="X3" s="88"/>
      <c r="Y3" s="88"/>
      <c r="Z3" s="88"/>
    </row>
    <row r="4" spans="1:26" ht="18.75" customHeight="1">
      <c r="A4" s="87">
        <v>3</v>
      </c>
      <c r="B4" s="88" t="s">
        <v>87</v>
      </c>
      <c r="C4" s="283">
        <v>44698</v>
      </c>
      <c r="D4" s="89"/>
      <c r="E4" s="15">
        <v>3</v>
      </c>
      <c r="F4" s="9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8"/>
      <c r="Y4" s="88"/>
      <c r="Z4" s="88"/>
    </row>
    <row r="5" spans="1:26" ht="18.75" customHeight="1">
      <c r="A5" s="87">
        <v>4</v>
      </c>
      <c r="B5" s="88" t="s">
        <v>88</v>
      </c>
      <c r="C5" s="283">
        <v>44699</v>
      </c>
      <c r="D5" s="89"/>
      <c r="E5" s="15">
        <v>4</v>
      </c>
      <c r="F5" s="90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2"/>
      <c r="X5" s="88"/>
      <c r="Y5" s="88"/>
      <c r="Z5" s="88"/>
    </row>
    <row r="6" spans="1:26" ht="18.75" customHeight="1">
      <c r="A6" s="87">
        <v>5</v>
      </c>
      <c r="B6" s="88" t="s">
        <v>89</v>
      </c>
      <c r="C6" s="283">
        <v>44700</v>
      </c>
      <c r="D6" s="89"/>
      <c r="E6" s="15">
        <v>5</v>
      </c>
      <c r="F6" s="90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88"/>
      <c r="Y6" s="88"/>
      <c r="Z6" s="88"/>
    </row>
    <row r="7" spans="1:26" ht="18.75" customHeight="1">
      <c r="A7" s="87">
        <v>6</v>
      </c>
      <c r="B7" s="88" t="s">
        <v>90</v>
      </c>
      <c r="C7" s="283">
        <v>44701</v>
      </c>
      <c r="D7" s="89"/>
      <c r="E7" s="15">
        <v>6</v>
      </c>
      <c r="F7" s="90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2"/>
      <c r="X7" s="88"/>
      <c r="Y7" s="88"/>
      <c r="Z7" s="88"/>
    </row>
    <row r="8" spans="1:26" ht="18.75" customHeight="1">
      <c r="A8" s="87">
        <v>7</v>
      </c>
      <c r="B8" s="88" t="s">
        <v>91</v>
      </c>
      <c r="C8" s="283">
        <v>44702</v>
      </c>
      <c r="D8" s="89"/>
      <c r="E8" s="22">
        <v>7</v>
      </c>
      <c r="F8" s="93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5"/>
      <c r="X8" s="88"/>
      <c r="Y8" s="88"/>
      <c r="Z8" s="88"/>
    </row>
    <row r="9" spans="1:26" ht="18.75" customHeight="1">
      <c r="A9" s="87"/>
      <c r="B9" s="88"/>
      <c r="C9" s="87"/>
      <c r="D9" s="89"/>
      <c r="E9" s="89"/>
      <c r="F9" s="96" t="s">
        <v>92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8"/>
      <c r="Y9" s="88"/>
      <c r="Z9" s="88"/>
    </row>
    <row r="10" spans="1:26" ht="18.75" customHeight="1">
      <c r="A10" s="87"/>
      <c r="B10" s="87">
        <v>0</v>
      </c>
      <c r="C10" s="87">
        <v>0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8"/>
      <c r="Y10" s="88"/>
      <c r="Z10" s="88"/>
    </row>
    <row r="11" spans="1:26" ht="18.75" customHeight="1">
      <c r="A11" s="87"/>
      <c r="B11" s="87">
        <v>50</v>
      </c>
      <c r="C11" s="87">
        <v>1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8"/>
      <c r="Y11" s="88"/>
      <c r="Z11" s="88"/>
    </row>
    <row r="12" spans="1:26" ht="18.75" customHeight="1">
      <c r="A12" s="87"/>
      <c r="B12" s="87">
        <v>55</v>
      </c>
      <c r="C12" s="87">
        <v>1.5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8"/>
      <c r="Y12" s="88"/>
      <c r="Z12" s="88"/>
    </row>
    <row r="13" spans="1:26" ht="18.75" customHeight="1">
      <c r="A13" s="87"/>
      <c r="B13" s="87">
        <v>60</v>
      </c>
      <c r="C13" s="87">
        <v>2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8"/>
      <c r="Y13" s="88"/>
      <c r="Z13" s="88"/>
    </row>
    <row r="14" spans="1:26" ht="18.75" customHeight="1">
      <c r="A14" s="87"/>
      <c r="B14" s="87">
        <v>65</v>
      </c>
      <c r="C14" s="87">
        <v>2.5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8"/>
      <c r="Y14" s="88"/>
      <c r="Z14" s="88"/>
    </row>
    <row r="15" spans="1:26" ht="18.75" customHeight="1">
      <c r="A15" s="87"/>
      <c r="B15" s="87">
        <v>70</v>
      </c>
      <c r="C15" s="87">
        <v>3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8"/>
      <c r="Y15" s="88"/>
      <c r="Z15" s="88"/>
    </row>
    <row r="16" spans="1:26" ht="18.75" customHeight="1">
      <c r="A16" s="87"/>
      <c r="B16" s="87">
        <v>75</v>
      </c>
      <c r="C16" s="87">
        <v>3.5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8"/>
      <c r="Y16" s="88"/>
      <c r="Z16" s="88"/>
    </row>
    <row r="17" spans="1:26" ht="18.75" customHeight="1">
      <c r="A17" s="87"/>
      <c r="B17" s="87">
        <v>80</v>
      </c>
      <c r="C17" s="87">
        <v>4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8"/>
      <c r="Y17" s="88"/>
      <c r="Z17" s="88"/>
    </row>
    <row r="18" spans="1:26" ht="18.75" customHeight="1">
      <c r="A18" s="87"/>
      <c r="B18" s="88"/>
      <c r="C18" s="87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8"/>
      <c r="Y18" s="88"/>
      <c r="Z18" s="88"/>
    </row>
    <row r="19" spans="1:26" ht="18.75" customHeight="1">
      <c r="A19" s="87"/>
      <c r="B19" s="88"/>
      <c r="C19" s="87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8"/>
      <c r="Y19" s="88"/>
      <c r="Z19" s="88"/>
    </row>
    <row r="20" spans="1:26" ht="18.75" customHeight="1">
      <c r="A20" s="87"/>
      <c r="B20" s="88"/>
      <c r="C20" s="87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8"/>
      <c r="Y20" s="88"/>
      <c r="Z20" s="88"/>
    </row>
    <row r="21" spans="1:26" ht="18.75" customHeight="1">
      <c r="A21" s="87"/>
      <c r="B21" s="88"/>
      <c r="C21" s="87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8"/>
      <c r="Y21" s="88"/>
      <c r="Z21" s="88"/>
    </row>
    <row r="22" spans="1:26" ht="18.75" customHeight="1">
      <c r="A22" s="87"/>
      <c r="B22" s="88"/>
      <c r="C22" s="87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8"/>
      <c r="Y22" s="88"/>
      <c r="Z22" s="88"/>
    </row>
    <row r="23" spans="1:26" ht="18.75" customHeight="1">
      <c r="A23" s="87"/>
      <c r="B23" s="88"/>
      <c r="C23" s="87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8"/>
      <c r="Y23" s="88"/>
      <c r="Z23" s="88"/>
    </row>
    <row r="24" spans="1:26" ht="18.75" customHeight="1">
      <c r="A24" s="87"/>
      <c r="B24" s="88"/>
      <c r="C24" s="87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8"/>
      <c r="Y24" s="88"/>
      <c r="Z24" s="88"/>
    </row>
    <row r="25" spans="1:26" ht="18.75" customHeight="1">
      <c r="A25" s="87"/>
      <c r="B25" s="88"/>
      <c r="C25" s="87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8"/>
      <c r="Y25" s="88"/>
      <c r="Z25" s="88"/>
    </row>
    <row r="26" spans="1:26" ht="18.75" customHeight="1">
      <c r="A26" s="87"/>
      <c r="B26" s="88"/>
      <c r="C26" s="87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8"/>
      <c r="Y26" s="88"/>
      <c r="Z26" s="88"/>
    </row>
    <row r="27" spans="1:26" ht="18.75" customHeight="1">
      <c r="A27" s="87"/>
      <c r="B27" s="88"/>
      <c r="C27" s="87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8"/>
      <c r="Y27" s="88"/>
      <c r="Z27" s="88"/>
    </row>
    <row r="28" spans="1:26" ht="18.75" customHeight="1">
      <c r="A28" s="87"/>
      <c r="B28" s="88"/>
      <c r="C28" s="87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8"/>
      <c r="Y28" s="88"/>
      <c r="Z28" s="88"/>
    </row>
    <row r="29" spans="1:26" ht="18.75" customHeight="1">
      <c r="A29" s="87"/>
      <c r="B29" s="88"/>
      <c r="C29" s="8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8"/>
      <c r="Y29" s="88"/>
      <c r="Z29" s="88"/>
    </row>
    <row r="30" spans="1:26" ht="18.75" customHeight="1">
      <c r="A30" s="87"/>
      <c r="B30" s="88"/>
      <c r="C30" s="87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8"/>
      <c r="Y30" s="88"/>
      <c r="Z30" s="88"/>
    </row>
    <row r="31" spans="1:26" ht="18.75" customHeight="1">
      <c r="A31" s="87"/>
      <c r="B31" s="88"/>
      <c r="C31" s="87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8"/>
      <c r="Y31" s="88"/>
      <c r="Z31" s="88"/>
    </row>
    <row r="32" spans="1:26" ht="18.75" customHeight="1">
      <c r="A32" s="87"/>
      <c r="B32" s="88"/>
      <c r="C32" s="87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8"/>
      <c r="Y32" s="88"/>
      <c r="Z32" s="88"/>
    </row>
    <row r="33" spans="1:26" ht="18.75" customHeight="1">
      <c r="A33" s="87"/>
      <c r="B33" s="88"/>
      <c r="C33" s="87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8"/>
      <c r="Y33" s="88"/>
      <c r="Z33" s="88"/>
    </row>
    <row r="34" spans="1:26" ht="18.75" customHeight="1">
      <c r="A34" s="87"/>
      <c r="B34" s="88"/>
      <c r="C34" s="87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8"/>
      <c r="Y34" s="88"/>
      <c r="Z34" s="88"/>
    </row>
    <row r="35" spans="1:26" ht="18.75" customHeight="1">
      <c r="A35" s="87"/>
      <c r="B35" s="88"/>
      <c r="C35" s="87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8"/>
      <c r="Y35" s="88"/>
      <c r="Z35" s="88"/>
    </row>
    <row r="36" spans="1:26" ht="18.75" customHeight="1">
      <c r="A36" s="87"/>
      <c r="B36" s="88"/>
      <c r="C36" s="87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8"/>
      <c r="Y36" s="88"/>
      <c r="Z36" s="88"/>
    </row>
    <row r="37" spans="1:26" ht="18.75" customHeight="1">
      <c r="A37" s="87"/>
      <c r="B37" s="88"/>
      <c r="C37" s="87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8"/>
      <c r="Y37" s="88"/>
      <c r="Z37" s="88"/>
    </row>
    <row r="38" spans="1:26" ht="18.75" customHeight="1">
      <c r="A38" s="87"/>
      <c r="B38" s="88"/>
      <c r="C38" s="87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88"/>
      <c r="Z38" s="88"/>
    </row>
    <row r="39" spans="1:26" ht="18.75" customHeight="1">
      <c r="A39" s="87"/>
      <c r="B39" s="88"/>
      <c r="C39" s="87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8"/>
      <c r="Y39" s="88"/>
      <c r="Z39" s="88"/>
    </row>
    <row r="40" spans="1:26" ht="18.75" customHeight="1">
      <c r="A40" s="87"/>
      <c r="B40" s="88"/>
      <c r="C40" s="87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8"/>
      <c r="Y40" s="88"/>
      <c r="Z40" s="88"/>
    </row>
    <row r="41" spans="1:26" ht="18.75" customHeight="1">
      <c r="A41" s="87"/>
      <c r="B41" s="88"/>
      <c r="C41" s="87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8"/>
      <c r="Y41" s="88"/>
      <c r="Z41" s="88"/>
    </row>
    <row r="42" spans="1:26" ht="18.75" customHeight="1">
      <c r="A42" s="87"/>
      <c r="B42" s="88"/>
      <c r="C42" s="87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8"/>
      <c r="Y42" s="88"/>
      <c r="Z42" s="88"/>
    </row>
    <row r="43" spans="1:26" ht="18.75" customHeight="1">
      <c r="A43" s="87"/>
      <c r="B43" s="88"/>
      <c r="C43" s="87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8"/>
      <c r="Y43" s="88"/>
      <c r="Z43" s="88"/>
    </row>
    <row r="44" spans="1:26" ht="18.75" customHeight="1">
      <c r="A44" s="87"/>
      <c r="B44" s="88"/>
      <c r="C44" s="87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8"/>
      <c r="Y44" s="88"/>
      <c r="Z44" s="88"/>
    </row>
    <row r="45" spans="1:26" ht="18.75" customHeight="1">
      <c r="A45" s="87"/>
      <c r="B45" s="88"/>
      <c r="C45" s="87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8"/>
      <c r="Y45" s="88"/>
      <c r="Z45" s="88"/>
    </row>
    <row r="46" spans="1:26" ht="18.75" customHeight="1">
      <c r="A46" s="87"/>
      <c r="B46" s="88"/>
      <c r="C46" s="87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8"/>
      <c r="Y46" s="88"/>
      <c r="Z46" s="88"/>
    </row>
    <row r="47" spans="1:26" ht="18.75" customHeight="1">
      <c r="A47" s="87"/>
      <c r="B47" s="88"/>
      <c r="C47" s="87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8"/>
      <c r="Y47" s="88"/>
      <c r="Z47" s="88"/>
    </row>
    <row r="48" spans="1:26" ht="18.75" customHeight="1">
      <c r="A48" s="87"/>
      <c r="B48" s="88"/>
      <c r="C48" s="87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8"/>
      <c r="Y48" s="88"/>
      <c r="Z48" s="88"/>
    </row>
    <row r="49" spans="1:26" ht="18.75" customHeight="1">
      <c r="A49" s="87"/>
      <c r="B49" s="88"/>
      <c r="C49" s="87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8"/>
      <c r="Y49" s="88"/>
      <c r="Z49" s="88"/>
    </row>
    <row r="50" spans="1:26" ht="18.75" customHeight="1">
      <c r="A50" s="87"/>
      <c r="B50" s="88"/>
      <c r="C50" s="87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8"/>
      <c r="Y50" s="88"/>
      <c r="Z50" s="88"/>
    </row>
    <row r="51" spans="1:26" ht="18.75" customHeight="1">
      <c r="A51" s="87"/>
      <c r="B51" s="88"/>
      <c r="C51" s="87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8"/>
      <c r="Y51" s="88"/>
      <c r="Z51" s="88"/>
    </row>
    <row r="52" spans="1:26" ht="18.75" customHeight="1">
      <c r="A52" s="87"/>
      <c r="B52" s="88"/>
      <c r="C52" s="87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8"/>
      <c r="Y52" s="88"/>
      <c r="Z52" s="88"/>
    </row>
    <row r="53" spans="1:26" ht="18.75" customHeight="1">
      <c r="A53" s="87"/>
      <c r="B53" s="88"/>
      <c r="C53" s="87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8"/>
      <c r="Y53" s="88"/>
      <c r="Z53" s="88"/>
    </row>
    <row r="54" spans="1:26" ht="18.75" customHeight="1">
      <c r="A54" s="87"/>
      <c r="B54" s="88"/>
      <c r="C54" s="87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8"/>
      <c r="Y54" s="88"/>
      <c r="Z54" s="88"/>
    </row>
    <row r="55" spans="1:26" ht="18.75" customHeight="1">
      <c r="A55" s="87"/>
      <c r="B55" s="88"/>
      <c r="C55" s="87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8"/>
      <c r="Y55" s="88"/>
      <c r="Z55" s="88"/>
    </row>
    <row r="56" spans="1:26" ht="18.75" customHeight="1">
      <c r="A56" s="87"/>
      <c r="B56" s="88"/>
      <c r="C56" s="87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8"/>
      <c r="Y56" s="88"/>
      <c r="Z56" s="88"/>
    </row>
    <row r="57" spans="1:26" ht="18.75" customHeight="1">
      <c r="A57" s="87"/>
      <c r="B57" s="88"/>
      <c r="C57" s="87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8"/>
      <c r="Y57" s="88"/>
      <c r="Z57" s="88"/>
    </row>
    <row r="58" spans="1:26" ht="18.75" customHeight="1">
      <c r="A58" s="87"/>
      <c r="B58" s="88"/>
      <c r="C58" s="87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8"/>
      <c r="Y58" s="88"/>
      <c r="Z58" s="88"/>
    </row>
    <row r="59" spans="1:26" ht="18.75" customHeight="1">
      <c r="A59" s="87"/>
      <c r="B59" s="88"/>
      <c r="C59" s="87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8"/>
      <c r="Y59" s="88"/>
      <c r="Z59" s="88"/>
    </row>
    <row r="60" spans="1:26" ht="18.75" customHeight="1">
      <c r="A60" s="87"/>
      <c r="B60" s="88"/>
      <c r="C60" s="87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8"/>
      <c r="Y60" s="88"/>
      <c r="Z60" s="88"/>
    </row>
    <row r="61" spans="1:26" ht="18.75" customHeight="1">
      <c r="A61" s="87"/>
      <c r="B61" s="88"/>
      <c r="C61" s="87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8"/>
      <c r="Y61" s="88"/>
      <c r="Z61" s="88"/>
    </row>
    <row r="62" spans="1:26" ht="18.75" customHeight="1">
      <c r="A62" s="87"/>
      <c r="B62" s="88"/>
      <c r="C62" s="87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8"/>
      <c r="Y62" s="88"/>
      <c r="Z62" s="88"/>
    </row>
    <row r="63" spans="1:26" ht="18.75" customHeight="1">
      <c r="A63" s="87"/>
      <c r="B63" s="88"/>
      <c r="C63" s="87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8"/>
      <c r="Y63" s="88"/>
      <c r="Z63" s="88"/>
    </row>
    <row r="64" spans="1:26" ht="18.75" customHeight="1">
      <c r="A64" s="87"/>
      <c r="B64" s="88"/>
      <c r="C64" s="87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8"/>
      <c r="Y64" s="88"/>
      <c r="Z64" s="88"/>
    </row>
    <row r="65" spans="1:26" ht="18.75" customHeight="1">
      <c r="A65" s="87"/>
      <c r="B65" s="88"/>
      <c r="C65" s="87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8"/>
      <c r="Y65" s="88"/>
      <c r="Z65" s="88"/>
    </row>
    <row r="66" spans="1:26" ht="18.75" customHeight="1">
      <c r="A66" s="87"/>
      <c r="B66" s="88"/>
      <c r="C66" s="87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8"/>
      <c r="Y66" s="88"/>
      <c r="Z66" s="88"/>
    </row>
    <row r="67" spans="1:26" ht="18.75" customHeight="1">
      <c r="A67" s="87"/>
      <c r="B67" s="88"/>
      <c r="C67" s="87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8"/>
      <c r="Y67" s="88"/>
      <c r="Z67" s="88"/>
    </row>
    <row r="68" spans="1:26" ht="18.75" customHeight="1">
      <c r="A68" s="87"/>
      <c r="B68" s="88"/>
      <c r="C68" s="87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8"/>
      <c r="Y68" s="88"/>
      <c r="Z68" s="88"/>
    </row>
    <row r="69" spans="1:26" ht="18.75" customHeight="1">
      <c r="A69" s="87"/>
      <c r="B69" s="88"/>
      <c r="C69" s="87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8"/>
      <c r="Y69" s="88"/>
      <c r="Z69" s="88"/>
    </row>
    <row r="70" spans="1:26" ht="18.75" customHeight="1">
      <c r="A70" s="87"/>
      <c r="B70" s="88"/>
      <c r="C70" s="87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8"/>
      <c r="Y70" s="88"/>
      <c r="Z70" s="88"/>
    </row>
    <row r="71" spans="1:26" ht="18.75" customHeight="1">
      <c r="A71" s="87"/>
      <c r="B71" s="88"/>
      <c r="C71" s="87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8"/>
      <c r="Y71" s="88"/>
      <c r="Z71" s="88"/>
    </row>
    <row r="72" spans="1:26" ht="18.75" customHeight="1">
      <c r="A72" s="87"/>
      <c r="B72" s="88"/>
      <c r="C72" s="87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8"/>
      <c r="Y72" s="88"/>
      <c r="Z72" s="88"/>
    </row>
    <row r="73" spans="1:26" ht="18.75" customHeight="1">
      <c r="A73" s="87"/>
      <c r="B73" s="88"/>
      <c r="C73" s="87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8"/>
      <c r="Y73" s="88"/>
      <c r="Z73" s="88"/>
    </row>
    <row r="74" spans="1:26" ht="18.75" customHeight="1">
      <c r="A74" s="87"/>
      <c r="B74" s="88"/>
      <c r="C74" s="87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8"/>
      <c r="Y74" s="88"/>
      <c r="Z74" s="88"/>
    </row>
    <row r="75" spans="1:26" ht="18.75" customHeight="1">
      <c r="A75" s="87"/>
      <c r="B75" s="88"/>
      <c r="C75" s="87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8"/>
      <c r="Y75" s="88"/>
      <c r="Z75" s="88"/>
    </row>
    <row r="76" spans="1:26" ht="18.75" customHeight="1">
      <c r="A76" s="87"/>
      <c r="B76" s="88"/>
      <c r="C76" s="87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8"/>
      <c r="Y76" s="88"/>
      <c r="Z76" s="88"/>
    </row>
    <row r="77" spans="1:26" ht="18.75" customHeight="1">
      <c r="A77" s="87"/>
      <c r="B77" s="88"/>
      <c r="C77" s="87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8"/>
      <c r="Y77" s="88"/>
      <c r="Z77" s="88"/>
    </row>
    <row r="78" spans="1:26" ht="18.75" customHeight="1">
      <c r="A78" s="87"/>
      <c r="B78" s="88"/>
      <c r="C78" s="87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8"/>
      <c r="Y78" s="88"/>
      <c r="Z78" s="88"/>
    </row>
    <row r="79" spans="1:26" ht="18.75" customHeight="1">
      <c r="A79" s="87"/>
      <c r="B79" s="88"/>
      <c r="C79" s="87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8"/>
      <c r="Y79" s="88"/>
      <c r="Z79" s="88"/>
    </row>
    <row r="80" spans="1:26" ht="18.75" customHeight="1">
      <c r="A80" s="87"/>
      <c r="B80" s="88"/>
      <c r="C80" s="87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8"/>
      <c r="Y80" s="88"/>
      <c r="Z80" s="88"/>
    </row>
    <row r="81" spans="1:26" ht="18.75" customHeight="1">
      <c r="A81" s="87"/>
      <c r="B81" s="88"/>
      <c r="C81" s="87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8"/>
      <c r="Y81" s="88"/>
      <c r="Z81" s="88"/>
    </row>
    <row r="82" spans="1:26" ht="18.75" customHeight="1">
      <c r="A82" s="87"/>
      <c r="B82" s="88"/>
      <c r="C82" s="87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8"/>
      <c r="Y82" s="88"/>
      <c r="Z82" s="88"/>
    </row>
    <row r="83" spans="1:26" ht="18.75" customHeight="1">
      <c r="A83" s="87"/>
      <c r="B83" s="88"/>
      <c r="C83" s="87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8"/>
      <c r="Y83" s="88"/>
      <c r="Z83" s="88"/>
    </row>
    <row r="84" spans="1:26" ht="18.75" customHeight="1">
      <c r="A84" s="87"/>
      <c r="B84" s="88"/>
      <c r="C84" s="87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8"/>
      <c r="Y84" s="88"/>
      <c r="Z84" s="88"/>
    </row>
    <row r="85" spans="1:26" ht="18.75" customHeight="1">
      <c r="A85" s="87"/>
      <c r="B85" s="88"/>
      <c r="C85" s="87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8"/>
      <c r="Y85" s="88"/>
      <c r="Z85" s="88"/>
    </row>
    <row r="86" spans="1:26" ht="18.75" customHeight="1">
      <c r="A86" s="87"/>
      <c r="B86" s="88"/>
      <c r="C86" s="87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8"/>
      <c r="Y86" s="88"/>
      <c r="Z86" s="88"/>
    </row>
    <row r="87" spans="1:26" ht="18.75" customHeight="1">
      <c r="A87" s="87"/>
      <c r="B87" s="88"/>
      <c r="C87" s="87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8"/>
      <c r="Y87" s="88"/>
      <c r="Z87" s="88"/>
    </row>
    <row r="88" spans="1:26" ht="18.75" customHeight="1">
      <c r="A88" s="87"/>
      <c r="B88" s="88"/>
      <c r="C88" s="87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8"/>
      <c r="Y88" s="88"/>
      <c r="Z88" s="88"/>
    </row>
    <row r="89" spans="1:26" ht="18.75" customHeight="1">
      <c r="A89" s="87"/>
      <c r="B89" s="88"/>
      <c r="C89" s="87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8"/>
      <c r="Y89" s="88"/>
      <c r="Z89" s="88"/>
    </row>
    <row r="90" spans="1:26" ht="18.75" customHeight="1">
      <c r="A90" s="87"/>
      <c r="B90" s="88"/>
      <c r="C90" s="87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8"/>
      <c r="Y90" s="88"/>
      <c r="Z90" s="88"/>
    </row>
    <row r="91" spans="1:26" ht="18.75" customHeight="1">
      <c r="A91" s="87"/>
      <c r="B91" s="88"/>
      <c r="C91" s="87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8"/>
      <c r="Y91" s="88"/>
      <c r="Z91" s="88"/>
    </row>
    <row r="92" spans="1:26" ht="18.75" customHeight="1">
      <c r="A92" s="87"/>
      <c r="B92" s="88"/>
      <c r="C92" s="87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8"/>
      <c r="Y92" s="88"/>
      <c r="Z92" s="88"/>
    </row>
    <row r="93" spans="1:26" ht="18.75" customHeight="1">
      <c r="A93" s="87"/>
      <c r="B93" s="88"/>
      <c r="C93" s="87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8"/>
      <c r="Y93" s="88"/>
      <c r="Z93" s="88"/>
    </row>
    <row r="94" spans="1:26" ht="18.75" customHeight="1">
      <c r="A94" s="87"/>
      <c r="B94" s="88"/>
      <c r="C94" s="87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8"/>
      <c r="Y94" s="88"/>
      <c r="Z94" s="88"/>
    </row>
    <row r="95" spans="1:26" ht="18.75" customHeight="1">
      <c r="A95" s="87"/>
      <c r="B95" s="88"/>
      <c r="C95" s="87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8"/>
      <c r="Y95" s="88"/>
      <c r="Z95" s="88"/>
    </row>
    <row r="96" spans="1:26" ht="18.75" customHeight="1">
      <c r="A96" s="87"/>
      <c r="B96" s="88"/>
      <c r="C96" s="87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8"/>
      <c r="Y96" s="88"/>
      <c r="Z96" s="88"/>
    </row>
    <row r="97" spans="1:26" ht="18.75" customHeight="1">
      <c r="A97" s="87"/>
      <c r="B97" s="88"/>
      <c r="C97" s="87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8"/>
      <c r="Y97" s="88"/>
      <c r="Z97" s="88"/>
    </row>
    <row r="98" spans="1:26" ht="18.75" customHeight="1">
      <c r="A98" s="87"/>
      <c r="B98" s="88"/>
      <c r="C98" s="87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8"/>
      <c r="Y98" s="88"/>
      <c r="Z98" s="88"/>
    </row>
    <row r="99" spans="1:26" ht="18.75" customHeight="1">
      <c r="A99" s="87"/>
      <c r="B99" s="88"/>
      <c r="C99" s="87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8"/>
      <c r="Y99" s="88"/>
      <c r="Z99" s="88"/>
    </row>
    <row r="100" spans="1:26" ht="18.75" customHeight="1">
      <c r="A100" s="87"/>
      <c r="B100" s="88"/>
      <c r="C100" s="87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8"/>
      <c r="Y100" s="88"/>
      <c r="Z100" s="88"/>
    </row>
    <row r="101" spans="1:26" ht="18.75" customHeight="1">
      <c r="A101" s="87"/>
      <c r="B101" s="88"/>
      <c r="C101" s="87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8"/>
      <c r="Y101" s="88"/>
      <c r="Z101" s="88"/>
    </row>
    <row r="102" spans="1:26" ht="18.75" customHeight="1">
      <c r="A102" s="87"/>
      <c r="B102" s="88"/>
      <c r="C102" s="87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8"/>
      <c r="Y102" s="88"/>
      <c r="Z102" s="88"/>
    </row>
    <row r="103" spans="1:26" ht="18.75" customHeight="1">
      <c r="A103" s="87"/>
      <c r="B103" s="88"/>
      <c r="C103" s="87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8"/>
      <c r="Y103" s="88"/>
      <c r="Z103" s="88"/>
    </row>
    <row r="104" spans="1:26" ht="18.75" customHeight="1">
      <c r="A104" s="87"/>
      <c r="B104" s="88"/>
      <c r="C104" s="87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8"/>
      <c r="Y104" s="88"/>
      <c r="Z104" s="88"/>
    </row>
    <row r="105" spans="1:26" ht="18.75" customHeight="1">
      <c r="A105" s="87"/>
      <c r="B105" s="88"/>
      <c r="C105" s="87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8"/>
      <c r="Y105" s="88"/>
      <c r="Z105" s="88"/>
    </row>
    <row r="106" spans="1:26" ht="18.75" customHeight="1">
      <c r="A106" s="87"/>
      <c r="B106" s="88"/>
      <c r="C106" s="87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8"/>
      <c r="Y106" s="88"/>
      <c r="Z106" s="88"/>
    </row>
    <row r="107" spans="1:26" ht="18.75" customHeight="1">
      <c r="A107" s="87"/>
      <c r="B107" s="88"/>
      <c r="C107" s="87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8"/>
      <c r="Y107" s="88"/>
      <c r="Z107" s="88"/>
    </row>
    <row r="108" spans="1:26" ht="18.75" customHeight="1">
      <c r="A108" s="87"/>
      <c r="B108" s="88"/>
      <c r="C108" s="87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8"/>
      <c r="Y108" s="88"/>
      <c r="Z108" s="88"/>
    </row>
    <row r="109" spans="1:26" ht="18.75" customHeight="1">
      <c r="A109" s="87"/>
      <c r="B109" s="88"/>
      <c r="C109" s="87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8"/>
      <c r="Y109" s="88"/>
      <c r="Z109" s="88"/>
    </row>
    <row r="110" spans="1:26" ht="18.75" customHeight="1">
      <c r="A110" s="87"/>
      <c r="B110" s="88"/>
      <c r="C110" s="87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8"/>
      <c r="Y110" s="88"/>
      <c r="Z110" s="88"/>
    </row>
    <row r="111" spans="1:26" ht="18.75" customHeight="1">
      <c r="A111" s="87"/>
      <c r="B111" s="88"/>
      <c r="C111" s="87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8"/>
      <c r="Y111" s="88"/>
      <c r="Z111" s="88"/>
    </row>
    <row r="112" spans="1:26" ht="18.75" customHeight="1">
      <c r="A112" s="87"/>
      <c r="B112" s="88"/>
      <c r="C112" s="87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8"/>
      <c r="Y112" s="88"/>
      <c r="Z112" s="88"/>
    </row>
    <row r="113" spans="1:26" ht="18.75" customHeight="1">
      <c r="A113" s="87"/>
      <c r="B113" s="88"/>
      <c r="C113" s="87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8"/>
      <c r="Y113" s="88"/>
      <c r="Z113" s="88"/>
    </row>
    <row r="114" spans="1:26" ht="18.75" customHeight="1">
      <c r="A114" s="87"/>
      <c r="B114" s="88"/>
      <c r="C114" s="87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8"/>
      <c r="Y114" s="88"/>
      <c r="Z114" s="88"/>
    </row>
    <row r="115" spans="1:26" ht="18.75" customHeight="1">
      <c r="A115" s="87"/>
      <c r="B115" s="88"/>
      <c r="C115" s="87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8"/>
      <c r="Y115" s="88"/>
      <c r="Z115" s="88"/>
    </row>
    <row r="116" spans="1:26" ht="18.75" customHeight="1">
      <c r="A116" s="87"/>
      <c r="B116" s="88"/>
      <c r="C116" s="87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8"/>
      <c r="Y116" s="88"/>
      <c r="Z116" s="88"/>
    </row>
    <row r="117" spans="1:26" ht="18.75" customHeight="1">
      <c r="A117" s="87"/>
      <c r="B117" s="88"/>
      <c r="C117" s="87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8"/>
      <c r="Y117" s="88"/>
      <c r="Z117" s="88"/>
    </row>
    <row r="118" spans="1:26" ht="18.75" customHeight="1">
      <c r="A118" s="87"/>
      <c r="B118" s="88"/>
      <c r="C118" s="87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8"/>
      <c r="Y118" s="88"/>
      <c r="Z118" s="88"/>
    </row>
    <row r="119" spans="1:26" ht="18.75" customHeight="1">
      <c r="A119" s="87"/>
      <c r="B119" s="88"/>
      <c r="C119" s="87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8"/>
      <c r="Y119" s="88"/>
      <c r="Z119" s="88"/>
    </row>
    <row r="120" spans="1:26" ht="18.75" customHeight="1">
      <c r="A120" s="87"/>
      <c r="B120" s="88"/>
      <c r="C120" s="87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8"/>
      <c r="Y120" s="88"/>
      <c r="Z120" s="88"/>
    </row>
    <row r="121" spans="1:26" ht="18.75" customHeight="1">
      <c r="A121" s="87"/>
      <c r="B121" s="88"/>
      <c r="C121" s="87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8"/>
      <c r="Y121" s="88"/>
      <c r="Z121" s="88"/>
    </row>
    <row r="122" spans="1:26" ht="18.75" customHeight="1">
      <c r="A122" s="87"/>
      <c r="B122" s="88"/>
      <c r="C122" s="87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8"/>
      <c r="Y122" s="88"/>
      <c r="Z122" s="88"/>
    </row>
    <row r="123" spans="1:26" ht="18.75" customHeight="1">
      <c r="A123" s="87"/>
      <c r="B123" s="88"/>
      <c r="C123" s="87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8"/>
      <c r="Y123" s="88"/>
      <c r="Z123" s="88"/>
    </row>
    <row r="124" spans="1:26" ht="18.75" customHeight="1">
      <c r="A124" s="87"/>
      <c r="B124" s="88"/>
      <c r="C124" s="87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8"/>
      <c r="Y124" s="88"/>
      <c r="Z124" s="88"/>
    </row>
    <row r="125" spans="1:26" ht="18.75" customHeight="1">
      <c r="A125" s="87"/>
      <c r="B125" s="88"/>
      <c r="C125" s="87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8"/>
      <c r="Y125" s="88"/>
      <c r="Z125" s="88"/>
    </row>
    <row r="126" spans="1:26" ht="18.75" customHeight="1">
      <c r="A126" s="87"/>
      <c r="B126" s="88"/>
      <c r="C126" s="87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8"/>
      <c r="Y126" s="88"/>
      <c r="Z126" s="88"/>
    </row>
    <row r="127" spans="1:26" ht="18.75" customHeight="1">
      <c r="A127" s="87"/>
      <c r="B127" s="88"/>
      <c r="C127" s="87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8"/>
      <c r="Y127" s="88"/>
      <c r="Z127" s="88"/>
    </row>
    <row r="128" spans="1:26" ht="18.75" customHeight="1">
      <c r="A128" s="87"/>
      <c r="B128" s="88"/>
      <c r="C128" s="87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8"/>
      <c r="Y128" s="88"/>
      <c r="Z128" s="88"/>
    </row>
    <row r="129" spans="1:26" ht="18.75" customHeight="1">
      <c r="A129" s="87"/>
      <c r="B129" s="88"/>
      <c r="C129" s="87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8"/>
      <c r="Y129" s="88"/>
      <c r="Z129" s="88"/>
    </row>
    <row r="130" spans="1:26" ht="18.75" customHeight="1">
      <c r="A130" s="87"/>
      <c r="B130" s="88"/>
      <c r="C130" s="87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8"/>
      <c r="Y130" s="88"/>
      <c r="Z130" s="88"/>
    </row>
    <row r="131" spans="1:26" ht="18.75" customHeight="1">
      <c r="A131" s="87"/>
      <c r="B131" s="88"/>
      <c r="C131" s="87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8"/>
      <c r="Y131" s="88"/>
      <c r="Z131" s="88"/>
    </row>
    <row r="132" spans="1:26" ht="18.75" customHeight="1">
      <c r="A132" s="87"/>
      <c r="B132" s="88"/>
      <c r="C132" s="87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8"/>
      <c r="Y132" s="88"/>
      <c r="Z132" s="88"/>
    </row>
    <row r="133" spans="1:26" ht="18.75" customHeight="1">
      <c r="A133" s="87"/>
      <c r="B133" s="88"/>
      <c r="C133" s="87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8"/>
      <c r="Y133" s="88"/>
      <c r="Z133" s="88"/>
    </row>
    <row r="134" spans="1:26" ht="18.75" customHeight="1">
      <c r="A134" s="87"/>
      <c r="B134" s="88"/>
      <c r="C134" s="87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8"/>
      <c r="Y134" s="88"/>
      <c r="Z134" s="88"/>
    </row>
    <row r="135" spans="1:26" ht="18.75" customHeight="1">
      <c r="A135" s="87"/>
      <c r="B135" s="88"/>
      <c r="C135" s="87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8"/>
      <c r="Y135" s="88"/>
      <c r="Z135" s="88"/>
    </row>
    <row r="136" spans="1:26" ht="18.75" customHeight="1">
      <c r="A136" s="87"/>
      <c r="B136" s="88"/>
      <c r="C136" s="87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8"/>
      <c r="Y136" s="88"/>
      <c r="Z136" s="88"/>
    </row>
    <row r="137" spans="1:26" ht="18.75" customHeight="1">
      <c r="A137" s="87"/>
      <c r="B137" s="88"/>
      <c r="C137" s="87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8"/>
      <c r="Y137" s="88"/>
      <c r="Z137" s="88"/>
    </row>
    <row r="138" spans="1:26" ht="18.75" customHeight="1">
      <c r="A138" s="87"/>
      <c r="B138" s="88"/>
      <c r="C138" s="87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8"/>
      <c r="Y138" s="88"/>
      <c r="Z138" s="88"/>
    </row>
    <row r="139" spans="1:26" ht="18.75" customHeight="1">
      <c r="A139" s="87"/>
      <c r="B139" s="88"/>
      <c r="C139" s="87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8"/>
      <c r="Y139" s="88"/>
      <c r="Z139" s="88"/>
    </row>
    <row r="140" spans="1:26" ht="18.75" customHeight="1">
      <c r="A140" s="87"/>
      <c r="B140" s="88"/>
      <c r="C140" s="87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8"/>
      <c r="Y140" s="88"/>
      <c r="Z140" s="88"/>
    </row>
    <row r="141" spans="1:26" ht="18.75" customHeight="1">
      <c r="A141" s="87"/>
      <c r="B141" s="88"/>
      <c r="C141" s="87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8"/>
      <c r="Y141" s="88"/>
      <c r="Z141" s="88"/>
    </row>
    <row r="142" spans="1:26" ht="18.75" customHeight="1">
      <c r="A142" s="87"/>
      <c r="B142" s="88"/>
      <c r="C142" s="87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8"/>
      <c r="Y142" s="88"/>
      <c r="Z142" s="88"/>
    </row>
    <row r="143" spans="1:26" ht="18.75" customHeight="1">
      <c r="A143" s="87"/>
      <c r="B143" s="88"/>
      <c r="C143" s="87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8"/>
      <c r="Y143" s="88"/>
      <c r="Z143" s="88"/>
    </row>
    <row r="144" spans="1:26" ht="18.75" customHeight="1">
      <c r="A144" s="87"/>
      <c r="B144" s="88"/>
      <c r="C144" s="87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8"/>
      <c r="Y144" s="88"/>
      <c r="Z144" s="88"/>
    </row>
    <row r="145" spans="1:26" ht="18.75" customHeight="1">
      <c r="A145" s="87"/>
      <c r="B145" s="88"/>
      <c r="C145" s="87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8"/>
      <c r="Y145" s="88"/>
      <c r="Z145" s="88"/>
    </row>
    <row r="146" spans="1:26" ht="18.75" customHeight="1">
      <c r="A146" s="87"/>
      <c r="B146" s="88"/>
      <c r="C146" s="87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8"/>
      <c r="Y146" s="88"/>
      <c r="Z146" s="88"/>
    </row>
    <row r="147" spans="1:26" ht="18.75" customHeight="1">
      <c r="A147" s="87"/>
      <c r="B147" s="88"/>
      <c r="C147" s="87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8"/>
      <c r="Y147" s="88"/>
      <c r="Z147" s="88"/>
    </row>
    <row r="148" spans="1:26" ht="18.75" customHeight="1">
      <c r="A148" s="87"/>
      <c r="B148" s="88"/>
      <c r="C148" s="87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8"/>
      <c r="Y148" s="88"/>
      <c r="Z148" s="88"/>
    </row>
    <row r="149" spans="1:26" ht="18.75" customHeight="1">
      <c r="A149" s="87"/>
      <c r="B149" s="88"/>
      <c r="C149" s="87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8"/>
      <c r="Y149" s="88"/>
      <c r="Z149" s="88"/>
    </row>
    <row r="150" spans="1:26" ht="18.75" customHeight="1">
      <c r="A150" s="87"/>
      <c r="B150" s="88"/>
      <c r="C150" s="87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8"/>
      <c r="Y150" s="88"/>
      <c r="Z150" s="88"/>
    </row>
    <row r="151" spans="1:26" ht="18.75" customHeight="1">
      <c r="A151" s="87"/>
      <c r="B151" s="88"/>
      <c r="C151" s="87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8"/>
      <c r="Y151" s="88"/>
      <c r="Z151" s="88"/>
    </row>
    <row r="152" spans="1:26" ht="18.75" customHeight="1">
      <c r="A152" s="87"/>
      <c r="B152" s="88"/>
      <c r="C152" s="87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8"/>
      <c r="Y152" s="88"/>
      <c r="Z152" s="88"/>
    </row>
    <row r="153" spans="1:26" ht="18.75" customHeight="1">
      <c r="A153" s="87"/>
      <c r="B153" s="88"/>
      <c r="C153" s="87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8"/>
      <c r="Y153" s="88"/>
      <c r="Z153" s="88"/>
    </row>
    <row r="154" spans="1:26" ht="18.75" customHeight="1">
      <c r="A154" s="87"/>
      <c r="B154" s="88"/>
      <c r="C154" s="87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8"/>
      <c r="Y154" s="88"/>
      <c r="Z154" s="88"/>
    </row>
    <row r="155" spans="1:26" ht="18.75" customHeight="1">
      <c r="A155" s="87"/>
      <c r="B155" s="88"/>
      <c r="C155" s="87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8"/>
      <c r="Y155" s="88"/>
      <c r="Z155" s="88"/>
    </row>
    <row r="156" spans="1:26" ht="18.75" customHeight="1">
      <c r="A156" s="87"/>
      <c r="B156" s="88"/>
      <c r="C156" s="87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8"/>
      <c r="Y156" s="88"/>
      <c r="Z156" s="88"/>
    </row>
    <row r="157" spans="1:26" ht="18.75" customHeight="1">
      <c r="A157" s="87"/>
      <c r="B157" s="88"/>
      <c r="C157" s="87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8"/>
      <c r="Y157" s="88"/>
      <c r="Z157" s="88"/>
    </row>
    <row r="158" spans="1:26" ht="18.75" customHeight="1">
      <c r="A158" s="87"/>
      <c r="B158" s="88"/>
      <c r="C158" s="87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8"/>
      <c r="Y158" s="88"/>
      <c r="Z158" s="88"/>
    </row>
    <row r="159" spans="1:26" ht="18.75" customHeight="1">
      <c r="A159" s="87"/>
      <c r="B159" s="88"/>
      <c r="C159" s="87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8"/>
      <c r="Y159" s="88"/>
      <c r="Z159" s="88"/>
    </row>
    <row r="160" spans="1:26" ht="18.75" customHeight="1">
      <c r="A160" s="87"/>
      <c r="B160" s="88"/>
      <c r="C160" s="87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8"/>
      <c r="Y160" s="88"/>
      <c r="Z160" s="88"/>
    </row>
    <row r="161" spans="1:26" ht="18.75" customHeight="1">
      <c r="A161" s="87"/>
      <c r="B161" s="88"/>
      <c r="C161" s="87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8"/>
      <c r="Y161" s="88"/>
      <c r="Z161" s="88"/>
    </row>
    <row r="162" spans="1:26" ht="18.75" customHeight="1">
      <c r="A162" s="87"/>
      <c r="B162" s="88"/>
      <c r="C162" s="87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8"/>
      <c r="Y162" s="88"/>
      <c r="Z162" s="88"/>
    </row>
    <row r="163" spans="1:26" ht="18.75" customHeight="1">
      <c r="A163" s="87"/>
      <c r="B163" s="88"/>
      <c r="C163" s="87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8"/>
      <c r="Y163" s="88"/>
      <c r="Z163" s="88"/>
    </row>
    <row r="164" spans="1:26" ht="18.75" customHeight="1">
      <c r="A164" s="87"/>
      <c r="B164" s="88"/>
      <c r="C164" s="87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8"/>
      <c r="Y164" s="88"/>
      <c r="Z164" s="88"/>
    </row>
    <row r="165" spans="1:26" ht="18.75" customHeight="1">
      <c r="A165" s="87"/>
      <c r="B165" s="88"/>
      <c r="C165" s="87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8"/>
      <c r="Y165" s="88"/>
      <c r="Z165" s="88"/>
    </row>
    <row r="166" spans="1:26" ht="18.75" customHeight="1">
      <c r="A166" s="87"/>
      <c r="B166" s="88"/>
      <c r="C166" s="87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8"/>
      <c r="Y166" s="88"/>
      <c r="Z166" s="88"/>
    </row>
    <row r="167" spans="1:26" ht="18.75" customHeight="1">
      <c r="A167" s="87"/>
      <c r="B167" s="88"/>
      <c r="C167" s="87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8"/>
      <c r="Y167" s="88"/>
      <c r="Z167" s="88"/>
    </row>
    <row r="168" spans="1:26" ht="18.75" customHeight="1">
      <c r="A168" s="87"/>
      <c r="B168" s="88"/>
      <c r="C168" s="87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8"/>
      <c r="Y168" s="88"/>
      <c r="Z168" s="88"/>
    </row>
    <row r="169" spans="1:26" ht="18.75" customHeight="1">
      <c r="A169" s="87"/>
      <c r="B169" s="88"/>
      <c r="C169" s="87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8"/>
      <c r="Y169" s="88"/>
      <c r="Z169" s="88"/>
    </row>
    <row r="170" spans="1:26" ht="18.75" customHeight="1">
      <c r="A170" s="87"/>
      <c r="B170" s="88"/>
      <c r="C170" s="87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8"/>
      <c r="Y170" s="88"/>
      <c r="Z170" s="88"/>
    </row>
    <row r="171" spans="1:26" ht="18.75" customHeight="1">
      <c r="A171" s="87"/>
      <c r="B171" s="88"/>
      <c r="C171" s="87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8"/>
      <c r="Y171" s="88"/>
      <c r="Z171" s="88"/>
    </row>
    <row r="172" spans="1:26" ht="18.75" customHeight="1">
      <c r="A172" s="87"/>
      <c r="B172" s="88"/>
      <c r="C172" s="87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8"/>
      <c r="Y172" s="88"/>
      <c r="Z172" s="88"/>
    </row>
    <row r="173" spans="1:26" ht="18.75" customHeight="1">
      <c r="A173" s="87"/>
      <c r="B173" s="88"/>
      <c r="C173" s="87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8"/>
      <c r="Y173" s="88"/>
      <c r="Z173" s="88"/>
    </row>
    <row r="174" spans="1:26" ht="18.75" customHeight="1">
      <c r="A174" s="87"/>
      <c r="B174" s="88"/>
      <c r="C174" s="87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8"/>
      <c r="Y174" s="88"/>
      <c r="Z174" s="88"/>
    </row>
    <row r="175" spans="1:26" ht="18.75" customHeight="1">
      <c r="A175" s="87"/>
      <c r="B175" s="88"/>
      <c r="C175" s="87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8"/>
      <c r="Y175" s="88"/>
      <c r="Z175" s="88"/>
    </row>
    <row r="176" spans="1:26" ht="18.75" customHeight="1">
      <c r="A176" s="87"/>
      <c r="B176" s="88"/>
      <c r="C176" s="87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8"/>
      <c r="Y176" s="88"/>
      <c r="Z176" s="88"/>
    </row>
    <row r="177" spans="1:26" ht="18.75" customHeight="1">
      <c r="A177" s="87"/>
      <c r="B177" s="88"/>
      <c r="C177" s="87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8"/>
      <c r="Y177" s="88"/>
      <c r="Z177" s="88"/>
    </row>
    <row r="178" spans="1:26" ht="18.75" customHeight="1">
      <c r="A178" s="87"/>
      <c r="B178" s="88"/>
      <c r="C178" s="87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8"/>
      <c r="Y178" s="88"/>
      <c r="Z178" s="88"/>
    </row>
    <row r="179" spans="1:26" ht="18.75" customHeight="1">
      <c r="A179" s="87"/>
      <c r="B179" s="88"/>
      <c r="C179" s="87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8"/>
      <c r="Y179" s="88"/>
      <c r="Z179" s="88"/>
    </row>
    <row r="180" spans="1:26" ht="18.75" customHeight="1">
      <c r="A180" s="87"/>
      <c r="B180" s="88"/>
      <c r="C180" s="87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8"/>
      <c r="Y180" s="88"/>
      <c r="Z180" s="88"/>
    </row>
    <row r="181" spans="1:26" ht="18.75" customHeight="1">
      <c r="A181" s="87"/>
      <c r="B181" s="88"/>
      <c r="C181" s="87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8"/>
      <c r="Y181" s="88"/>
      <c r="Z181" s="88"/>
    </row>
    <row r="182" spans="1:26" ht="18.75" customHeight="1">
      <c r="A182" s="87"/>
      <c r="B182" s="88"/>
      <c r="C182" s="87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8"/>
      <c r="Y182" s="88"/>
      <c r="Z182" s="88"/>
    </row>
    <row r="183" spans="1:26" ht="18.75" customHeight="1">
      <c r="A183" s="87"/>
      <c r="B183" s="88"/>
      <c r="C183" s="87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8"/>
      <c r="Y183" s="88"/>
      <c r="Z183" s="88"/>
    </row>
    <row r="184" spans="1:26" ht="18.75" customHeight="1">
      <c r="A184" s="87"/>
      <c r="B184" s="88"/>
      <c r="C184" s="87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8"/>
      <c r="Y184" s="88"/>
      <c r="Z184" s="88"/>
    </row>
    <row r="185" spans="1:26" ht="18.75" customHeight="1">
      <c r="A185" s="87"/>
      <c r="B185" s="88"/>
      <c r="C185" s="87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8"/>
      <c r="Y185" s="88"/>
      <c r="Z185" s="88"/>
    </row>
    <row r="186" spans="1:26" ht="18.75" customHeight="1">
      <c r="A186" s="87"/>
      <c r="B186" s="88"/>
      <c r="C186" s="87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8"/>
      <c r="Y186" s="88"/>
      <c r="Z186" s="88"/>
    </row>
    <row r="187" spans="1:26" ht="18.75" customHeight="1">
      <c r="A187" s="87"/>
      <c r="B187" s="88"/>
      <c r="C187" s="87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8"/>
      <c r="Y187" s="88"/>
      <c r="Z187" s="88"/>
    </row>
    <row r="188" spans="1:26" ht="18.75" customHeight="1">
      <c r="A188" s="87"/>
      <c r="B188" s="88"/>
      <c r="C188" s="87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8"/>
      <c r="Y188" s="88"/>
      <c r="Z188" s="88"/>
    </row>
    <row r="189" spans="1:26" ht="18.75" customHeight="1">
      <c r="A189" s="87"/>
      <c r="B189" s="88"/>
      <c r="C189" s="87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8"/>
      <c r="Y189" s="88"/>
      <c r="Z189" s="88"/>
    </row>
    <row r="190" spans="1:26" ht="18.75" customHeight="1">
      <c r="A190" s="87"/>
      <c r="B190" s="88"/>
      <c r="C190" s="87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8"/>
      <c r="Y190" s="88"/>
      <c r="Z190" s="88"/>
    </row>
    <row r="191" spans="1:26" ht="18.75" customHeight="1">
      <c r="A191" s="87"/>
      <c r="B191" s="88"/>
      <c r="C191" s="87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8"/>
      <c r="Y191" s="88"/>
      <c r="Z191" s="88"/>
    </row>
    <row r="192" spans="1:26" ht="18.75" customHeight="1">
      <c r="A192" s="87"/>
      <c r="B192" s="88"/>
      <c r="C192" s="87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8"/>
      <c r="Y192" s="88"/>
      <c r="Z192" s="88"/>
    </row>
    <row r="193" spans="1:26" ht="18.75" customHeight="1">
      <c r="A193" s="87"/>
      <c r="B193" s="88"/>
      <c r="C193" s="87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8"/>
      <c r="Y193" s="88"/>
      <c r="Z193" s="88"/>
    </row>
    <row r="194" spans="1:26" ht="18.75" customHeight="1">
      <c r="A194" s="87"/>
      <c r="B194" s="88"/>
      <c r="C194" s="87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8"/>
      <c r="Y194" s="88"/>
      <c r="Z194" s="88"/>
    </row>
    <row r="195" spans="1:26" ht="18.75" customHeight="1">
      <c r="A195" s="87"/>
      <c r="B195" s="88"/>
      <c r="C195" s="87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8"/>
      <c r="Y195" s="88"/>
      <c r="Z195" s="88"/>
    </row>
    <row r="196" spans="1:26" ht="18.75" customHeight="1">
      <c r="A196" s="87"/>
      <c r="B196" s="88"/>
      <c r="C196" s="87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8"/>
      <c r="Y196" s="88"/>
      <c r="Z196" s="88"/>
    </row>
    <row r="197" spans="1:26" ht="18.75" customHeight="1">
      <c r="A197" s="87"/>
      <c r="B197" s="88"/>
      <c r="C197" s="87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8"/>
      <c r="Y197" s="88"/>
      <c r="Z197" s="88"/>
    </row>
    <row r="198" spans="1:26" ht="18.75" customHeight="1">
      <c r="A198" s="87"/>
      <c r="B198" s="88"/>
      <c r="C198" s="87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8"/>
      <c r="Y198" s="88"/>
      <c r="Z198" s="88"/>
    </row>
    <row r="199" spans="1:26" ht="18.75" customHeight="1">
      <c r="A199" s="87"/>
      <c r="B199" s="88"/>
      <c r="C199" s="87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8"/>
      <c r="Y199" s="88"/>
      <c r="Z199" s="88"/>
    </row>
    <row r="200" spans="1:26" ht="18.75" customHeight="1">
      <c r="A200" s="87"/>
      <c r="B200" s="88"/>
      <c r="C200" s="87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8"/>
      <c r="Y200" s="88"/>
      <c r="Z200" s="88"/>
    </row>
    <row r="201" spans="1:26" ht="18.75" customHeight="1">
      <c r="A201" s="87"/>
      <c r="B201" s="88"/>
      <c r="C201" s="87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8"/>
      <c r="Y201" s="88"/>
      <c r="Z201" s="88"/>
    </row>
    <row r="202" spans="1:26" ht="18.75" customHeight="1">
      <c r="A202" s="87"/>
      <c r="B202" s="88"/>
      <c r="C202" s="87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8"/>
      <c r="Y202" s="88"/>
      <c r="Z202" s="88"/>
    </row>
    <row r="203" spans="1:26" ht="18.75" customHeight="1">
      <c r="A203" s="87"/>
      <c r="B203" s="88"/>
      <c r="C203" s="87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8"/>
      <c r="Y203" s="88"/>
      <c r="Z203" s="88"/>
    </row>
    <row r="204" spans="1:26" ht="18.75" customHeight="1">
      <c r="A204" s="87"/>
      <c r="B204" s="88"/>
      <c r="C204" s="87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8"/>
      <c r="Y204" s="88"/>
      <c r="Z204" s="88"/>
    </row>
    <row r="205" spans="1:26" ht="18.75" customHeight="1">
      <c r="A205" s="87"/>
      <c r="B205" s="88"/>
      <c r="C205" s="87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8"/>
      <c r="Y205" s="88"/>
      <c r="Z205" s="88"/>
    </row>
    <row r="206" spans="1:26" ht="18.75" customHeight="1">
      <c r="A206" s="87"/>
      <c r="B206" s="88"/>
      <c r="C206" s="87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8"/>
      <c r="Y206" s="88"/>
      <c r="Z206" s="88"/>
    </row>
    <row r="207" spans="1:26" ht="18.75" customHeight="1">
      <c r="A207" s="87"/>
      <c r="B207" s="88"/>
      <c r="C207" s="87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8"/>
      <c r="Y207" s="88"/>
      <c r="Z207" s="88"/>
    </row>
    <row r="208" spans="1:26" ht="18.75" customHeight="1">
      <c r="A208" s="87"/>
      <c r="B208" s="88"/>
      <c r="C208" s="87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8"/>
      <c r="Y208" s="88"/>
      <c r="Z208" s="88"/>
    </row>
    <row r="209" spans="1:26" ht="18.75" customHeight="1">
      <c r="A209" s="87"/>
      <c r="B209" s="88"/>
      <c r="C209" s="87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8"/>
      <c r="Y209" s="88"/>
      <c r="Z209" s="88"/>
    </row>
    <row r="210" spans="1:26" ht="18.75" customHeight="1">
      <c r="A210" s="87"/>
      <c r="B210" s="88"/>
      <c r="C210" s="87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8"/>
      <c r="Y210" s="88"/>
      <c r="Z210" s="88"/>
    </row>
    <row r="211" spans="1:26" ht="18.75" customHeight="1">
      <c r="A211" s="87"/>
      <c r="B211" s="88"/>
      <c r="C211" s="87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8"/>
      <c r="Y211" s="88"/>
      <c r="Z211" s="88"/>
    </row>
    <row r="212" spans="1:26" ht="18.75" customHeight="1">
      <c r="A212" s="87"/>
      <c r="B212" s="88"/>
      <c r="C212" s="87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8"/>
      <c r="Y212" s="88"/>
      <c r="Z212" s="88"/>
    </row>
    <row r="213" spans="1:26" ht="18.75" customHeight="1">
      <c r="A213" s="87"/>
      <c r="B213" s="88"/>
      <c r="C213" s="87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8"/>
      <c r="Y213" s="88"/>
      <c r="Z213" s="88"/>
    </row>
    <row r="214" spans="1:26" ht="18.75" customHeight="1">
      <c r="A214" s="87"/>
      <c r="B214" s="88"/>
      <c r="C214" s="87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8"/>
      <c r="Y214" s="88"/>
      <c r="Z214" s="88"/>
    </row>
    <row r="215" spans="1:26" ht="18.75" customHeight="1">
      <c r="A215" s="87"/>
      <c r="B215" s="88"/>
      <c r="C215" s="87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8"/>
      <c r="Y215" s="88"/>
      <c r="Z215" s="88"/>
    </row>
    <row r="216" spans="1:26" ht="18.75" customHeight="1">
      <c r="A216" s="87"/>
      <c r="B216" s="88"/>
      <c r="C216" s="87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8"/>
      <c r="Y216" s="88"/>
      <c r="Z216" s="88"/>
    </row>
    <row r="217" spans="1:26" ht="18.75" customHeight="1">
      <c r="A217" s="87"/>
      <c r="B217" s="88"/>
      <c r="C217" s="87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8"/>
      <c r="Y217" s="88"/>
      <c r="Z217" s="88"/>
    </row>
    <row r="218" spans="1:26" ht="18.75" customHeight="1">
      <c r="A218" s="87"/>
      <c r="B218" s="88"/>
      <c r="C218" s="87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8"/>
      <c r="Y218" s="88"/>
      <c r="Z218" s="88"/>
    </row>
    <row r="219" spans="1:26" ht="18.75" customHeight="1">
      <c r="A219" s="87"/>
      <c r="B219" s="88"/>
      <c r="C219" s="87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8"/>
      <c r="Y219" s="88"/>
      <c r="Z219" s="88"/>
    </row>
    <row r="220" spans="1:26" ht="18.75" customHeight="1">
      <c r="A220" s="87"/>
      <c r="B220" s="88"/>
      <c r="C220" s="87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8"/>
      <c r="Y220" s="88"/>
      <c r="Z220" s="88"/>
    </row>
    <row r="221" spans="1:26" ht="18.75" customHeight="1">
      <c r="A221" s="87"/>
      <c r="B221" s="88"/>
      <c r="C221" s="87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8"/>
      <c r="Y221" s="88"/>
      <c r="Z221" s="88"/>
    </row>
    <row r="222" spans="1:26" ht="18.75" customHeight="1">
      <c r="A222" s="87"/>
      <c r="B222" s="88"/>
      <c r="C222" s="87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8"/>
      <c r="Y222" s="88"/>
      <c r="Z222" s="88"/>
    </row>
    <row r="223" spans="1:26" ht="18.75" customHeight="1">
      <c r="A223" s="87"/>
      <c r="B223" s="88"/>
      <c r="C223" s="87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8"/>
      <c r="Y223" s="88"/>
      <c r="Z223" s="88"/>
    </row>
    <row r="224" spans="1:26" ht="18.75" customHeight="1">
      <c r="A224" s="87"/>
      <c r="B224" s="88"/>
      <c r="C224" s="87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8"/>
      <c r="Y224" s="88"/>
      <c r="Z224" s="88"/>
    </row>
    <row r="225" spans="1:26" ht="18.75" customHeight="1">
      <c r="A225" s="87"/>
      <c r="B225" s="88"/>
      <c r="C225" s="87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8"/>
      <c r="Y225" s="88"/>
      <c r="Z225" s="88"/>
    </row>
    <row r="226" spans="1:26" ht="18.75" customHeight="1">
      <c r="A226" s="87"/>
      <c r="B226" s="88"/>
      <c r="C226" s="87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8"/>
      <c r="Y226" s="88"/>
      <c r="Z226" s="88"/>
    </row>
    <row r="227" spans="1:26" ht="18.75" customHeight="1">
      <c r="A227" s="87"/>
      <c r="B227" s="88"/>
      <c r="C227" s="87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8"/>
      <c r="Y227" s="88"/>
      <c r="Z227" s="88"/>
    </row>
    <row r="228" spans="1:26" ht="18.75" customHeight="1">
      <c r="A228" s="87"/>
      <c r="B228" s="88"/>
      <c r="C228" s="87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8"/>
      <c r="Y228" s="88"/>
      <c r="Z228" s="88"/>
    </row>
    <row r="229" spans="1:26" ht="18.75" customHeight="1">
      <c r="A229" s="87"/>
      <c r="B229" s="88"/>
      <c r="C229" s="87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8"/>
      <c r="Y229" s="88"/>
      <c r="Z229" s="88"/>
    </row>
    <row r="230" spans="1:26" ht="18.75" customHeight="1">
      <c r="A230" s="87"/>
      <c r="B230" s="88"/>
      <c r="C230" s="87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8"/>
      <c r="Y230" s="88"/>
      <c r="Z230" s="88"/>
    </row>
    <row r="231" spans="1:26" ht="18.75" customHeight="1">
      <c r="A231" s="87"/>
      <c r="B231" s="88"/>
      <c r="C231" s="87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8"/>
      <c r="Y231" s="88"/>
      <c r="Z231" s="88"/>
    </row>
    <row r="232" spans="1:26" ht="18.75" customHeight="1">
      <c r="A232" s="87"/>
      <c r="B232" s="88"/>
      <c r="C232" s="87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8"/>
      <c r="Y232" s="88"/>
      <c r="Z232" s="88"/>
    </row>
    <row r="233" spans="1:26" ht="18.75" customHeight="1">
      <c r="A233" s="87"/>
      <c r="B233" s="88"/>
      <c r="C233" s="87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8"/>
      <c r="Y233" s="88"/>
      <c r="Z233" s="88"/>
    </row>
    <row r="234" spans="1:26" ht="18.75" customHeight="1">
      <c r="A234" s="87"/>
      <c r="B234" s="88"/>
      <c r="C234" s="87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8"/>
      <c r="Y234" s="88"/>
      <c r="Z234" s="88"/>
    </row>
    <row r="235" spans="1:26" ht="18.75" customHeight="1">
      <c r="A235" s="87"/>
      <c r="B235" s="88"/>
      <c r="C235" s="87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8"/>
      <c r="Y235" s="88"/>
      <c r="Z235" s="88"/>
    </row>
    <row r="236" spans="1:26" ht="18.75" customHeight="1">
      <c r="A236" s="87"/>
      <c r="B236" s="88"/>
      <c r="C236" s="87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8"/>
      <c r="Y236" s="88"/>
      <c r="Z236" s="88"/>
    </row>
    <row r="237" spans="1:26" ht="18.75" customHeight="1">
      <c r="A237" s="87"/>
      <c r="B237" s="88"/>
      <c r="C237" s="87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8"/>
      <c r="Y237" s="88"/>
      <c r="Z237" s="88"/>
    </row>
    <row r="238" spans="1:26" ht="18.75" customHeight="1">
      <c r="A238" s="87"/>
      <c r="B238" s="88"/>
      <c r="C238" s="87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8"/>
      <c r="Y238" s="88"/>
      <c r="Z238" s="88"/>
    </row>
    <row r="239" spans="1:26" ht="18.75" customHeight="1">
      <c r="A239" s="87"/>
      <c r="B239" s="88"/>
      <c r="C239" s="87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8"/>
      <c r="Y239" s="88"/>
      <c r="Z239" s="88"/>
    </row>
    <row r="240" spans="1:26" ht="18.75" customHeight="1">
      <c r="A240" s="87"/>
      <c r="B240" s="88"/>
      <c r="C240" s="87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8"/>
      <c r="Y240" s="88"/>
      <c r="Z240" s="88"/>
    </row>
    <row r="241" spans="1:26" ht="18.75" customHeight="1">
      <c r="A241" s="87"/>
      <c r="B241" s="88"/>
      <c r="C241" s="87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8"/>
      <c r="Y241" s="88"/>
      <c r="Z241" s="88"/>
    </row>
    <row r="242" spans="1:26" ht="18.75" customHeight="1">
      <c r="A242" s="87"/>
      <c r="B242" s="88"/>
      <c r="C242" s="87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8"/>
      <c r="Y242" s="88"/>
      <c r="Z242" s="88"/>
    </row>
    <row r="243" spans="1:26" ht="18.75" customHeight="1">
      <c r="A243" s="87"/>
      <c r="B243" s="88"/>
      <c r="C243" s="87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8"/>
      <c r="Y243" s="88"/>
      <c r="Z243" s="88"/>
    </row>
    <row r="244" spans="1:26" ht="18.75" customHeight="1">
      <c r="A244" s="87"/>
      <c r="B244" s="88"/>
      <c r="C244" s="87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8"/>
      <c r="Y244" s="88"/>
      <c r="Z244" s="88"/>
    </row>
    <row r="245" spans="1:26" ht="18.75" customHeight="1">
      <c r="A245" s="87"/>
      <c r="B245" s="88"/>
      <c r="C245" s="87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8"/>
      <c r="Y245" s="88"/>
      <c r="Z245" s="88"/>
    </row>
    <row r="246" spans="1:26" ht="18.75" customHeight="1">
      <c r="A246" s="87"/>
      <c r="B246" s="88"/>
      <c r="C246" s="87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8"/>
      <c r="Y246" s="88"/>
      <c r="Z246" s="88"/>
    </row>
    <row r="247" spans="1:26" ht="18.75" customHeight="1">
      <c r="A247" s="87"/>
      <c r="B247" s="88"/>
      <c r="C247" s="87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8"/>
      <c r="Y247" s="88"/>
      <c r="Z247" s="88"/>
    </row>
    <row r="248" spans="1:26" ht="18.75" customHeight="1">
      <c r="A248" s="87"/>
      <c r="B248" s="88"/>
      <c r="C248" s="87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8"/>
      <c r="Y248" s="88"/>
      <c r="Z248" s="88"/>
    </row>
    <row r="249" spans="1:26" ht="18.75" customHeight="1">
      <c r="A249" s="87"/>
      <c r="B249" s="88"/>
      <c r="C249" s="87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8"/>
      <c r="Y249" s="88"/>
      <c r="Z249" s="88"/>
    </row>
    <row r="250" spans="1:26" ht="18.75" customHeight="1">
      <c r="A250" s="87"/>
      <c r="B250" s="88"/>
      <c r="C250" s="87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8"/>
      <c r="Y250" s="88"/>
      <c r="Z250" s="88"/>
    </row>
    <row r="251" spans="1:26" ht="18.75" customHeight="1">
      <c r="A251" s="87"/>
      <c r="B251" s="88"/>
      <c r="C251" s="87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8"/>
      <c r="Y251" s="88"/>
      <c r="Z251" s="88"/>
    </row>
    <row r="252" spans="1:26" ht="18.75" customHeight="1">
      <c r="A252" s="87"/>
      <c r="B252" s="88"/>
      <c r="C252" s="87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8"/>
      <c r="Y252" s="88"/>
      <c r="Z252" s="88"/>
    </row>
    <row r="253" spans="1:26" ht="18.75" customHeight="1">
      <c r="A253" s="87"/>
      <c r="B253" s="88"/>
      <c r="C253" s="87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8"/>
      <c r="Y253" s="88"/>
      <c r="Z253" s="88"/>
    </row>
    <row r="254" spans="1:26" ht="18.75" customHeight="1">
      <c r="A254" s="87"/>
      <c r="B254" s="88"/>
      <c r="C254" s="87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8"/>
      <c r="Y254" s="88"/>
      <c r="Z254" s="88"/>
    </row>
    <row r="255" spans="1:26" ht="18.75" customHeight="1">
      <c r="A255" s="87"/>
      <c r="B255" s="88"/>
      <c r="C255" s="87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8"/>
      <c r="Y255" s="88"/>
      <c r="Z255" s="88"/>
    </row>
    <row r="256" spans="1:26" ht="18.75" customHeight="1">
      <c r="A256" s="87"/>
      <c r="B256" s="88"/>
      <c r="C256" s="87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8"/>
      <c r="Y256" s="88"/>
      <c r="Z256" s="88"/>
    </row>
    <row r="257" spans="1:26" ht="18.75" customHeight="1">
      <c r="A257" s="87"/>
      <c r="B257" s="88"/>
      <c r="C257" s="87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8"/>
      <c r="Y257" s="88"/>
      <c r="Z257" s="88"/>
    </row>
    <row r="258" spans="1:26" ht="18.75" customHeight="1">
      <c r="A258" s="87"/>
      <c r="B258" s="88"/>
      <c r="C258" s="87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8"/>
      <c r="Y258" s="88"/>
      <c r="Z258" s="88"/>
    </row>
    <row r="259" spans="1:26" ht="18.75" customHeight="1">
      <c r="A259" s="87"/>
      <c r="B259" s="88"/>
      <c r="C259" s="87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8"/>
      <c r="Y259" s="88"/>
      <c r="Z259" s="88"/>
    </row>
    <row r="260" spans="1:26" ht="18.75" customHeight="1">
      <c r="A260" s="87"/>
      <c r="B260" s="88"/>
      <c r="C260" s="87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8"/>
      <c r="Y260" s="88"/>
      <c r="Z260" s="88"/>
    </row>
    <row r="261" spans="1:26" ht="18.75" customHeight="1">
      <c r="A261" s="87"/>
      <c r="B261" s="88"/>
      <c r="C261" s="87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8"/>
      <c r="Y261" s="88"/>
      <c r="Z261" s="88"/>
    </row>
    <row r="262" spans="1:26" ht="18.75" customHeight="1">
      <c r="A262" s="87"/>
      <c r="B262" s="88"/>
      <c r="C262" s="87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8"/>
      <c r="Y262" s="88"/>
      <c r="Z262" s="88"/>
    </row>
    <row r="263" spans="1:26" ht="18.75" customHeight="1">
      <c r="A263" s="87"/>
      <c r="B263" s="88"/>
      <c r="C263" s="87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8"/>
      <c r="Y263" s="88"/>
      <c r="Z263" s="88"/>
    </row>
    <row r="264" spans="1:26" ht="18.75" customHeight="1">
      <c r="A264" s="87"/>
      <c r="B264" s="88"/>
      <c r="C264" s="87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8"/>
      <c r="Y264" s="88"/>
      <c r="Z264" s="88"/>
    </row>
    <row r="265" spans="1:26" ht="18.75" customHeight="1">
      <c r="A265" s="87"/>
      <c r="B265" s="88"/>
      <c r="C265" s="87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8"/>
      <c r="Y265" s="88"/>
      <c r="Z265" s="88"/>
    </row>
    <row r="266" spans="1:26" ht="18.75" customHeight="1">
      <c r="A266" s="87"/>
      <c r="B266" s="88"/>
      <c r="C266" s="87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8"/>
      <c r="Y266" s="88"/>
      <c r="Z266" s="88"/>
    </row>
    <row r="267" spans="1:26" ht="18.75" customHeight="1">
      <c r="A267" s="87"/>
      <c r="B267" s="88"/>
      <c r="C267" s="87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8"/>
      <c r="Y267" s="88"/>
      <c r="Z267" s="88"/>
    </row>
    <row r="268" spans="1:26" ht="18.75" customHeight="1">
      <c r="A268" s="87"/>
      <c r="B268" s="88"/>
      <c r="C268" s="87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8"/>
      <c r="Y268" s="88"/>
      <c r="Z268" s="88"/>
    </row>
    <row r="269" spans="1:26" ht="18.75" customHeight="1">
      <c r="A269" s="87"/>
      <c r="B269" s="88"/>
      <c r="C269" s="87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8"/>
      <c r="Y269" s="88"/>
      <c r="Z269" s="88"/>
    </row>
    <row r="270" spans="1:26" ht="18.75" customHeight="1">
      <c r="A270" s="87"/>
      <c r="B270" s="88"/>
      <c r="C270" s="87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8"/>
      <c r="Y270" s="88"/>
      <c r="Z270" s="88"/>
    </row>
    <row r="271" spans="1:26" ht="18.75" customHeight="1">
      <c r="A271" s="87"/>
      <c r="B271" s="88"/>
      <c r="C271" s="87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8"/>
      <c r="Y271" s="88"/>
      <c r="Z271" s="88"/>
    </row>
    <row r="272" spans="1:26" ht="18.75" customHeight="1">
      <c r="A272" s="87"/>
      <c r="B272" s="88"/>
      <c r="C272" s="87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8"/>
      <c r="Y272" s="88"/>
      <c r="Z272" s="88"/>
    </row>
    <row r="273" spans="1:26" ht="18.75" customHeight="1">
      <c r="A273" s="87"/>
      <c r="B273" s="88"/>
      <c r="C273" s="87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8"/>
      <c r="Y273" s="88"/>
      <c r="Z273" s="88"/>
    </row>
    <row r="274" spans="1:26" ht="18.75" customHeight="1">
      <c r="A274" s="87"/>
      <c r="B274" s="88"/>
      <c r="C274" s="87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8"/>
      <c r="Y274" s="88"/>
      <c r="Z274" s="88"/>
    </row>
    <row r="275" spans="1:26" ht="18.75" customHeight="1">
      <c r="A275" s="87"/>
      <c r="B275" s="88"/>
      <c r="C275" s="87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8"/>
      <c r="Y275" s="88"/>
      <c r="Z275" s="88"/>
    </row>
    <row r="276" spans="1:26" ht="18.75" customHeight="1">
      <c r="A276" s="87"/>
      <c r="B276" s="88"/>
      <c r="C276" s="87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8"/>
      <c r="Y276" s="88"/>
      <c r="Z276" s="88"/>
    </row>
    <row r="277" spans="1:26" ht="18.75" customHeight="1">
      <c r="A277" s="87"/>
      <c r="B277" s="88"/>
      <c r="C277" s="87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8"/>
      <c r="Y277" s="88"/>
      <c r="Z277" s="88"/>
    </row>
    <row r="278" spans="1:26" ht="18.75" customHeight="1">
      <c r="A278" s="87"/>
      <c r="B278" s="88"/>
      <c r="C278" s="87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8"/>
      <c r="Y278" s="88"/>
      <c r="Z278" s="88"/>
    </row>
    <row r="279" spans="1:26" ht="18.75" customHeight="1">
      <c r="A279" s="87"/>
      <c r="B279" s="88"/>
      <c r="C279" s="87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8"/>
      <c r="Y279" s="88"/>
      <c r="Z279" s="88"/>
    </row>
    <row r="280" spans="1:26" ht="18.75" customHeight="1">
      <c r="A280" s="87"/>
      <c r="B280" s="88"/>
      <c r="C280" s="87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8"/>
      <c r="Y280" s="88"/>
      <c r="Z280" s="88"/>
    </row>
    <row r="281" spans="1:26" ht="18.75" customHeight="1">
      <c r="A281" s="87"/>
      <c r="B281" s="88"/>
      <c r="C281" s="87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8"/>
      <c r="Y281" s="88"/>
      <c r="Z281" s="88"/>
    </row>
    <row r="282" spans="1:26" ht="18.75" customHeight="1">
      <c r="A282" s="87"/>
      <c r="B282" s="88"/>
      <c r="C282" s="87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8"/>
      <c r="Y282" s="88"/>
      <c r="Z282" s="88"/>
    </row>
    <row r="283" spans="1:26" ht="18.75" customHeight="1">
      <c r="A283" s="87"/>
      <c r="B283" s="88"/>
      <c r="C283" s="87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8"/>
      <c r="Y283" s="88"/>
      <c r="Z283" s="88"/>
    </row>
    <row r="284" spans="1:26" ht="18.75" customHeight="1">
      <c r="A284" s="87"/>
      <c r="B284" s="88"/>
      <c r="C284" s="87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8"/>
      <c r="Y284" s="88"/>
      <c r="Z284" s="88"/>
    </row>
    <row r="285" spans="1:26" ht="18.75" customHeight="1">
      <c r="A285" s="87"/>
      <c r="B285" s="88"/>
      <c r="C285" s="87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8"/>
      <c r="Y285" s="88"/>
      <c r="Z285" s="88"/>
    </row>
    <row r="286" spans="1:26" ht="18.75" customHeight="1">
      <c r="A286" s="87"/>
      <c r="B286" s="88"/>
      <c r="C286" s="87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8"/>
      <c r="Y286" s="88"/>
      <c r="Z286" s="88"/>
    </row>
    <row r="287" spans="1:26" ht="18.75" customHeight="1">
      <c r="A287" s="87"/>
      <c r="B287" s="88"/>
      <c r="C287" s="87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8"/>
      <c r="Y287" s="88"/>
      <c r="Z287" s="88"/>
    </row>
    <row r="288" spans="1:26" ht="18.75" customHeight="1">
      <c r="A288" s="87"/>
      <c r="B288" s="88"/>
      <c r="C288" s="87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8"/>
      <c r="Y288" s="88"/>
      <c r="Z288" s="88"/>
    </row>
    <row r="289" spans="1:26" ht="18.75" customHeight="1">
      <c r="A289" s="87"/>
      <c r="B289" s="88"/>
      <c r="C289" s="87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8"/>
      <c r="Y289" s="88"/>
      <c r="Z289" s="88"/>
    </row>
    <row r="290" spans="1:26" ht="18.75" customHeight="1">
      <c r="A290" s="87"/>
      <c r="B290" s="88"/>
      <c r="C290" s="87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8"/>
      <c r="Y290" s="88"/>
      <c r="Z290" s="88"/>
    </row>
    <row r="291" spans="1:26" ht="18.75" customHeight="1">
      <c r="A291" s="87"/>
      <c r="B291" s="88"/>
      <c r="C291" s="87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8"/>
      <c r="Y291" s="88"/>
      <c r="Z291" s="88"/>
    </row>
    <row r="292" spans="1:26" ht="18.75" customHeight="1">
      <c r="A292" s="87"/>
      <c r="B292" s="88"/>
      <c r="C292" s="87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8"/>
      <c r="Y292" s="88"/>
      <c r="Z292" s="88"/>
    </row>
    <row r="293" spans="1:26" ht="18.75" customHeight="1">
      <c r="A293" s="87"/>
      <c r="B293" s="88"/>
      <c r="C293" s="87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8"/>
      <c r="Y293" s="88"/>
      <c r="Z293" s="88"/>
    </row>
    <row r="294" spans="1:26" ht="18.75" customHeight="1">
      <c r="A294" s="87"/>
      <c r="B294" s="88"/>
      <c r="C294" s="87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8"/>
      <c r="Y294" s="88"/>
      <c r="Z294" s="88"/>
    </row>
    <row r="295" spans="1:26" ht="18.75" customHeight="1">
      <c r="A295" s="87"/>
      <c r="B295" s="88"/>
      <c r="C295" s="87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8"/>
      <c r="Y295" s="88"/>
      <c r="Z295" s="88"/>
    </row>
    <row r="296" spans="1:26" ht="18.75" customHeight="1">
      <c r="A296" s="87"/>
      <c r="B296" s="88"/>
      <c r="C296" s="87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8"/>
      <c r="Y296" s="88"/>
      <c r="Z296" s="88"/>
    </row>
    <row r="297" spans="1:26" ht="18.75" customHeight="1">
      <c r="A297" s="87"/>
      <c r="B297" s="88"/>
      <c r="C297" s="87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8"/>
      <c r="Y297" s="88"/>
      <c r="Z297" s="88"/>
    </row>
    <row r="298" spans="1:26" ht="18.75" customHeight="1">
      <c r="A298" s="87"/>
      <c r="B298" s="88"/>
      <c r="C298" s="87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8"/>
      <c r="Y298" s="88"/>
      <c r="Z298" s="88"/>
    </row>
    <row r="299" spans="1:26" ht="18.75" customHeight="1">
      <c r="A299" s="87"/>
      <c r="B299" s="88"/>
      <c r="C299" s="87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8"/>
      <c r="Y299" s="88"/>
      <c r="Z299" s="88"/>
    </row>
    <row r="300" spans="1:26" ht="18.75" customHeight="1">
      <c r="A300" s="87"/>
      <c r="B300" s="88"/>
      <c r="C300" s="87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8"/>
      <c r="Y300" s="88"/>
      <c r="Z300" s="88"/>
    </row>
    <row r="301" spans="1:26" ht="18.75" customHeight="1">
      <c r="A301" s="87"/>
      <c r="B301" s="88"/>
      <c r="C301" s="87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8"/>
      <c r="Y301" s="88"/>
      <c r="Z301" s="88"/>
    </row>
    <row r="302" spans="1:26" ht="18.75" customHeight="1">
      <c r="A302" s="87"/>
      <c r="B302" s="88"/>
      <c r="C302" s="87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8"/>
      <c r="Y302" s="88"/>
      <c r="Z302" s="88"/>
    </row>
    <row r="303" spans="1:26" ht="18.75" customHeight="1">
      <c r="A303" s="87"/>
      <c r="B303" s="88"/>
      <c r="C303" s="87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8"/>
      <c r="Y303" s="88"/>
      <c r="Z303" s="88"/>
    </row>
    <row r="304" spans="1:26" ht="18.75" customHeight="1">
      <c r="A304" s="87"/>
      <c r="B304" s="88"/>
      <c r="C304" s="87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8"/>
      <c r="Y304" s="88"/>
      <c r="Z304" s="88"/>
    </row>
    <row r="305" spans="1:26" ht="18.75" customHeight="1">
      <c r="A305" s="87"/>
      <c r="B305" s="88"/>
      <c r="C305" s="87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8"/>
      <c r="Y305" s="88"/>
      <c r="Z305" s="88"/>
    </row>
    <row r="306" spans="1:26" ht="18.75" customHeight="1">
      <c r="A306" s="87"/>
      <c r="B306" s="88"/>
      <c r="C306" s="87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8"/>
      <c r="Y306" s="88"/>
      <c r="Z306" s="88"/>
    </row>
    <row r="307" spans="1:26" ht="18.75" customHeight="1">
      <c r="A307" s="87"/>
      <c r="B307" s="88"/>
      <c r="C307" s="87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8"/>
      <c r="Y307" s="88"/>
      <c r="Z307" s="88"/>
    </row>
    <row r="308" spans="1:26" ht="18.75" customHeight="1">
      <c r="A308" s="87"/>
      <c r="B308" s="88"/>
      <c r="C308" s="87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8"/>
      <c r="Y308" s="88"/>
      <c r="Z308" s="88"/>
    </row>
    <row r="309" spans="1:26" ht="18.75" customHeight="1">
      <c r="A309" s="87"/>
      <c r="B309" s="88"/>
      <c r="C309" s="87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8"/>
      <c r="Y309" s="88"/>
      <c r="Z309" s="88"/>
    </row>
    <row r="310" spans="1:26" ht="18.75" customHeight="1">
      <c r="A310" s="87"/>
      <c r="B310" s="88"/>
      <c r="C310" s="87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8"/>
      <c r="Y310" s="88"/>
      <c r="Z310" s="88"/>
    </row>
    <row r="311" spans="1:26" ht="18.75" customHeight="1">
      <c r="A311" s="87"/>
      <c r="B311" s="88"/>
      <c r="C311" s="87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8"/>
      <c r="Y311" s="88"/>
      <c r="Z311" s="88"/>
    </row>
    <row r="312" spans="1:26" ht="18.75" customHeight="1">
      <c r="A312" s="87"/>
      <c r="B312" s="88"/>
      <c r="C312" s="87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8"/>
      <c r="Y312" s="88"/>
      <c r="Z312" s="88"/>
    </row>
    <row r="313" spans="1:26" ht="18.75" customHeight="1">
      <c r="A313" s="87"/>
      <c r="B313" s="88"/>
      <c r="C313" s="87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8"/>
      <c r="Y313" s="88"/>
      <c r="Z313" s="88"/>
    </row>
    <row r="314" spans="1:26" ht="18.75" customHeight="1">
      <c r="A314" s="87"/>
      <c r="B314" s="88"/>
      <c r="C314" s="87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8"/>
      <c r="Y314" s="88"/>
      <c r="Z314" s="88"/>
    </row>
    <row r="315" spans="1:26" ht="18.75" customHeight="1">
      <c r="A315" s="87"/>
      <c r="B315" s="88"/>
      <c r="C315" s="87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8"/>
      <c r="Y315" s="88"/>
      <c r="Z315" s="88"/>
    </row>
    <row r="316" spans="1:26" ht="18.75" customHeight="1">
      <c r="A316" s="87"/>
      <c r="B316" s="88"/>
      <c r="C316" s="87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8"/>
      <c r="Y316" s="88"/>
      <c r="Z316" s="88"/>
    </row>
    <row r="317" spans="1:26" ht="18.75" customHeight="1">
      <c r="A317" s="87"/>
      <c r="B317" s="88"/>
      <c r="C317" s="87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8"/>
      <c r="Y317" s="88"/>
      <c r="Z317" s="88"/>
    </row>
    <row r="318" spans="1:26" ht="18.75" customHeight="1">
      <c r="A318" s="87"/>
      <c r="B318" s="88"/>
      <c r="C318" s="87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8"/>
      <c r="Y318" s="88"/>
      <c r="Z318" s="88"/>
    </row>
    <row r="319" spans="1:26" ht="18.75" customHeight="1">
      <c r="A319" s="87"/>
      <c r="B319" s="88"/>
      <c r="C319" s="87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8"/>
      <c r="Y319" s="88"/>
      <c r="Z319" s="88"/>
    </row>
    <row r="320" spans="1:26" ht="18.75" customHeight="1">
      <c r="A320" s="87"/>
      <c r="B320" s="88"/>
      <c r="C320" s="87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8"/>
      <c r="Y320" s="88"/>
      <c r="Z320" s="88"/>
    </row>
    <row r="321" spans="1:26" ht="18.75" customHeight="1">
      <c r="A321" s="87"/>
      <c r="B321" s="88"/>
      <c r="C321" s="87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8"/>
      <c r="Y321" s="88"/>
      <c r="Z321" s="88"/>
    </row>
    <row r="322" spans="1:26" ht="18.75" customHeight="1">
      <c r="A322" s="87"/>
      <c r="B322" s="88"/>
      <c r="C322" s="87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8"/>
      <c r="Y322" s="88"/>
      <c r="Z322" s="88"/>
    </row>
    <row r="323" spans="1:26" ht="18.75" customHeight="1">
      <c r="A323" s="87"/>
      <c r="B323" s="88"/>
      <c r="C323" s="87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8"/>
      <c r="Y323" s="88"/>
      <c r="Z323" s="88"/>
    </row>
    <row r="324" spans="1:26" ht="18.75" customHeight="1">
      <c r="A324" s="87"/>
      <c r="B324" s="88"/>
      <c r="C324" s="87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8"/>
      <c r="Y324" s="88"/>
      <c r="Z324" s="88"/>
    </row>
    <row r="325" spans="1:26" ht="18.75" customHeight="1">
      <c r="A325" s="87"/>
      <c r="B325" s="88"/>
      <c r="C325" s="87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8"/>
      <c r="Y325" s="88"/>
      <c r="Z325" s="88"/>
    </row>
    <row r="326" spans="1:26" ht="18.75" customHeight="1">
      <c r="A326" s="87"/>
      <c r="B326" s="88"/>
      <c r="C326" s="87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8"/>
      <c r="Y326" s="88"/>
      <c r="Z326" s="88"/>
    </row>
    <row r="327" spans="1:26" ht="18.75" customHeight="1">
      <c r="A327" s="87"/>
      <c r="B327" s="88"/>
      <c r="C327" s="87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8"/>
      <c r="Y327" s="88"/>
      <c r="Z327" s="88"/>
    </row>
    <row r="328" spans="1:26" ht="18.75" customHeight="1">
      <c r="A328" s="87"/>
      <c r="B328" s="88"/>
      <c r="C328" s="87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8"/>
      <c r="Y328" s="88"/>
      <c r="Z328" s="88"/>
    </row>
    <row r="329" spans="1:26" ht="18.75" customHeight="1">
      <c r="A329" s="87"/>
      <c r="B329" s="88"/>
      <c r="C329" s="87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8"/>
      <c r="Y329" s="88"/>
      <c r="Z329" s="88"/>
    </row>
    <row r="330" spans="1:26" ht="18.75" customHeight="1">
      <c r="A330" s="87"/>
      <c r="B330" s="88"/>
      <c r="C330" s="87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8"/>
      <c r="Y330" s="88"/>
      <c r="Z330" s="88"/>
    </row>
    <row r="331" spans="1:26" ht="18.75" customHeight="1">
      <c r="A331" s="87"/>
      <c r="B331" s="88"/>
      <c r="C331" s="87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8"/>
      <c r="Y331" s="88"/>
      <c r="Z331" s="88"/>
    </row>
    <row r="332" spans="1:26" ht="18.75" customHeight="1">
      <c r="A332" s="87"/>
      <c r="B332" s="88"/>
      <c r="C332" s="87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8"/>
      <c r="Y332" s="88"/>
      <c r="Z332" s="88"/>
    </row>
    <row r="333" spans="1:26" ht="18.75" customHeight="1">
      <c r="A333" s="87"/>
      <c r="B333" s="88"/>
      <c r="C333" s="87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8"/>
      <c r="Y333" s="88"/>
      <c r="Z333" s="88"/>
    </row>
    <row r="334" spans="1:26" ht="18.75" customHeight="1">
      <c r="A334" s="87"/>
      <c r="B334" s="88"/>
      <c r="C334" s="87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8"/>
      <c r="Y334" s="88"/>
      <c r="Z334" s="88"/>
    </row>
    <row r="335" spans="1:26" ht="18.75" customHeight="1">
      <c r="A335" s="87"/>
      <c r="B335" s="88"/>
      <c r="C335" s="87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8"/>
      <c r="Y335" s="88"/>
      <c r="Z335" s="88"/>
    </row>
    <row r="336" spans="1:26" ht="18.75" customHeight="1">
      <c r="A336" s="87"/>
      <c r="B336" s="88"/>
      <c r="C336" s="87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8"/>
      <c r="Y336" s="88"/>
      <c r="Z336" s="88"/>
    </row>
    <row r="337" spans="1:26" ht="18.75" customHeight="1">
      <c r="A337" s="87"/>
      <c r="B337" s="88"/>
      <c r="C337" s="87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8"/>
      <c r="Y337" s="88"/>
      <c r="Z337" s="88"/>
    </row>
    <row r="338" spans="1:26" ht="18.75" customHeight="1">
      <c r="A338" s="87"/>
      <c r="B338" s="88"/>
      <c r="C338" s="87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8"/>
      <c r="Y338" s="88"/>
      <c r="Z338" s="88"/>
    </row>
    <row r="339" spans="1:26" ht="18.75" customHeight="1">
      <c r="A339" s="87"/>
      <c r="B339" s="88"/>
      <c r="C339" s="87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8"/>
      <c r="Y339" s="88"/>
      <c r="Z339" s="88"/>
    </row>
    <row r="340" spans="1:26" ht="18.75" customHeight="1">
      <c r="A340" s="87"/>
      <c r="B340" s="88"/>
      <c r="C340" s="87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8"/>
      <c r="Y340" s="88"/>
      <c r="Z340" s="88"/>
    </row>
    <row r="341" spans="1:26" ht="18.75" customHeight="1">
      <c r="A341" s="87"/>
      <c r="B341" s="88"/>
      <c r="C341" s="87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8"/>
      <c r="Y341" s="88"/>
      <c r="Z341" s="88"/>
    </row>
    <row r="342" spans="1:26" ht="18.75" customHeight="1">
      <c r="A342" s="87"/>
      <c r="B342" s="88"/>
      <c r="C342" s="87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8"/>
      <c r="Y342" s="88"/>
      <c r="Z342" s="88"/>
    </row>
    <row r="343" spans="1:26" ht="18.75" customHeight="1">
      <c r="A343" s="87"/>
      <c r="B343" s="88"/>
      <c r="C343" s="87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8"/>
      <c r="Y343" s="88"/>
      <c r="Z343" s="88"/>
    </row>
    <row r="344" spans="1:26" ht="18.75" customHeight="1">
      <c r="A344" s="87"/>
      <c r="B344" s="88"/>
      <c r="C344" s="87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8"/>
      <c r="Y344" s="88"/>
      <c r="Z344" s="88"/>
    </row>
    <row r="345" spans="1:26" ht="18.75" customHeight="1">
      <c r="A345" s="87"/>
      <c r="B345" s="88"/>
      <c r="C345" s="87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8"/>
      <c r="Y345" s="88"/>
      <c r="Z345" s="88"/>
    </row>
    <row r="346" spans="1:26" ht="18.75" customHeight="1">
      <c r="A346" s="87"/>
      <c r="B346" s="88"/>
      <c r="C346" s="87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8"/>
      <c r="Y346" s="88"/>
      <c r="Z346" s="88"/>
    </row>
    <row r="347" spans="1:26" ht="18.75" customHeight="1">
      <c r="A347" s="87"/>
      <c r="B347" s="88"/>
      <c r="C347" s="87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8"/>
      <c r="Y347" s="88"/>
      <c r="Z347" s="88"/>
    </row>
    <row r="348" spans="1:26" ht="18.75" customHeight="1">
      <c r="A348" s="87"/>
      <c r="B348" s="88"/>
      <c r="C348" s="87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8"/>
      <c r="Y348" s="88"/>
      <c r="Z348" s="88"/>
    </row>
    <row r="349" spans="1:26" ht="18.75" customHeight="1">
      <c r="A349" s="87"/>
      <c r="B349" s="88"/>
      <c r="C349" s="87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8"/>
      <c r="Y349" s="88"/>
      <c r="Z349" s="88"/>
    </row>
    <row r="350" spans="1:26" ht="18.75" customHeight="1">
      <c r="A350" s="87"/>
      <c r="B350" s="88"/>
      <c r="C350" s="87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8"/>
      <c r="Y350" s="88"/>
      <c r="Z350" s="88"/>
    </row>
    <row r="351" spans="1:26" ht="18.75" customHeight="1">
      <c r="A351" s="87"/>
      <c r="B351" s="88"/>
      <c r="C351" s="87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8"/>
      <c r="Y351" s="88"/>
      <c r="Z351" s="88"/>
    </row>
    <row r="352" spans="1:26" ht="18.75" customHeight="1">
      <c r="A352" s="87"/>
      <c r="B352" s="88"/>
      <c r="C352" s="87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8"/>
      <c r="Y352" s="88"/>
      <c r="Z352" s="88"/>
    </row>
    <row r="353" spans="1:26" ht="18.75" customHeight="1">
      <c r="A353" s="87"/>
      <c r="B353" s="88"/>
      <c r="C353" s="87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8"/>
      <c r="Y353" s="88"/>
      <c r="Z353" s="88"/>
    </row>
    <row r="354" spans="1:26" ht="18.75" customHeight="1">
      <c r="A354" s="87"/>
      <c r="B354" s="88"/>
      <c r="C354" s="87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8"/>
      <c r="Y354" s="88"/>
      <c r="Z354" s="88"/>
    </row>
    <row r="355" spans="1:26" ht="18.75" customHeight="1">
      <c r="A355" s="87"/>
      <c r="B355" s="88"/>
      <c r="C355" s="87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8"/>
      <c r="Y355" s="88"/>
      <c r="Z355" s="88"/>
    </row>
    <row r="356" spans="1:26" ht="18.75" customHeight="1">
      <c r="A356" s="87"/>
      <c r="B356" s="88"/>
      <c r="C356" s="87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8"/>
      <c r="Y356" s="88"/>
      <c r="Z356" s="88"/>
    </row>
    <row r="357" spans="1:26" ht="18.75" customHeight="1">
      <c r="A357" s="87"/>
      <c r="B357" s="88"/>
      <c r="C357" s="87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8"/>
      <c r="Y357" s="88"/>
      <c r="Z357" s="88"/>
    </row>
    <row r="358" spans="1:26" ht="18.75" customHeight="1">
      <c r="A358" s="87"/>
      <c r="B358" s="88"/>
      <c r="C358" s="87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8"/>
      <c r="Y358" s="88"/>
      <c r="Z358" s="88"/>
    </row>
    <row r="359" spans="1:26" ht="18.75" customHeight="1">
      <c r="A359" s="87"/>
      <c r="B359" s="88"/>
      <c r="C359" s="87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8"/>
      <c r="Y359" s="88"/>
      <c r="Z359" s="88"/>
    </row>
    <row r="360" spans="1:26" ht="18.75" customHeight="1">
      <c r="A360" s="87"/>
      <c r="B360" s="88"/>
      <c r="C360" s="87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8"/>
      <c r="Y360" s="88"/>
      <c r="Z360" s="88"/>
    </row>
    <row r="361" spans="1:26" ht="18.75" customHeight="1">
      <c r="A361" s="87"/>
      <c r="B361" s="88"/>
      <c r="C361" s="87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8"/>
      <c r="Y361" s="88"/>
      <c r="Z361" s="88"/>
    </row>
    <row r="362" spans="1:26" ht="18.75" customHeight="1">
      <c r="A362" s="87"/>
      <c r="B362" s="88"/>
      <c r="C362" s="87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8"/>
      <c r="Y362" s="88"/>
      <c r="Z362" s="88"/>
    </row>
    <row r="363" spans="1:26" ht="18.75" customHeight="1">
      <c r="A363" s="87"/>
      <c r="B363" s="88"/>
      <c r="C363" s="87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8"/>
      <c r="Y363" s="88"/>
      <c r="Z363" s="88"/>
    </row>
    <row r="364" spans="1:26" ht="18.75" customHeight="1">
      <c r="A364" s="87"/>
      <c r="B364" s="88"/>
      <c r="C364" s="87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8"/>
      <c r="Y364" s="88"/>
      <c r="Z364" s="88"/>
    </row>
    <row r="365" spans="1:26" ht="18.75" customHeight="1">
      <c r="A365" s="87"/>
      <c r="B365" s="88"/>
      <c r="C365" s="87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8"/>
      <c r="Y365" s="88"/>
      <c r="Z365" s="88"/>
    </row>
    <row r="366" spans="1:26" ht="18.75" customHeight="1">
      <c r="A366" s="87"/>
      <c r="B366" s="88"/>
      <c r="C366" s="87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8"/>
      <c r="Y366" s="88"/>
      <c r="Z366" s="88"/>
    </row>
    <row r="367" spans="1:26" ht="18.75" customHeight="1">
      <c r="A367" s="87"/>
      <c r="B367" s="88"/>
      <c r="C367" s="87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8"/>
      <c r="Y367" s="88"/>
      <c r="Z367" s="88"/>
    </row>
    <row r="368" spans="1:26" ht="18.75" customHeight="1">
      <c r="A368" s="87"/>
      <c r="B368" s="88"/>
      <c r="C368" s="87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8"/>
      <c r="Y368" s="88"/>
      <c r="Z368" s="88"/>
    </row>
    <row r="369" spans="1:26" ht="18.75" customHeight="1">
      <c r="A369" s="87"/>
      <c r="B369" s="88"/>
      <c r="C369" s="87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8"/>
      <c r="Y369" s="88"/>
      <c r="Z369" s="88"/>
    </row>
    <row r="370" spans="1:26" ht="18.75" customHeight="1">
      <c r="A370" s="87"/>
      <c r="B370" s="88"/>
      <c r="C370" s="87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8"/>
      <c r="Y370" s="88"/>
      <c r="Z370" s="88"/>
    </row>
    <row r="371" spans="1:26" ht="18.75" customHeight="1">
      <c r="A371" s="87"/>
      <c r="B371" s="88"/>
      <c r="C371" s="87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8"/>
      <c r="Y371" s="88"/>
      <c r="Z371" s="88"/>
    </row>
    <row r="372" spans="1:26" ht="18.75" customHeight="1">
      <c r="A372" s="87"/>
      <c r="B372" s="88"/>
      <c r="C372" s="87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8"/>
      <c r="Y372" s="88"/>
      <c r="Z372" s="88"/>
    </row>
    <row r="373" spans="1:26" ht="18.75" customHeight="1">
      <c r="A373" s="87"/>
      <c r="B373" s="88"/>
      <c r="C373" s="87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8"/>
      <c r="Y373" s="88"/>
      <c r="Z373" s="88"/>
    </row>
    <row r="374" spans="1:26" ht="18.75" customHeight="1">
      <c r="A374" s="87"/>
      <c r="B374" s="88"/>
      <c r="C374" s="87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8"/>
      <c r="Y374" s="88"/>
      <c r="Z374" s="88"/>
    </row>
    <row r="375" spans="1:26" ht="18.75" customHeight="1">
      <c r="A375" s="87"/>
      <c r="B375" s="88"/>
      <c r="C375" s="87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8"/>
      <c r="Y375" s="88"/>
      <c r="Z375" s="88"/>
    </row>
    <row r="376" spans="1:26" ht="18.75" customHeight="1">
      <c r="A376" s="87"/>
      <c r="B376" s="88"/>
      <c r="C376" s="87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8"/>
      <c r="Y376" s="88"/>
      <c r="Z376" s="88"/>
    </row>
    <row r="377" spans="1:26" ht="18.75" customHeight="1">
      <c r="A377" s="87"/>
      <c r="B377" s="88"/>
      <c r="C377" s="87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8"/>
      <c r="Y377" s="88"/>
      <c r="Z377" s="88"/>
    </row>
    <row r="378" spans="1:26" ht="18.75" customHeight="1">
      <c r="A378" s="87"/>
      <c r="B378" s="88"/>
      <c r="C378" s="87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8"/>
      <c r="Y378" s="88"/>
      <c r="Z378" s="88"/>
    </row>
    <row r="379" spans="1:26" ht="18.75" customHeight="1">
      <c r="A379" s="87"/>
      <c r="B379" s="88"/>
      <c r="C379" s="87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8"/>
      <c r="Y379" s="88"/>
      <c r="Z379" s="88"/>
    </row>
    <row r="380" spans="1:26" ht="18.75" customHeight="1">
      <c r="A380" s="87"/>
      <c r="B380" s="88"/>
      <c r="C380" s="87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8"/>
      <c r="Y380" s="88"/>
      <c r="Z380" s="88"/>
    </row>
    <row r="381" spans="1:26" ht="18.75" customHeight="1">
      <c r="A381" s="87"/>
      <c r="B381" s="88"/>
      <c r="C381" s="87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8"/>
      <c r="Y381" s="88"/>
      <c r="Z381" s="88"/>
    </row>
    <row r="382" spans="1:26" ht="18.75" customHeight="1">
      <c r="A382" s="87"/>
      <c r="B382" s="88"/>
      <c r="C382" s="87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8"/>
      <c r="Y382" s="88"/>
      <c r="Z382" s="88"/>
    </row>
    <row r="383" spans="1:26" ht="18.75" customHeight="1">
      <c r="A383" s="87"/>
      <c r="B383" s="88"/>
      <c r="C383" s="87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8"/>
      <c r="Y383" s="88"/>
      <c r="Z383" s="88"/>
    </row>
    <row r="384" spans="1:26" ht="18.75" customHeight="1">
      <c r="A384" s="87"/>
      <c r="B384" s="88"/>
      <c r="C384" s="87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8"/>
      <c r="Y384" s="88"/>
      <c r="Z384" s="88"/>
    </row>
    <row r="385" spans="1:26" ht="18.75" customHeight="1">
      <c r="A385" s="87"/>
      <c r="B385" s="88"/>
      <c r="C385" s="87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8"/>
      <c r="Y385" s="88"/>
      <c r="Z385" s="88"/>
    </row>
    <row r="386" spans="1:26" ht="18.75" customHeight="1">
      <c r="A386" s="87"/>
      <c r="B386" s="88"/>
      <c r="C386" s="87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8"/>
      <c r="Y386" s="88"/>
      <c r="Z386" s="88"/>
    </row>
    <row r="387" spans="1:26" ht="18.75" customHeight="1">
      <c r="A387" s="87"/>
      <c r="B387" s="88"/>
      <c r="C387" s="87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8"/>
      <c r="Y387" s="88"/>
      <c r="Z387" s="88"/>
    </row>
    <row r="388" spans="1:26" ht="18.75" customHeight="1">
      <c r="A388" s="87"/>
      <c r="B388" s="88"/>
      <c r="C388" s="87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8"/>
      <c r="Y388" s="88"/>
      <c r="Z388" s="88"/>
    </row>
    <row r="389" spans="1:26" ht="18.75" customHeight="1">
      <c r="A389" s="87"/>
      <c r="B389" s="88"/>
      <c r="C389" s="87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8"/>
      <c r="Y389" s="88"/>
      <c r="Z389" s="88"/>
    </row>
    <row r="390" spans="1:26" ht="18.75" customHeight="1">
      <c r="A390" s="87"/>
      <c r="B390" s="88"/>
      <c r="C390" s="87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8"/>
      <c r="Y390" s="88"/>
      <c r="Z390" s="88"/>
    </row>
    <row r="391" spans="1:26" ht="18.75" customHeight="1">
      <c r="A391" s="87"/>
      <c r="B391" s="88"/>
      <c r="C391" s="87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8"/>
      <c r="Y391" s="88"/>
      <c r="Z391" s="88"/>
    </row>
    <row r="392" spans="1:26" ht="18.75" customHeight="1">
      <c r="A392" s="87"/>
      <c r="B392" s="88"/>
      <c r="C392" s="87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8"/>
      <c r="Y392" s="88"/>
      <c r="Z392" s="88"/>
    </row>
    <row r="393" spans="1:26" ht="18.75" customHeight="1">
      <c r="A393" s="87"/>
      <c r="B393" s="88"/>
      <c r="C393" s="87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8"/>
      <c r="Y393" s="88"/>
      <c r="Z393" s="88"/>
    </row>
    <row r="394" spans="1:26" ht="18.75" customHeight="1">
      <c r="A394" s="87"/>
      <c r="B394" s="88"/>
      <c r="C394" s="87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8"/>
      <c r="Y394" s="88"/>
      <c r="Z394" s="88"/>
    </row>
    <row r="395" spans="1:26" ht="18.75" customHeight="1">
      <c r="A395" s="87"/>
      <c r="B395" s="88"/>
      <c r="C395" s="87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8"/>
      <c r="Y395" s="88"/>
      <c r="Z395" s="88"/>
    </row>
    <row r="396" spans="1:26" ht="18.75" customHeight="1">
      <c r="A396" s="87"/>
      <c r="B396" s="88"/>
      <c r="C396" s="87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8"/>
      <c r="Y396" s="88"/>
      <c r="Z396" s="88"/>
    </row>
    <row r="397" spans="1:26" ht="18.75" customHeight="1">
      <c r="A397" s="87"/>
      <c r="B397" s="88"/>
      <c r="C397" s="87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8"/>
      <c r="Y397" s="88"/>
      <c r="Z397" s="88"/>
    </row>
    <row r="398" spans="1:26" ht="18.75" customHeight="1">
      <c r="A398" s="87"/>
      <c r="B398" s="88"/>
      <c r="C398" s="87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8"/>
      <c r="Y398" s="88"/>
      <c r="Z398" s="88"/>
    </row>
    <row r="399" spans="1:26" ht="18.75" customHeight="1">
      <c r="A399" s="87"/>
      <c r="B399" s="88"/>
      <c r="C399" s="87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8"/>
      <c r="Y399" s="88"/>
      <c r="Z399" s="88"/>
    </row>
    <row r="400" spans="1:26" ht="18.75" customHeight="1">
      <c r="A400" s="87"/>
      <c r="B400" s="88"/>
      <c r="C400" s="87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8"/>
      <c r="Y400" s="88"/>
      <c r="Z400" s="88"/>
    </row>
    <row r="401" spans="1:26" ht="18.75" customHeight="1">
      <c r="A401" s="87"/>
      <c r="B401" s="88"/>
      <c r="C401" s="87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8"/>
      <c r="Y401" s="88"/>
      <c r="Z401" s="88"/>
    </row>
    <row r="402" spans="1:26" ht="18.75" customHeight="1">
      <c r="A402" s="87"/>
      <c r="B402" s="88"/>
      <c r="C402" s="87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8"/>
      <c r="Y402" s="88"/>
      <c r="Z402" s="88"/>
    </row>
    <row r="403" spans="1:26" ht="18.75" customHeight="1">
      <c r="A403" s="87"/>
      <c r="B403" s="88"/>
      <c r="C403" s="87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8"/>
      <c r="Y403" s="88"/>
      <c r="Z403" s="88"/>
    </row>
    <row r="404" spans="1:26" ht="18.75" customHeight="1">
      <c r="A404" s="87"/>
      <c r="B404" s="88"/>
      <c r="C404" s="87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8"/>
      <c r="Y404" s="88"/>
      <c r="Z404" s="88"/>
    </row>
    <row r="405" spans="1:26" ht="18.75" customHeight="1">
      <c r="A405" s="87"/>
      <c r="B405" s="88"/>
      <c r="C405" s="87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8"/>
      <c r="Y405" s="88"/>
      <c r="Z405" s="88"/>
    </row>
    <row r="406" spans="1:26" ht="18.75" customHeight="1">
      <c r="A406" s="87"/>
      <c r="B406" s="88"/>
      <c r="C406" s="87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8"/>
      <c r="Y406" s="88"/>
      <c r="Z406" s="88"/>
    </row>
    <row r="407" spans="1:26" ht="18.75" customHeight="1">
      <c r="A407" s="87"/>
      <c r="B407" s="88"/>
      <c r="C407" s="87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8"/>
      <c r="Y407" s="88"/>
      <c r="Z407" s="88"/>
    </row>
    <row r="408" spans="1:26" ht="18.75" customHeight="1">
      <c r="A408" s="87"/>
      <c r="B408" s="88"/>
      <c r="C408" s="87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8"/>
      <c r="Y408" s="88"/>
      <c r="Z408" s="88"/>
    </row>
    <row r="409" spans="1:26" ht="18.75" customHeight="1">
      <c r="A409" s="87"/>
      <c r="B409" s="88"/>
      <c r="C409" s="87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8"/>
      <c r="Y409" s="88"/>
      <c r="Z409" s="88"/>
    </row>
    <row r="410" spans="1:26" ht="18.75" customHeight="1">
      <c r="A410" s="87"/>
      <c r="B410" s="88"/>
      <c r="C410" s="87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8"/>
      <c r="Y410" s="88"/>
      <c r="Z410" s="88"/>
    </row>
    <row r="411" spans="1:26" ht="18.75" customHeight="1">
      <c r="A411" s="87"/>
      <c r="B411" s="88"/>
      <c r="C411" s="87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8"/>
      <c r="Y411" s="88"/>
      <c r="Z411" s="88"/>
    </row>
    <row r="412" spans="1:26" ht="18.75" customHeight="1">
      <c r="A412" s="87"/>
      <c r="B412" s="88"/>
      <c r="C412" s="87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8"/>
      <c r="Y412" s="88"/>
      <c r="Z412" s="88"/>
    </row>
    <row r="413" spans="1:26" ht="18.75" customHeight="1">
      <c r="A413" s="87"/>
      <c r="B413" s="88"/>
      <c r="C413" s="87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8"/>
      <c r="Y413" s="88"/>
      <c r="Z413" s="88"/>
    </row>
    <row r="414" spans="1:26" ht="18.75" customHeight="1">
      <c r="A414" s="87"/>
      <c r="B414" s="88"/>
      <c r="C414" s="87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8"/>
      <c r="Y414" s="88"/>
      <c r="Z414" s="88"/>
    </row>
    <row r="415" spans="1:26" ht="18.75" customHeight="1">
      <c r="A415" s="87"/>
      <c r="B415" s="88"/>
      <c r="C415" s="87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8"/>
      <c r="Y415" s="88"/>
      <c r="Z415" s="88"/>
    </row>
    <row r="416" spans="1:26" ht="18.75" customHeight="1">
      <c r="A416" s="87"/>
      <c r="B416" s="88"/>
      <c r="C416" s="87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8"/>
      <c r="Y416" s="88"/>
      <c r="Z416" s="88"/>
    </row>
    <row r="417" spans="1:26" ht="18.75" customHeight="1">
      <c r="A417" s="87"/>
      <c r="B417" s="88"/>
      <c r="C417" s="87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8"/>
      <c r="Y417" s="88"/>
      <c r="Z417" s="88"/>
    </row>
    <row r="418" spans="1:26" ht="18.75" customHeight="1">
      <c r="A418" s="87"/>
      <c r="B418" s="88"/>
      <c r="C418" s="87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8"/>
      <c r="Y418" s="88"/>
      <c r="Z418" s="88"/>
    </row>
    <row r="419" spans="1:26" ht="18.75" customHeight="1">
      <c r="A419" s="87"/>
      <c r="B419" s="88"/>
      <c r="C419" s="87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8"/>
      <c r="Y419" s="88"/>
      <c r="Z419" s="88"/>
    </row>
    <row r="420" spans="1:26" ht="18.75" customHeight="1">
      <c r="A420" s="87"/>
      <c r="B420" s="88"/>
      <c r="C420" s="87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8"/>
      <c r="Y420" s="88"/>
      <c r="Z420" s="88"/>
    </row>
    <row r="421" spans="1:26" ht="18.75" customHeight="1">
      <c r="A421" s="87"/>
      <c r="B421" s="88"/>
      <c r="C421" s="87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8"/>
      <c r="Y421" s="88"/>
      <c r="Z421" s="88"/>
    </row>
    <row r="422" spans="1:26" ht="18.75" customHeight="1">
      <c r="A422" s="87"/>
      <c r="B422" s="88"/>
      <c r="C422" s="87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8"/>
      <c r="Y422" s="88"/>
      <c r="Z422" s="88"/>
    </row>
    <row r="423" spans="1:26" ht="18.75" customHeight="1">
      <c r="A423" s="87"/>
      <c r="B423" s="88"/>
      <c r="C423" s="87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8"/>
      <c r="Y423" s="88"/>
      <c r="Z423" s="88"/>
    </row>
    <row r="424" spans="1:26" ht="18.75" customHeight="1">
      <c r="A424" s="87"/>
      <c r="B424" s="88"/>
      <c r="C424" s="87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8"/>
      <c r="Y424" s="88"/>
      <c r="Z424" s="88"/>
    </row>
    <row r="425" spans="1:26" ht="18.75" customHeight="1">
      <c r="A425" s="87"/>
      <c r="B425" s="88"/>
      <c r="C425" s="87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8"/>
      <c r="Y425" s="88"/>
      <c r="Z425" s="88"/>
    </row>
    <row r="426" spans="1:26" ht="18.75" customHeight="1">
      <c r="A426" s="87"/>
      <c r="B426" s="88"/>
      <c r="C426" s="87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8"/>
      <c r="Y426" s="88"/>
      <c r="Z426" s="88"/>
    </row>
    <row r="427" spans="1:26" ht="18.75" customHeight="1">
      <c r="A427" s="87"/>
      <c r="B427" s="88"/>
      <c r="C427" s="87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8"/>
      <c r="Y427" s="88"/>
      <c r="Z427" s="88"/>
    </row>
    <row r="428" spans="1:26" ht="18.75" customHeight="1">
      <c r="A428" s="87"/>
      <c r="B428" s="88"/>
      <c r="C428" s="87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8"/>
      <c r="Y428" s="88"/>
      <c r="Z428" s="88"/>
    </row>
    <row r="429" spans="1:26" ht="18.75" customHeight="1">
      <c r="A429" s="87"/>
      <c r="B429" s="88"/>
      <c r="C429" s="87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8"/>
      <c r="Y429" s="88"/>
      <c r="Z429" s="88"/>
    </row>
    <row r="430" spans="1:26" ht="18.75" customHeight="1">
      <c r="A430" s="87"/>
      <c r="B430" s="88"/>
      <c r="C430" s="87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8"/>
      <c r="Y430" s="88"/>
      <c r="Z430" s="88"/>
    </row>
    <row r="431" spans="1:26" ht="18.75" customHeight="1">
      <c r="A431" s="87"/>
      <c r="B431" s="88"/>
      <c r="C431" s="87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8"/>
      <c r="Y431" s="88"/>
      <c r="Z431" s="88"/>
    </row>
    <row r="432" spans="1:26" ht="18.75" customHeight="1">
      <c r="A432" s="87"/>
      <c r="B432" s="88"/>
      <c r="C432" s="87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8"/>
      <c r="Y432" s="88"/>
      <c r="Z432" s="88"/>
    </row>
    <row r="433" spans="1:26" ht="18.75" customHeight="1">
      <c r="A433" s="87"/>
      <c r="B433" s="88"/>
      <c r="C433" s="87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8"/>
      <c r="Y433" s="88"/>
      <c r="Z433" s="88"/>
    </row>
    <row r="434" spans="1:26" ht="18.75" customHeight="1">
      <c r="A434" s="87"/>
      <c r="B434" s="88"/>
      <c r="C434" s="87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8"/>
      <c r="Y434" s="88"/>
      <c r="Z434" s="88"/>
    </row>
    <row r="435" spans="1:26" ht="18.75" customHeight="1">
      <c r="A435" s="87"/>
      <c r="B435" s="88"/>
      <c r="C435" s="87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8"/>
      <c r="Y435" s="88"/>
      <c r="Z435" s="88"/>
    </row>
    <row r="436" spans="1:26" ht="18.75" customHeight="1">
      <c r="A436" s="87"/>
      <c r="B436" s="88"/>
      <c r="C436" s="87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8"/>
      <c r="Y436" s="88"/>
      <c r="Z436" s="88"/>
    </row>
    <row r="437" spans="1:26" ht="18.75" customHeight="1">
      <c r="A437" s="87"/>
      <c r="B437" s="88"/>
      <c r="C437" s="87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8"/>
      <c r="Y437" s="88"/>
      <c r="Z437" s="88"/>
    </row>
    <row r="438" spans="1:26" ht="18.75" customHeight="1">
      <c r="A438" s="87"/>
      <c r="B438" s="88"/>
      <c r="C438" s="87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8"/>
      <c r="Y438" s="88"/>
      <c r="Z438" s="88"/>
    </row>
    <row r="439" spans="1:26" ht="18.75" customHeight="1">
      <c r="A439" s="87"/>
      <c r="B439" s="88"/>
      <c r="C439" s="87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8"/>
      <c r="Y439" s="88"/>
      <c r="Z439" s="88"/>
    </row>
    <row r="440" spans="1:26" ht="18.75" customHeight="1">
      <c r="A440" s="87"/>
      <c r="B440" s="88"/>
      <c r="C440" s="87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8"/>
      <c r="Y440" s="88"/>
      <c r="Z440" s="88"/>
    </row>
    <row r="441" spans="1:26" ht="18.75" customHeight="1">
      <c r="A441" s="87"/>
      <c r="B441" s="88"/>
      <c r="C441" s="87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8"/>
      <c r="Y441" s="88"/>
      <c r="Z441" s="88"/>
    </row>
    <row r="442" spans="1:26" ht="18.75" customHeight="1">
      <c r="A442" s="87"/>
      <c r="B442" s="88"/>
      <c r="C442" s="87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8"/>
      <c r="Y442" s="88"/>
      <c r="Z442" s="88"/>
    </row>
    <row r="443" spans="1:26" ht="18.75" customHeight="1">
      <c r="A443" s="87"/>
      <c r="B443" s="88"/>
      <c r="C443" s="87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8"/>
      <c r="Y443" s="88"/>
      <c r="Z443" s="88"/>
    </row>
    <row r="444" spans="1:26" ht="18.75" customHeight="1">
      <c r="A444" s="87"/>
      <c r="B444" s="88"/>
      <c r="C444" s="87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8"/>
      <c r="Y444" s="88"/>
      <c r="Z444" s="88"/>
    </row>
    <row r="445" spans="1:26" ht="18.75" customHeight="1">
      <c r="A445" s="87"/>
      <c r="B445" s="88"/>
      <c r="C445" s="87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8"/>
      <c r="Y445" s="88"/>
      <c r="Z445" s="88"/>
    </row>
    <row r="446" spans="1:26" ht="18.75" customHeight="1">
      <c r="A446" s="87"/>
      <c r="B446" s="88"/>
      <c r="C446" s="87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8"/>
      <c r="Y446" s="88"/>
      <c r="Z446" s="88"/>
    </row>
    <row r="447" spans="1:26" ht="18.75" customHeight="1">
      <c r="A447" s="87"/>
      <c r="B447" s="88"/>
      <c r="C447" s="87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8"/>
      <c r="Y447" s="88"/>
      <c r="Z447" s="88"/>
    </row>
    <row r="448" spans="1:26" ht="18.75" customHeight="1">
      <c r="A448" s="87"/>
      <c r="B448" s="88"/>
      <c r="C448" s="87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8"/>
      <c r="Y448" s="88"/>
      <c r="Z448" s="88"/>
    </row>
    <row r="449" spans="1:26" ht="18.75" customHeight="1">
      <c r="A449" s="87"/>
      <c r="B449" s="88"/>
      <c r="C449" s="87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8"/>
      <c r="Y449" s="88"/>
      <c r="Z449" s="88"/>
    </row>
    <row r="450" spans="1:26" ht="18.75" customHeight="1">
      <c r="A450" s="87"/>
      <c r="B450" s="88"/>
      <c r="C450" s="87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8"/>
      <c r="Y450" s="88"/>
      <c r="Z450" s="88"/>
    </row>
    <row r="451" spans="1:26" ht="18.75" customHeight="1">
      <c r="A451" s="87"/>
      <c r="B451" s="88"/>
      <c r="C451" s="87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8"/>
      <c r="Y451" s="88"/>
      <c r="Z451" s="88"/>
    </row>
    <row r="452" spans="1:26" ht="18.75" customHeight="1">
      <c r="A452" s="87"/>
      <c r="B452" s="88"/>
      <c r="C452" s="87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8"/>
      <c r="Y452" s="88"/>
      <c r="Z452" s="88"/>
    </row>
    <row r="453" spans="1:26" ht="18.75" customHeight="1">
      <c r="A453" s="87"/>
      <c r="B453" s="88"/>
      <c r="C453" s="87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8"/>
      <c r="Y453" s="88"/>
      <c r="Z453" s="88"/>
    </row>
    <row r="454" spans="1:26" ht="18.75" customHeight="1">
      <c r="A454" s="87"/>
      <c r="B454" s="88"/>
      <c r="C454" s="87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8"/>
      <c r="Y454" s="88"/>
      <c r="Z454" s="88"/>
    </row>
    <row r="455" spans="1:26" ht="18.75" customHeight="1">
      <c r="A455" s="87"/>
      <c r="B455" s="88"/>
      <c r="C455" s="87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8"/>
      <c r="Y455" s="88"/>
      <c r="Z455" s="88"/>
    </row>
    <row r="456" spans="1:26" ht="18.75" customHeight="1">
      <c r="A456" s="87"/>
      <c r="B456" s="88"/>
      <c r="C456" s="87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8"/>
      <c r="Y456" s="88"/>
      <c r="Z456" s="88"/>
    </row>
    <row r="457" spans="1:26" ht="18.75" customHeight="1">
      <c r="A457" s="87"/>
      <c r="B457" s="88"/>
      <c r="C457" s="87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8"/>
      <c r="Y457" s="88"/>
      <c r="Z457" s="88"/>
    </row>
    <row r="458" spans="1:26" ht="18.75" customHeight="1">
      <c r="A458" s="87"/>
      <c r="B458" s="88"/>
      <c r="C458" s="87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8"/>
      <c r="Y458" s="88"/>
      <c r="Z458" s="88"/>
    </row>
    <row r="459" spans="1:26" ht="18.75" customHeight="1">
      <c r="A459" s="87"/>
      <c r="B459" s="88"/>
      <c r="C459" s="87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8"/>
      <c r="Y459" s="88"/>
      <c r="Z459" s="88"/>
    </row>
    <row r="460" spans="1:26" ht="18.75" customHeight="1">
      <c r="A460" s="87"/>
      <c r="B460" s="88"/>
      <c r="C460" s="87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8"/>
      <c r="Y460" s="88"/>
      <c r="Z460" s="88"/>
    </row>
    <row r="461" spans="1:26" ht="18.75" customHeight="1">
      <c r="A461" s="87"/>
      <c r="B461" s="88"/>
      <c r="C461" s="87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8"/>
      <c r="Y461" s="88"/>
      <c r="Z461" s="88"/>
    </row>
    <row r="462" spans="1:26" ht="18.75" customHeight="1">
      <c r="A462" s="87"/>
      <c r="B462" s="88"/>
      <c r="C462" s="87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8"/>
      <c r="Y462" s="88"/>
      <c r="Z462" s="88"/>
    </row>
    <row r="463" spans="1:26" ht="18.75" customHeight="1">
      <c r="A463" s="87"/>
      <c r="B463" s="88"/>
      <c r="C463" s="87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8"/>
      <c r="Y463" s="88"/>
      <c r="Z463" s="88"/>
    </row>
    <row r="464" spans="1:26" ht="18.75" customHeight="1">
      <c r="A464" s="87"/>
      <c r="B464" s="88"/>
      <c r="C464" s="87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8"/>
      <c r="Y464" s="88"/>
      <c r="Z464" s="88"/>
    </row>
    <row r="465" spans="1:26" ht="18.75" customHeight="1">
      <c r="A465" s="87"/>
      <c r="B465" s="88"/>
      <c r="C465" s="87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8"/>
      <c r="Y465" s="88"/>
      <c r="Z465" s="88"/>
    </row>
    <row r="466" spans="1:26" ht="18.75" customHeight="1">
      <c r="A466" s="87"/>
      <c r="B466" s="88"/>
      <c r="C466" s="87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8"/>
      <c r="Y466" s="88"/>
      <c r="Z466" s="88"/>
    </row>
    <row r="467" spans="1:26" ht="18.75" customHeight="1">
      <c r="A467" s="87"/>
      <c r="B467" s="88"/>
      <c r="C467" s="87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8"/>
      <c r="Y467" s="88"/>
      <c r="Z467" s="88"/>
    </row>
    <row r="468" spans="1:26" ht="18.75" customHeight="1">
      <c r="A468" s="87"/>
      <c r="B468" s="88"/>
      <c r="C468" s="87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8"/>
      <c r="Y468" s="88"/>
      <c r="Z468" s="88"/>
    </row>
    <row r="469" spans="1:26" ht="18.75" customHeight="1">
      <c r="A469" s="87"/>
      <c r="B469" s="88"/>
      <c r="C469" s="87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8"/>
      <c r="Y469" s="88"/>
      <c r="Z469" s="88"/>
    </row>
    <row r="470" spans="1:26" ht="18.75" customHeight="1">
      <c r="A470" s="87"/>
      <c r="B470" s="88"/>
      <c r="C470" s="87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8"/>
      <c r="Y470" s="88"/>
      <c r="Z470" s="88"/>
    </row>
    <row r="471" spans="1:26" ht="18.75" customHeight="1">
      <c r="A471" s="87"/>
      <c r="B471" s="88"/>
      <c r="C471" s="87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8"/>
      <c r="Y471" s="88"/>
      <c r="Z471" s="88"/>
    </row>
    <row r="472" spans="1:26" ht="18.75" customHeight="1">
      <c r="A472" s="87"/>
      <c r="B472" s="88"/>
      <c r="C472" s="87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8"/>
      <c r="Y472" s="88"/>
      <c r="Z472" s="88"/>
    </row>
    <row r="473" spans="1:26" ht="18.75" customHeight="1">
      <c r="A473" s="87"/>
      <c r="B473" s="88"/>
      <c r="C473" s="87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8"/>
      <c r="Y473" s="88"/>
      <c r="Z473" s="88"/>
    </row>
    <row r="474" spans="1:26" ht="18.75" customHeight="1">
      <c r="A474" s="87"/>
      <c r="B474" s="88"/>
      <c r="C474" s="87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8"/>
      <c r="Y474" s="88"/>
      <c r="Z474" s="88"/>
    </row>
    <row r="475" spans="1:26" ht="18.75" customHeight="1">
      <c r="A475" s="87"/>
      <c r="B475" s="88"/>
      <c r="C475" s="87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8"/>
      <c r="Y475" s="88"/>
      <c r="Z475" s="88"/>
    </row>
    <row r="476" spans="1:26" ht="18.75" customHeight="1">
      <c r="A476" s="87"/>
      <c r="B476" s="88"/>
      <c r="C476" s="87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8"/>
      <c r="Y476" s="88"/>
      <c r="Z476" s="88"/>
    </row>
    <row r="477" spans="1:26" ht="18.75" customHeight="1">
      <c r="A477" s="87"/>
      <c r="B477" s="88"/>
      <c r="C477" s="87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8"/>
      <c r="Y477" s="88"/>
      <c r="Z477" s="88"/>
    </row>
    <row r="478" spans="1:26" ht="18.75" customHeight="1">
      <c r="A478" s="87"/>
      <c r="B478" s="88"/>
      <c r="C478" s="87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8"/>
      <c r="Y478" s="88"/>
      <c r="Z478" s="88"/>
    </row>
    <row r="479" spans="1:26" ht="18.75" customHeight="1">
      <c r="A479" s="87"/>
      <c r="B479" s="88"/>
      <c r="C479" s="87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8"/>
      <c r="Y479" s="88"/>
      <c r="Z479" s="88"/>
    </row>
    <row r="480" spans="1:26" ht="18.75" customHeight="1">
      <c r="A480" s="87"/>
      <c r="B480" s="88"/>
      <c r="C480" s="87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8"/>
      <c r="Y480" s="88"/>
      <c r="Z480" s="88"/>
    </row>
    <row r="481" spans="1:26" ht="18.75" customHeight="1">
      <c r="A481" s="87"/>
      <c r="B481" s="88"/>
      <c r="C481" s="87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8"/>
      <c r="Y481" s="88"/>
      <c r="Z481" s="88"/>
    </row>
    <row r="482" spans="1:26" ht="18.75" customHeight="1">
      <c r="A482" s="87"/>
      <c r="B482" s="88"/>
      <c r="C482" s="87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8"/>
      <c r="Y482" s="88"/>
      <c r="Z482" s="88"/>
    </row>
    <row r="483" spans="1:26" ht="18.75" customHeight="1">
      <c r="A483" s="87"/>
      <c r="B483" s="88"/>
      <c r="C483" s="87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8"/>
      <c r="Y483" s="88"/>
      <c r="Z483" s="88"/>
    </row>
    <row r="484" spans="1:26" ht="18.75" customHeight="1">
      <c r="A484" s="87"/>
      <c r="B484" s="88"/>
      <c r="C484" s="87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8"/>
      <c r="Y484" s="88"/>
      <c r="Z484" s="88"/>
    </row>
    <row r="485" spans="1:26" ht="18.75" customHeight="1">
      <c r="A485" s="87"/>
      <c r="B485" s="88"/>
      <c r="C485" s="87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8"/>
      <c r="Y485" s="88"/>
      <c r="Z485" s="88"/>
    </row>
    <row r="486" spans="1:26" ht="18.75" customHeight="1">
      <c r="A486" s="87"/>
      <c r="B486" s="88"/>
      <c r="C486" s="87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8"/>
      <c r="Y486" s="88"/>
      <c r="Z486" s="88"/>
    </row>
    <row r="487" spans="1:26" ht="18.75" customHeight="1">
      <c r="A487" s="87"/>
      <c r="B487" s="88"/>
      <c r="C487" s="87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8"/>
      <c r="Y487" s="88"/>
      <c r="Z487" s="88"/>
    </row>
    <row r="488" spans="1:26" ht="18.75" customHeight="1">
      <c r="A488" s="87"/>
      <c r="B488" s="88"/>
      <c r="C488" s="87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8"/>
      <c r="Y488" s="88"/>
      <c r="Z488" s="88"/>
    </row>
    <row r="489" spans="1:26" ht="18.75" customHeight="1">
      <c r="A489" s="87"/>
      <c r="B489" s="88"/>
      <c r="C489" s="87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8"/>
      <c r="Y489" s="88"/>
      <c r="Z489" s="88"/>
    </row>
    <row r="490" spans="1:26" ht="18.75" customHeight="1">
      <c r="A490" s="87"/>
      <c r="B490" s="88"/>
      <c r="C490" s="87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8"/>
      <c r="Y490" s="88"/>
      <c r="Z490" s="88"/>
    </row>
    <row r="491" spans="1:26" ht="18.75" customHeight="1">
      <c r="A491" s="87"/>
      <c r="B491" s="88"/>
      <c r="C491" s="87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8"/>
      <c r="Y491" s="88"/>
      <c r="Z491" s="88"/>
    </row>
    <row r="492" spans="1:26" ht="18.75" customHeight="1">
      <c r="A492" s="87"/>
      <c r="B492" s="88"/>
      <c r="C492" s="87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8"/>
      <c r="Y492" s="88"/>
      <c r="Z492" s="88"/>
    </row>
    <row r="493" spans="1:26" ht="18.75" customHeight="1">
      <c r="A493" s="87"/>
      <c r="B493" s="88"/>
      <c r="C493" s="87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8"/>
      <c r="Y493" s="88"/>
      <c r="Z493" s="88"/>
    </row>
    <row r="494" spans="1:26" ht="18.75" customHeight="1">
      <c r="A494" s="87"/>
      <c r="B494" s="88"/>
      <c r="C494" s="87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8"/>
      <c r="Y494" s="88"/>
      <c r="Z494" s="88"/>
    </row>
    <row r="495" spans="1:26" ht="18.75" customHeight="1">
      <c r="A495" s="87"/>
      <c r="B495" s="88"/>
      <c r="C495" s="87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8"/>
      <c r="Y495" s="88"/>
      <c r="Z495" s="88"/>
    </row>
    <row r="496" spans="1:26" ht="18.75" customHeight="1">
      <c r="A496" s="87"/>
      <c r="B496" s="88"/>
      <c r="C496" s="87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8"/>
      <c r="Y496" s="88"/>
      <c r="Z496" s="88"/>
    </row>
    <row r="497" spans="1:26" ht="18.75" customHeight="1">
      <c r="A497" s="87"/>
      <c r="B497" s="88"/>
      <c r="C497" s="87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8"/>
      <c r="Y497" s="88"/>
      <c r="Z497" s="88"/>
    </row>
    <row r="498" spans="1:26" ht="18.75" customHeight="1">
      <c r="A498" s="87"/>
      <c r="B498" s="88"/>
      <c r="C498" s="87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8"/>
      <c r="Y498" s="88"/>
      <c r="Z498" s="88"/>
    </row>
    <row r="499" spans="1:26" ht="18.75" customHeight="1">
      <c r="A499" s="87"/>
      <c r="B499" s="88"/>
      <c r="C499" s="87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8"/>
      <c r="Y499" s="88"/>
      <c r="Z499" s="88"/>
    </row>
    <row r="500" spans="1:26" ht="18.75" customHeight="1">
      <c r="A500" s="87"/>
      <c r="B500" s="88"/>
      <c r="C500" s="87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8"/>
      <c r="Y500" s="88"/>
      <c r="Z500" s="88"/>
    </row>
    <row r="501" spans="1:26" ht="18.75" customHeight="1">
      <c r="A501" s="87"/>
      <c r="B501" s="88"/>
      <c r="C501" s="87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8"/>
      <c r="Y501" s="88"/>
      <c r="Z501" s="88"/>
    </row>
    <row r="502" spans="1:26" ht="18.75" customHeight="1">
      <c r="A502" s="87"/>
      <c r="B502" s="88"/>
      <c r="C502" s="87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8"/>
      <c r="Y502" s="88"/>
      <c r="Z502" s="88"/>
    </row>
    <row r="503" spans="1:26" ht="18.75" customHeight="1">
      <c r="A503" s="87"/>
      <c r="B503" s="88"/>
      <c r="C503" s="87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8"/>
      <c r="Y503" s="88"/>
      <c r="Z503" s="88"/>
    </row>
    <row r="504" spans="1:26" ht="18.75" customHeight="1">
      <c r="A504" s="87"/>
      <c r="B504" s="88"/>
      <c r="C504" s="87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8"/>
      <c r="Y504" s="88"/>
      <c r="Z504" s="88"/>
    </row>
    <row r="505" spans="1:26" ht="18.75" customHeight="1">
      <c r="A505" s="87"/>
      <c r="B505" s="88"/>
      <c r="C505" s="87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8"/>
      <c r="Y505" s="88"/>
      <c r="Z505" s="88"/>
    </row>
    <row r="506" spans="1:26" ht="18.75" customHeight="1">
      <c r="A506" s="87"/>
      <c r="B506" s="88"/>
      <c r="C506" s="87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8"/>
      <c r="Y506" s="88"/>
      <c r="Z506" s="88"/>
    </row>
    <row r="507" spans="1:26" ht="18.75" customHeight="1">
      <c r="A507" s="87"/>
      <c r="B507" s="88"/>
      <c r="C507" s="87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8"/>
      <c r="Y507" s="88"/>
      <c r="Z507" s="88"/>
    </row>
    <row r="508" spans="1:26" ht="18.75" customHeight="1">
      <c r="A508" s="87"/>
      <c r="B508" s="88"/>
      <c r="C508" s="87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8"/>
      <c r="Y508" s="88"/>
      <c r="Z508" s="88"/>
    </row>
    <row r="509" spans="1:26" ht="18.75" customHeight="1">
      <c r="A509" s="87"/>
      <c r="B509" s="88"/>
      <c r="C509" s="87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8"/>
      <c r="Y509" s="88"/>
      <c r="Z509" s="88"/>
    </row>
    <row r="510" spans="1:26" ht="18.75" customHeight="1">
      <c r="A510" s="87"/>
      <c r="B510" s="88"/>
      <c r="C510" s="87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8"/>
      <c r="Y510" s="88"/>
      <c r="Z510" s="88"/>
    </row>
    <row r="511" spans="1:26" ht="18.75" customHeight="1">
      <c r="A511" s="87"/>
      <c r="B511" s="88"/>
      <c r="C511" s="87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8"/>
      <c r="Y511" s="88"/>
      <c r="Z511" s="88"/>
    </row>
    <row r="512" spans="1:26" ht="18.75" customHeight="1">
      <c r="A512" s="87"/>
      <c r="B512" s="88"/>
      <c r="C512" s="87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8"/>
      <c r="Y512" s="88"/>
      <c r="Z512" s="88"/>
    </row>
    <row r="513" spans="1:26" ht="18.75" customHeight="1">
      <c r="A513" s="87"/>
      <c r="B513" s="88"/>
      <c r="C513" s="87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8"/>
      <c r="Y513" s="88"/>
      <c r="Z513" s="88"/>
    </row>
    <row r="514" spans="1:26" ht="18.75" customHeight="1">
      <c r="A514" s="87"/>
      <c r="B514" s="88"/>
      <c r="C514" s="87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8"/>
      <c r="Y514" s="88"/>
      <c r="Z514" s="88"/>
    </row>
    <row r="515" spans="1:26" ht="18.75" customHeight="1">
      <c r="A515" s="87"/>
      <c r="B515" s="88"/>
      <c r="C515" s="87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8"/>
      <c r="Y515" s="88"/>
      <c r="Z515" s="88"/>
    </row>
    <row r="516" spans="1:26" ht="18.75" customHeight="1">
      <c r="A516" s="87"/>
      <c r="B516" s="88"/>
      <c r="C516" s="87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8"/>
      <c r="Y516" s="88"/>
      <c r="Z516" s="88"/>
    </row>
    <row r="517" spans="1:26" ht="18.75" customHeight="1">
      <c r="A517" s="87"/>
      <c r="B517" s="88"/>
      <c r="C517" s="87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8"/>
      <c r="Y517" s="88"/>
      <c r="Z517" s="88"/>
    </row>
    <row r="518" spans="1:26" ht="18.75" customHeight="1">
      <c r="A518" s="87"/>
      <c r="B518" s="88"/>
      <c r="C518" s="87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8"/>
      <c r="Y518" s="88"/>
      <c r="Z518" s="88"/>
    </row>
    <row r="519" spans="1:26" ht="18.75" customHeight="1">
      <c r="A519" s="87"/>
      <c r="B519" s="88"/>
      <c r="C519" s="87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8"/>
      <c r="Y519" s="88"/>
      <c r="Z519" s="88"/>
    </row>
    <row r="520" spans="1:26" ht="18.75" customHeight="1">
      <c r="A520" s="87"/>
      <c r="B520" s="88"/>
      <c r="C520" s="87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8"/>
      <c r="Y520" s="88"/>
      <c r="Z520" s="88"/>
    </row>
    <row r="521" spans="1:26" ht="18.75" customHeight="1">
      <c r="A521" s="87"/>
      <c r="B521" s="88"/>
      <c r="C521" s="87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8"/>
      <c r="Y521" s="88"/>
      <c r="Z521" s="88"/>
    </row>
    <row r="522" spans="1:26" ht="18.75" customHeight="1">
      <c r="A522" s="87"/>
      <c r="B522" s="88"/>
      <c r="C522" s="87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8"/>
      <c r="Y522" s="88"/>
      <c r="Z522" s="88"/>
    </row>
    <row r="523" spans="1:26" ht="18.75" customHeight="1">
      <c r="A523" s="87"/>
      <c r="B523" s="88"/>
      <c r="C523" s="87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8"/>
      <c r="Y523" s="88"/>
      <c r="Z523" s="88"/>
    </row>
    <row r="524" spans="1:26" ht="18.75" customHeight="1">
      <c r="A524" s="87"/>
      <c r="B524" s="88"/>
      <c r="C524" s="87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8"/>
      <c r="Y524" s="88"/>
      <c r="Z524" s="88"/>
    </row>
    <row r="525" spans="1:26" ht="18.75" customHeight="1">
      <c r="A525" s="87"/>
      <c r="B525" s="88"/>
      <c r="C525" s="87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8"/>
      <c r="Y525" s="88"/>
      <c r="Z525" s="88"/>
    </row>
    <row r="526" spans="1:26" ht="18.75" customHeight="1">
      <c r="A526" s="87"/>
      <c r="B526" s="88"/>
      <c r="C526" s="87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8"/>
      <c r="Y526" s="88"/>
      <c r="Z526" s="88"/>
    </row>
    <row r="527" spans="1:26" ht="18.75" customHeight="1">
      <c r="A527" s="87"/>
      <c r="B527" s="88"/>
      <c r="C527" s="87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8"/>
      <c r="Y527" s="88"/>
      <c r="Z527" s="88"/>
    </row>
    <row r="528" spans="1:26" ht="18.75" customHeight="1">
      <c r="A528" s="87"/>
      <c r="B528" s="88"/>
      <c r="C528" s="87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8"/>
      <c r="Y528" s="88"/>
      <c r="Z528" s="88"/>
    </row>
    <row r="529" spans="1:26" ht="18.75" customHeight="1">
      <c r="A529" s="87"/>
      <c r="B529" s="88"/>
      <c r="C529" s="87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8"/>
      <c r="Y529" s="88"/>
      <c r="Z529" s="88"/>
    </row>
    <row r="530" spans="1:26" ht="18.75" customHeight="1">
      <c r="A530" s="87"/>
      <c r="B530" s="88"/>
      <c r="C530" s="87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8"/>
      <c r="Y530" s="88"/>
      <c r="Z530" s="88"/>
    </row>
    <row r="531" spans="1:26" ht="18.75" customHeight="1">
      <c r="A531" s="87"/>
      <c r="B531" s="88"/>
      <c r="C531" s="87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8"/>
      <c r="Y531" s="88"/>
      <c r="Z531" s="88"/>
    </row>
    <row r="532" spans="1:26" ht="18.75" customHeight="1">
      <c r="A532" s="87"/>
      <c r="B532" s="88"/>
      <c r="C532" s="87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8"/>
      <c r="Y532" s="88"/>
      <c r="Z532" s="88"/>
    </row>
    <row r="533" spans="1:26" ht="18.75" customHeight="1">
      <c r="A533" s="87"/>
      <c r="B533" s="88"/>
      <c r="C533" s="87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8"/>
      <c r="Y533" s="88"/>
      <c r="Z533" s="88"/>
    </row>
    <row r="534" spans="1:26" ht="18.75" customHeight="1">
      <c r="A534" s="87"/>
      <c r="B534" s="88"/>
      <c r="C534" s="87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8"/>
      <c r="Y534" s="88"/>
      <c r="Z534" s="88"/>
    </row>
    <row r="535" spans="1:26" ht="18.75" customHeight="1">
      <c r="A535" s="87"/>
      <c r="B535" s="88"/>
      <c r="C535" s="87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8"/>
      <c r="Y535" s="88"/>
      <c r="Z535" s="88"/>
    </row>
    <row r="536" spans="1:26" ht="18.75" customHeight="1">
      <c r="A536" s="87"/>
      <c r="B536" s="88"/>
      <c r="C536" s="87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8"/>
      <c r="Y536" s="88"/>
      <c r="Z536" s="88"/>
    </row>
    <row r="537" spans="1:26" ht="18.75" customHeight="1">
      <c r="A537" s="87"/>
      <c r="B537" s="88"/>
      <c r="C537" s="87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8"/>
      <c r="Y537" s="88"/>
      <c r="Z537" s="88"/>
    </row>
    <row r="538" spans="1:26" ht="18.75" customHeight="1">
      <c r="A538" s="87"/>
      <c r="B538" s="88"/>
      <c r="C538" s="87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8"/>
      <c r="Y538" s="88"/>
      <c r="Z538" s="88"/>
    </row>
    <row r="539" spans="1:26" ht="18.75" customHeight="1">
      <c r="A539" s="87"/>
      <c r="B539" s="88"/>
      <c r="C539" s="87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8"/>
      <c r="Y539" s="88"/>
      <c r="Z539" s="88"/>
    </row>
    <row r="540" spans="1:26" ht="18.75" customHeight="1">
      <c r="A540" s="87"/>
      <c r="B540" s="88"/>
      <c r="C540" s="87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8"/>
      <c r="Y540" s="88"/>
      <c r="Z540" s="88"/>
    </row>
    <row r="541" spans="1:26" ht="18.75" customHeight="1">
      <c r="A541" s="87"/>
      <c r="B541" s="88"/>
      <c r="C541" s="87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8"/>
      <c r="Y541" s="88"/>
      <c r="Z541" s="88"/>
    </row>
    <row r="542" spans="1:26" ht="18.75" customHeight="1">
      <c r="A542" s="87"/>
      <c r="B542" s="88"/>
      <c r="C542" s="87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8"/>
      <c r="Y542" s="88"/>
      <c r="Z542" s="88"/>
    </row>
    <row r="543" spans="1:26" ht="18.75" customHeight="1">
      <c r="A543" s="87"/>
      <c r="B543" s="88"/>
      <c r="C543" s="87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8"/>
      <c r="Y543" s="88"/>
      <c r="Z543" s="88"/>
    </row>
    <row r="544" spans="1:26" ht="18.75" customHeight="1">
      <c r="A544" s="87"/>
      <c r="B544" s="88"/>
      <c r="C544" s="87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8"/>
      <c r="Y544" s="88"/>
      <c r="Z544" s="88"/>
    </row>
    <row r="545" spans="1:26" ht="18.75" customHeight="1">
      <c r="A545" s="87"/>
      <c r="B545" s="88"/>
      <c r="C545" s="87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8"/>
      <c r="Y545" s="88"/>
      <c r="Z545" s="88"/>
    </row>
    <row r="546" spans="1:26" ht="18.75" customHeight="1">
      <c r="A546" s="87"/>
      <c r="B546" s="88"/>
      <c r="C546" s="87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8"/>
      <c r="Y546" s="88"/>
      <c r="Z546" s="88"/>
    </row>
    <row r="547" spans="1:26" ht="18.75" customHeight="1">
      <c r="A547" s="87"/>
      <c r="B547" s="88"/>
      <c r="C547" s="87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8"/>
      <c r="Y547" s="88"/>
      <c r="Z547" s="88"/>
    </row>
    <row r="548" spans="1:26" ht="18.75" customHeight="1">
      <c r="A548" s="87"/>
      <c r="B548" s="88"/>
      <c r="C548" s="87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8"/>
      <c r="Y548" s="88"/>
      <c r="Z548" s="88"/>
    </row>
    <row r="549" spans="1:26" ht="18.75" customHeight="1">
      <c r="A549" s="87"/>
      <c r="B549" s="88"/>
      <c r="C549" s="87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8"/>
      <c r="Y549" s="88"/>
      <c r="Z549" s="88"/>
    </row>
    <row r="550" spans="1:26" ht="18.75" customHeight="1">
      <c r="A550" s="87"/>
      <c r="B550" s="88"/>
      <c r="C550" s="87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8"/>
      <c r="Y550" s="88"/>
      <c r="Z550" s="88"/>
    </row>
    <row r="551" spans="1:26" ht="18.75" customHeight="1">
      <c r="A551" s="87"/>
      <c r="B551" s="88"/>
      <c r="C551" s="87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8"/>
      <c r="Y551" s="88"/>
      <c r="Z551" s="88"/>
    </row>
    <row r="552" spans="1:26" ht="18.75" customHeight="1">
      <c r="A552" s="87"/>
      <c r="B552" s="88"/>
      <c r="C552" s="87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8"/>
      <c r="Y552" s="88"/>
      <c r="Z552" s="88"/>
    </row>
    <row r="553" spans="1:26" ht="18.75" customHeight="1">
      <c r="A553" s="87"/>
      <c r="B553" s="88"/>
      <c r="C553" s="87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8"/>
      <c r="Y553" s="88"/>
      <c r="Z553" s="88"/>
    </row>
    <row r="554" spans="1:26" ht="18.75" customHeight="1">
      <c r="A554" s="87"/>
      <c r="B554" s="88"/>
      <c r="C554" s="87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8"/>
      <c r="Y554" s="88"/>
      <c r="Z554" s="88"/>
    </row>
    <row r="555" spans="1:26" ht="18.75" customHeight="1">
      <c r="A555" s="87"/>
      <c r="B555" s="88"/>
      <c r="C555" s="87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8"/>
      <c r="Y555" s="88"/>
      <c r="Z555" s="88"/>
    </row>
    <row r="556" spans="1:26" ht="18.75" customHeight="1">
      <c r="A556" s="87"/>
      <c r="B556" s="88"/>
      <c r="C556" s="87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8"/>
      <c r="Y556" s="88"/>
      <c r="Z556" s="88"/>
    </row>
    <row r="557" spans="1:26" ht="18.75" customHeight="1">
      <c r="A557" s="87"/>
      <c r="B557" s="88"/>
      <c r="C557" s="87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8"/>
      <c r="Y557" s="88"/>
      <c r="Z557" s="88"/>
    </row>
    <row r="558" spans="1:26" ht="18.75" customHeight="1">
      <c r="A558" s="87"/>
      <c r="B558" s="88"/>
      <c r="C558" s="87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8"/>
      <c r="Y558" s="88"/>
      <c r="Z558" s="88"/>
    </row>
    <row r="559" spans="1:26" ht="18.75" customHeight="1">
      <c r="A559" s="87"/>
      <c r="B559" s="88"/>
      <c r="C559" s="87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8"/>
      <c r="Y559" s="88"/>
      <c r="Z559" s="88"/>
    </row>
    <row r="560" spans="1:26" ht="18.75" customHeight="1">
      <c r="A560" s="87"/>
      <c r="B560" s="88"/>
      <c r="C560" s="87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8"/>
      <c r="Y560" s="88"/>
      <c r="Z560" s="88"/>
    </row>
    <row r="561" spans="1:26" ht="18.75" customHeight="1">
      <c r="A561" s="87"/>
      <c r="B561" s="88"/>
      <c r="C561" s="87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8"/>
      <c r="Y561" s="88"/>
      <c r="Z561" s="88"/>
    </row>
    <row r="562" spans="1:26" ht="18.75" customHeight="1">
      <c r="A562" s="87"/>
      <c r="B562" s="88"/>
      <c r="C562" s="87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8"/>
      <c r="Y562" s="88"/>
      <c r="Z562" s="88"/>
    </row>
    <row r="563" spans="1:26" ht="18.75" customHeight="1">
      <c r="A563" s="87"/>
      <c r="B563" s="88"/>
      <c r="C563" s="87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8"/>
      <c r="Y563" s="88"/>
      <c r="Z563" s="88"/>
    </row>
    <row r="564" spans="1:26" ht="18.75" customHeight="1">
      <c r="A564" s="87"/>
      <c r="B564" s="88"/>
      <c r="C564" s="87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8"/>
      <c r="Y564" s="88"/>
      <c r="Z564" s="88"/>
    </row>
    <row r="565" spans="1:26" ht="18.75" customHeight="1">
      <c r="A565" s="87"/>
      <c r="B565" s="88"/>
      <c r="C565" s="87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8"/>
      <c r="Y565" s="88"/>
      <c r="Z565" s="88"/>
    </row>
    <row r="566" spans="1:26" ht="18.75" customHeight="1">
      <c r="A566" s="87"/>
      <c r="B566" s="88"/>
      <c r="C566" s="87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8"/>
      <c r="Y566" s="88"/>
      <c r="Z566" s="88"/>
    </row>
    <row r="567" spans="1:26" ht="18.75" customHeight="1">
      <c r="A567" s="87"/>
      <c r="B567" s="88"/>
      <c r="C567" s="87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8"/>
      <c r="Y567" s="88"/>
      <c r="Z567" s="88"/>
    </row>
    <row r="568" spans="1:26" ht="18.75" customHeight="1">
      <c r="A568" s="87"/>
      <c r="B568" s="88"/>
      <c r="C568" s="87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8"/>
      <c r="Y568" s="88"/>
      <c r="Z568" s="88"/>
    </row>
    <row r="569" spans="1:26" ht="18.75" customHeight="1">
      <c r="A569" s="87"/>
      <c r="B569" s="88"/>
      <c r="C569" s="87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8"/>
      <c r="Y569" s="88"/>
      <c r="Z569" s="88"/>
    </row>
    <row r="570" spans="1:26" ht="18.75" customHeight="1">
      <c r="A570" s="87"/>
      <c r="B570" s="88"/>
      <c r="C570" s="87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8"/>
      <c r="Y570" s="88"/>
      <c r="Z570" s="88"/>
    </row>
    <row r="571" spans="1:26" ht="18.75" customHeight="1">
      <c r="A571" s="87"/>
      <c r="B571" s="88"/>
      <c r="C571" s="87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8"/>
      <c r="Y571" s="88"/>
      <c r="Z571" s="88"/>
    </row>
    <row r="572" spans="1:26" ht="18.75" customHeight="1">
      <c r="A572" s="87"/>
      <c r="B572" s="88"/>
      <c r="C572" s="87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8"/>
      <c r="Y572" s="88"/>
      <c r="Z572" s="88"/>
    </row>
    <row r="573" spans="1:26" ht="18.75" customHeight="1">
      <c r="A573" s="87"/>
      <c r="B573" s="88"/>
      <c r="C573" s="87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8"/>
      <c r="Y573" s="88"/>
      <c r="Z573" s="88"/>
    </row>
    <row r="574" spans="1:26" ht="18.75" customHeight="1">
      <c r="A574" s="87"/>
      <c r="B574" s="88"/>
      <c r="C574" s="87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8"/>
      <c r="Y574" s="88"/>
      <c r="Z574" s="88"/>
    </row>
    <row r="575" spans="1:26" ht="18.75" customHeight="1">
      <c r="A575" s="87"/>
      <c r="B575" s="88"/>
      <c r="C575" s="87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8"/>
      <c r="Y575" s="88"/>
      <c r="Z575" s="88"/>
    </row>
    <row r="576" spans="1:26" ht="18.75" customHeight="1">
      <c r="A576" s="87"/>
      <c r="B576" s="88"/>
      <c r="C576" s="87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8"/>
      <c r="Y576" s="88"/>
      <c r="Z576" s="88"/>
    </row>
    <row r="577" spans="1:26" ht="18.75" customHeight="1">
      <c r="A577" s="87"/>
      <c r="B577" s="88"/>
      <c r="C577" s="87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8"/>
      <c r="Y577" s="88"/>
      <c r="Z577" s="88"/>
    </row>
    <row r="578" spans="1:26" ht="18.75" customHeight="1">
      <c r="A578" s="87"/>
      <c r="B578" s="88"/>
      <c r="C578" s="87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8"/>
      <c r="Y578" s="88"/>
      <c r="Z578" s="88"/>
    </row>
    <row r="579" spans="1:26" ht="18.75" customHeight="1">
      <c r="A579" s="87"/>
      <c r="B579" s="88"/>
      <c r="C579" s="87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8"/>
      <c r="Y579" s="88"/>
      <c r="Z579" s="88"/>
    </row>
    <row r="580" spans="1:26" ht="18.75" customHeight="1">
      <c r="A580" s="87"/>
      <c r="B580" s="88"/>
      <c r="C580" s="87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8"/>
      <c r="Y580" s="88"/>
      <c r="Z580" s="88"/>
    </row>
    <row r="581" spans="1:26" ht="18.75" customHeight="1">
      <c r="A581" s="87"/>
      <c r="B581" s="88"/>
      <c r="C581" s="87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8"/>
      <c r="Y581" s="88"/>
      <c r="Z581" s="88"/>
    </row>
    <row r="582" spans="1:26" ht="18.75" customHeight="1">
      <c r="A582" s="87"/>
      <c r="B582" s="88"/>
      <c r="C582" s="87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8"/>
      <c r="Y582" s="88"/>
      <c r="Z582" s="88"/>
    </row>
    <row r="583" spans="1:26" ht="18.75" customHeight="1">
      <c r="A583" s="87"/>
      <c r="B583" s="88"/>
      <c r="C583" s="87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8"/>
      <c r="Y583" s="88"/>
      <c r="Z583" s="88"/>
    </row>
    <row r="584" spans="1:26" ht="18.75" customHeight="1">
      <c r="A584" s="87"/>
      <c r="B584" s="88"/>
      <c r="C584" s="87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8"/>
      <c r="Y584" s="88"/>
      <c r="Z584" s="88"/>
    </row>
    <row r="585" spans="1:26" ht="18.75" customHeight="1">
      <c r="A585" s="87"/>
      <c r="B585" s="88"/>
      <c r="C585" s="87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8"/>
      <c r="Y585" s="88"/>
      <c r="Z585" s="88"/>
    </row>
    <row r="586" spans="1:26" ht="18.75" customHeight="1">
      <c r="A586" s="87"/>
      <c r="B586" s="88"/>
      <c r="C586" s="87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8"/>
      <c r="Y586" s="88"/>
      <c r="Z586" s="88"/>
    </row>
    <row r="587" spans="1:26" ht="18.75" customHeight="1">
      <c r="A587" s="87"/>
      <c r="B587" s="88"/>
      <c r="C587" s="87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8"/>
      <c r="Y587" s="88"/>
      <c r="Z587" s="88"/>
    </row>
    <row r="588" spans="1:26" ht="18.75" customHeight="1">
      <c r="A588" s="87"/>
      <c r="B588" s="88"/>
      <c r="C588" s="87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8"/>
      <c r="Y588" s="88"/>
      <c r="Z588" s="88"/>
    </row>
    <row r="589" spans="1:26" ht="18.75" customHeight="1">
      <c r="A589" s="87"/>
      <c r="B589" s="88"/>
      <c r="C589" s="87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8"/>
      <c r="Y589" s="88"/>
      <c r="Z589" s="88"/>
    </row>
    <row r="590" spans="1:26" ht="18.75" customHeight="1">
      <c r="A590" s="87"/>
      <c r="B590" s="88"/>
      <c r="C590" s="87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8"/>
      <c r="Y590" s="88"/>
      <c r="Z590" s="88"/>
    </row>
    <row r="591" spans="1:26" ht="18.75" customHeight="1">
      <c r="A591" s="87"/>
      <c r="B591" s="88"/>
      <c r="C591" s="87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8"/>
      <c r="Y591" s="88"/>
      <c r="Z591" s="88"/>
    </row>
    <row r="592" spans="1:26" ht="18.75" customHeight="1">
      <c r="A592" s="87"/>
      <c r="B592" s="88"/>
      <c r="C592" s="87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8"/>
      <c r="Y592" s="88"/>
      <c r="Z592" s="88"/>
    </row>
    <row r="593" spans="1:26" ht="18.75" customHeight="1">
      <c r="A593" s="87"/>
      <c r="B593" s="88"/>
      <c r="C593" s="87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8"/>
      <c r="Y593" s="88"/>
      <c r="Z593" s="88"/>
    </row>
    <row r="594" spans="1:26" ht="18.75" customHeight="1">
      <c r="A594" s="87"/>
      <c r="B594" s="88"/>
      <c r="C594" s="87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8"/>
      <c r="Y594" s="88"/>
      <c r="Z594" s="88"/>
    </row>
    <row r="595" spans="1:26" ht="18.75" customHeight="1">
      <c r="A595" s="87"/>
      <c r="B595" s="88"/>
      <c r="C595" s="87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8"/>
      <c r="Y595" s="88"/>
      <c r="Z595" s="88"/>
    </row>
    <row r="596" spans="1:26" ht="18.75" customHeight="1">
      <c r="A596" s="87"/>
      <c r="B596" s="88"/>
      <c r="C596" s="87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8"/>
      <c r="Y596" s="88"/>
      <c r="Z596" s="88"/>
    </row>
    <row r="597" spans="1:26" ht="18.75" customHeight="1">
      <c r="A597" s="87"/>
      <c r="B597" s="88"/>
      <c r="C597" s="87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8"/>
      <c r="Y597" s="88"/>
      <c r="Z597" s="88"/>
    </row>
    <row r="598" spans="1:26" ht="18.75" customHeight="1">
      <c r="A598" s="87"/>
      <c r="B598" s="88"/>
      <c r="C598" s="87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8"/>
      <c r="Y598" s="88"/>
      <c r="Z598" s="88"/>
    </row>
    <row r="599" spans="1:26" ht="18.75" customHeight="1">
      <c r="A599" s="87"/>
      <c r="B599" s="88"/>
      <c r="C599" s="87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8"/>
      <c r="Y599" s="88"/>
      <c r="Z599" s="88"/>
    </row>
    <row r="600" spans="1:26" ht="18.75" customHeight="1">
      <c r="A600" s="87"/>
      <c r="B600" s="88"/>
      <c r="C600" s="87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8"/>
      <c r="Y600" s="88"/>
      <c r="Z600" s="88"/>
    </row>
    <row r="601" spans="1:26" ht="18.75" customHeight="1">
      <c r="A601" s="87"/>
      <c r="B601" s="88"/>
      <c r="C601" s="87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8"/>
      <c r="Y601" s="88"/>
      <c r="Z601" s="88"/>
    </row>
    <row r="602" spans="1:26" ht="18.75" customHeight="1">
      <c r="A602" s="87"/>
      <c r="B602" s="88"/>
      <c r="C602" s="87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8"/>
      <c r="Y602" s="88"/>
      <c r="Z602" s="88"/>
    </row>
    <row r="603" spans="1:26" ht="18.75" customHeight="1">
      <c r="A603" s="87"/>
      <c r="B603" s="88"/>
      <c r="C603" s="87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8"/>
      <c r="Y603" s="88"/>
      <c r="Z603" s="88"/>
    </row>
    <row r="604" spans="1:26" ht="18.75" customHeight="1">
      <c r="A604" s="87"/>
      <c r="B604" s="88"/>
      <c r="C604" s="87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8"/>
      <c r="Y604" s="88"/>
      <c r="Z604" s="88"/>
    </row>
    <row r="605" spans="1:26" ht="18.75" customHeight="1">
      <c r="A605" s="87"/>
      <c r="B605" s="88"/>
      <c r="C605" s="87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8"/>
      <c r="Y605" s="88"/>
      <c r="Z605" s="88"/>
    </row>
    <row r="606" spans="1:26" ht="18.75" customHeight="1">
      <c r="A606" s="87"/>
      <c r="B606" s="88"/>
      <c r="C606" s="87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8"/>
      <c r="Y606" s="88"/>
      <c r="Z606" s="88"/>
    </row>
    <row r="607" spans="1:26" ht="18.75" customHeight="1">
      <c r="A607" s="87"/>
      <c r="B607" s="88"/>
      <c r="C607" s="87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8"/>
      <c r="Y607" s="88"/>
      <c r="Z607" s="88"/>
    </row>
    <row r="608" spans="1:26" ht="18.75" customHeight="1">
      <c r="A608" s="87"/>
      <c r="B608" s="88"/>
      <c r="C608" s="87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8"/>
      <c r="Y608" s="88"/>
      <c r="Z608" s="88"/>
    </row>
    <row r="609" spans="1:26" ht="18.75" customHeight="1">
      <c r="A609" s="87"/>
      <c r="B609" s="88"/>
      <c r="C609" s="87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8"/>
      <c r="Y609" s="88"/>
      <c r="Z609" s="88"/>
    </row>
    <row r="610" spans="1:26" ht="18.75" customHeight="1">
      <c r="A610" s="87"/>
      <c r="B610" s="88"/>
      <c r="C610" s="87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8"/>
      <c r="Y610" s="88"/>
      <c r="Z610" s="88"/>
    </row>
    <row r="611" spans="1:26" ht="18.75" customHeight="1">
      <c r="A611" s="87"/>
      <c r="B611" s="88"/>
      <c r="C611" s="87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8"/>
      <c r="Y611" s="88"/>
      <c r="Z611" s="88"/>
    </row>
    <row r="612" spans="1:26" ht="18.75" customHeight="1">
      <c r="A612" s="87"/>
      <c r="B612" s="88"/>
      <c r="C612" s="87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8"/>
      <c r="Y612" s="88"/>
      <c r="Z612" s="88"/>
    </row>
    <row r="613" spans="1:26" ht="18.75" customHeight="1">
      <c r="A613" s="87"/>
      <c r="B613" s="88"/>
      <c r="C613" s="87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8"/>
      <c r="Y613" s="88"/>
      <c r="Z613" s="88"/>
    </row>
    <row r="614" spans="1:26" ht="18.75" customHeight="1">
      <c r="A614" s="87"/>
      <c r="B614" s="88"/>
      <c r="C614" s="87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8"/>
      <c r="Y614" s="88"/>
      <c r="Z614" s="88"/>
    </row>
    <row r="615" spans="1:26" ht="18.75" customHeight="1">
      <c r="A615" s="87"/>
      <c r="B615" s="88"/>
      <c r="C615" s="87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8"/>
      <c r="Y615" s="88"/>
      <c r="Z615" s="88"/>
    </row>
    <row r="616" spans="1:26" ht="18.75" customHeight="1">
      <c r="A616" s="87"/>
      <c r="B616" s="88"/>
      <c r="C616" s="87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8"/>
      <c r="Y616" s="88"/>
      <c r="Z616" s="88"/>
    </row>
    <row r="617" spans="1:26" ht="18.75" customHeight="1">
      <c r="A617" s="87"/>
      <c r="B617" s="88"/>
      <c r="C617" s="87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8"/>
      <c r="Y617" s="88"/>
      <c r="Z617" s="88"/>
    </row>
    <row r="618" spans="1:26" ht="18.75" customHeight="1">
      <c r="A618" s="87"/>
      <c r="B618" s="88"/>
      <c r="C618" s="87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8"/>
      <c r="Y618" s="88"/>
      <c r="Z618" s="88"/>
    </row>
    <row r="619" spans="1:26" ht="18.75" customHeight="1">
      <c r="A619" s="87"/>
      <c r="B619" s="88"/>
      <c r="C619" s="87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8"/>
      <c r="Y619" s="88"/>
      <c r="Z619" s="88"/>
    </row>
    <row r="620" spans="1:26" ht="18.75" customHeight="1">
      <c r="A620" s="87"/>
      <c r="B620" s="88"/>
      <c r="C620" s="87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8"/>
      <c r="Y620" s="88"/>
      <c r="Z620" s="88"/>
    </row>
    <row r="621" spans="1:26" ht="18.75" customHeight="1">
      <c r="A621" s="87"/>
      <c r="B621" s="88"/>
      <c r="C621" s="87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8"/>
      <c r="Y621" s="88"/>
      <c r="Z621" s="88"/>
    </row>
    <row r="622" spans="1:26" ht="18.75" customHeight="1">
      <c r="A622" s="87"/>
      <c r="B622" s="88"/>
      <c r="C622" s="87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8"/>
      <c r="Y622" s="88"/>
      <c r="Z622" s="88"/>
    </row>
    <row r="623" spans="1:26" ht="18.75" customHeight="1">
      <c r="A623" s="87"/>
      <c r="B623" s="88"/>
      <c r="C623" s="87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8"/>
      <c r="Y623" s="88"/>
      <c r="Z623" s="88"/>
    </row>
    <row r="624" spans="1:26" ht="18.75" customHeight="1">
      <c r="A624" s="87"/>
      <c r="B624" s="88"/>
      <c r="C624" s="87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8"/>
      <c r="Y624" s="88"/>
      <c r="Z624" s="88"/>
    </row>
    <row r="625" spans="1:26" ht="18.75" customHeight="1">
      <c r="A625" s="87"/>
      <c r="B625" s="88"/>
      <c r="C625" s="87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8"/>
      <c r="Y625" s="88"/>
      <c r="Z625" s="88"/>
    </row>
    <row r="626" spans="1:26" ht="18.75" customHeight="1">
      <c r="A626" s="87"/>
      <c r="B626" s="88"/>
      <c r="C626" s="87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8"/>
      <c r="Y626" s="88"/>
      <c r="Z626" s="88"/>
    </row>
    <row r="627" spans="1:26" ht="18.75" customHeight="1">
      <c r="A627" s="87"/>
      <c r="B627" s="88"/>
      <c r="C627" s="87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8"/>
      <c r="Y627" s="88"/>
      <c r="Z627" s="88"/>
    </row>
    <row r="628" spans="1:26" ht="18.75" customHeight="1">
      <c r="A628" s="87"/>
      <c r="B628" s="88"/>
      <c r="C628" s="87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8"/>
      <c r="Y628" s="88"/>
      <c r="Z628" s="88"/>
    </row>
    <row r="629" spans="1:26" ht="18.75" customHeight="1">
      <c r="A629" s="87"/>
      <c r="B629" s="88"/>
      <c r="C629" s="87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8"/>
      <c r="Y629" s="88"/>
      <c r="Z629" s="88"/>
    </row>
    <row r="630" spans="1:26" ht="18.75" customHeight="1">
      <c r="A630" s="87"/>
      <c r="B630" s="88"/>
      <c r="C630" s="87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8"/>
      <c r="Y630" s="88"/>
      <c r="Z630" s="88"/>
    </row>
    <row r="631" spans="1:26" ht="18.75" customHeight="1">
      <c r="A631" s="87"/>
      <c r="B631" s="88"/>
      <c r="C631" s="87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8"/>
      <c r="Y631" s="88"/>
      <c r="Z631" s="88"/>
    </row>
    <row r="632" spans="1:26" ht="18.75" customHeight="1">
      <c r="A632" s="87"/>
      <c r="B632" s="88"/>
      <c r="C632" s="87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8"/>
      <c r="Y632" s="88"/>
      <c r="Z632" s="88"/>
    </row>
    <row r="633" spans="1:26" ht="18.75" customHeight="1">
      <c r="A633" s="87"/>
      <c r="B633" s="88"/>
      <c r="C633" s="87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8"/>
      <c r="Y633" s="88"/>
      <c r="Z633" s="88"/>
    </row>
    <row r="634" spans="1:26" ht="18.75" customHeight="1">
      <c r="A634" s="87"/>
      <c r="B634" s="88"/>
      <c r="C634" s="87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8"/>
      <c r="Y634" s="88"/>
      <c r="Z634" s="88"/>
    </row>
    <row r="635" spans="1:26" ht="18.75" customHeight="1">
      <c r="A635" s="87"/>
      <c r="B635" s="88"/>
      <c r="C635" s="87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8"/>
      <c r="Y635" s="88"/>
      <c r="Z635" s="88"/>
    </row>
    <row r="636" spans="1:26" ht="18.75" customHeight="1">
      <c r="A636" s="87"/>
      <c r="B636" s="88"/>
      <c r="C636" s="87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8"/>
      <c r="Y636" s="88"/>
      <c r="Z636" s="88"/>
    </row>
    <row r="637" spans="1:26" ht="18.75" customHeight="1">
      <c r="A637" s="87"/>
      <c r="B637" s="88"/>
      <c r="C637" s="87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8"/>
      <c r="Y637" s="88"/>
      <c r="Z637" s="88"/>
    </row>
    <row r="638" spans="1:26" ht="18.75" customHeight="1">
      <c r="A638" s="87"/>
      <c r="B638" s="88"/>
      <c r="C638" s="87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8"/>
      <c r="Y638" s="88"/>
      <c r="Z638" s="88"/>
    </row>
    <row r="639" spans="1:26" ht="18.75" customHeight="1">
      <c r="A639" s="87"/>
      <c r="B639" s="88"/>
      <c r="C639" s="87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8"/>
      <c r="Y639" s="88"/>
      <c r="Z639" s="88"/>
    </row>
    <row r="640" spans="1:26" ht="18.75" customHeight="1">
      <c r="A640" s="87"/>
      <c r="B640" s="88"/>
      <c r="C640" s="87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8"/>
      <c r="Y640" s="88"/>
      <c r="Z640" s="88"/>
    </row>
    <row r="641" spans="1:26" ht="18.75" customHeight="1">
      <c r="A641" s="87"/>
      <c r="B641" s="88"/>
      <c r="C641" s="87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8"/>
      <c r="Y641" s="88"/>
      <c r="Z641" s="88"/>
    </row>
    <row r="642" spans="1:26" ht="18.75" customHeight="1">
      <c r="A642" s="87"/>
      <c r="B642" s="88"/>
      <c r="C642" s="87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8"/>
      <c r="Y642" s="88"/>
      <c r="Z642" s="88"/>
    </row>
    <row r="643" spans="1:26" ht="18.75" customHeight="1">
      <c r="A643" s="87"/>
      <c r="B643" s="88"/>
      <c r="C643" s="87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8"/>
      <c r="Y643" s="88"/>
      <c r="Z643" s="88"/>
    </row>
    <row r="644" spans="1:26" ht="18.75" customHeight="1">
      <c r="A644" s="87"/>
      <c r="B644" s="88"/>
      <c r="C644" s="87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8"/>
      <c r="Y644" s="88"/>
      <c r="Z644" s="88"/>
    </row>
    <row r="645" spans="1:26" ht="18.75" customHeight="1">
      <c r="A645" s="87"/>
      <c r="B645" s="88"/>
      <c r="C645" s="87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8"/>
      <c r="Y645" s="88"/>
      <c r="Z645" s="88"/>
    </row>
    <row r="646" spans="1:26" ht="18.75" customHeight="1">
      <c r="A646" s="87"/>
      <c r="B646" s="88"/>
      <c r="C646" s="87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8"/>
      <c r="Y646" s="88"/>
      <c r="Z646" s="88"/>
    </row>
    <row r="647" spans="1:26" ht="18.75" customHeight="1">
      <c r="A647" s="87"/>
      <c r="B647" s="88"/>
      <c r="C647" s="87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8"/>
      <c r="Y647" s="88"/>
      <c r="Z647" s="88"/>
    </row>
    <row r="648" spans="1:26" ht="18.75" customHeight="1">
      <c r="A648" s="87"/>
      <c r="B648" s="88"/>
      <c r="C648" s="87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8"/>
      <c r="Y648" s="88"/>
      <c r="Z648" s="88"/>
    </row>
    <row r="649" spans="1:26" ht="18.75" customHeight="1">
      <c r="A649" s="87"/>
      <c r="B649" s="88"/>
      <c r="C649" s="87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8"/>
      <c r="Y649" s="88"/>
      <c r="Z649" s="88"/>
    </row>
    <row r="650" spans="1:26" ht="18.75" customHeight="1">
      <c r="A650" s="87"/>
      <c r="B650" s="88"/>
      <c r="C650" s="87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8"/>
      <c r="Y650" s="88"/>
      <c r="Z650" s="88"/>
    </row>
    <row r="651" spans="1:26" ht="18.75" customHeight="1">
      <c r="A651" s="87"/>
      <c r="B651" s="88"/>
      <c r="C651" s="87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8"/>
      <c r="Y651" s="88"/>
      <c r="Z651" s="88"/>
    </row>
    <row r="652" spans="1:26" ht="18.75" customHeight="1">
      <c r="A652" s="87"/>
      <c r="B652" s="88"/>
      <c r="C652" s="87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8"/>
      <c r="Y652" s="88"/>
      <c r="Z652" s="88"/>
    </row>
    <row r="653" spans="1:26" ht="18.75" customHeight="1">
      <c r="A653" s="87"/>
      <c r="B653" s="88"/>
      <c r="C653" s="87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8"/>
      <c r="Y653" s="88"/>
      <c r="Z653" s="88"/>
    </row>
    <row r="654" spans="1:26" ht="18.75" customHeight="1">
      <c r="A654" s="87"/>
      <c r="B654" s="88"/>
      <c r="C654" s="87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8"/>
      <c r="Y654" s="88"/>
      <c r="Z654" s="88"/>
    </row>
    <row r="655" spans="1:26" ht="18.75" customHeight="1">
      <c r="A655" s="87"/>
      <c r="B655" s="88"/>
      <c r="C655" s="87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8"/>
      <c r="Y655" s="88"/>
      <c r="Z655" s="88"/>
    </row>
    <row r="656" spans="1:26" ht="18.75" customHeight="1">
      <c r="A656" s="87"/>
      <c r="B656" s="88"/>
      <c r="C656" s="87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8"/>
      <c r="Y656" s="88"/>
      <c r="Z656" s="88"/>
    </row>
    <row r="657" spans="1:26" ht="18.75" customHeight="1">
      <c r="A657" s="87"/>
      <c r="B657" s="88"/>
      <c r="C657" s="87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8"/>
      <c r="Y657" s="88"/>
      <c r="Z657" s="88"/>
    </row>
    <row r="658" spans="1:26" ht="18.75" customHeight="1">
      <c r="A658" s="87"/>
      <c r="B658" s="88"/>
      <c r="C658" s="87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8"/>
      <c r="Y658" s="88"/>
      <c r="Z658" s="88"/>
    </row>
    <row r="659" spans="1:26" ht="18.75" customHeight="1">
      <c r="A659" s="87"/>
      <c r="B659" s="88"/>
      <c r="C659" s="87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8"/>
      <c r="Y659" s="88"/>
      <c r="Z659" s="88"/>
    </row>
    <row r="660" spans="1:26" ht="18.75" customHeight="1">
      <c r="A660" s="87"/>
      <c r="B660" s="88"/>
      <c r="C660" s="87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8"/>
      <c r="Y660" s="88"/>
      <c r="Z660" s="88"/>
    </row>
    <row r="661" spans="1:26" ht="18.75" customHeight="1">
      <c r="A661" s="87"/>
      <c r="B661" s="88"/>
      <c r="C661" s="87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8"/>
      <c r="Y661" s="88"/>
      <c r="Z661" s="88"/>
    </row>
    <row r="662" spans="1:26" ht="18.75" customHeight="1">
      <c r="A662" s="87"/>
      <c r="B662" s="88"/>
      <c r="C662" s="87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8"/>
      <c r="Y662" s="88"/>
      <c r="Z662" s="88"/>
    </row>
    <row r="663" spans="1:26" ht="18.75" customHeight="1">
      <c r="A663" s="87"/>
      <c r="B663" s="88"/>
      <c r="C663" s="87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8"/>
      <c r="Y663" s="88"/>
      <c r="Z663" s="88"/>
    </row>
    <row r="664" spans="1:26" ht="18.75" customHeight="1">
      <c r="A664" s="87"/>
      <c r="B664" s="88"/>
      <c r="C664" s="87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8"/>
      <c r="Y664" s="88"/>
      <c r="Z664" s="88"/>
    </row>
    <row r="665" spans="1:26" ht="18.75" customHeight="1">
      <c r="A665" s="87"/>
      <c r="B665" s="88"/>
      <c r="C665" s="87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8"/>
      <c r="Y665" s="88"/>
      <c r="Z665" s="88"/>
    </row>
    <row r="666" spans="1:26" ht="18.75" customHeight="1">
      <c r="A666" s="87"/>
      <c r="B666" s="88"/>
      <c r="C666" s="87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8"/>
      <c r="Y666" s="88"/>
      <c r="Z666" s="88"/>
    </row>
    <row r="667" spans="1:26" ht="18.75" customHeight="1">
      <c r="A667" s="87"/>
      <c r="B667" s="88"/>
      <c r="C667" s="87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8"/>
      <c r="Y667" s="88"/>
      <c r="Z667" s="88"/>
    </row>
    <row r="668" spans="1:26" ht="18.75" customHeight="1">
      <c r="A668" s="87"/>
      <c r="B668" s="88"/>
      <c r="C668" s="87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8"/>
      <c r="Y668" s="88"/>
      <c r="Z668" s="88"/>
    </row>
    <row r="669" spans="1:26" ht="18.75" customHeight="1">
      <c r="A669" s="87"/>
      <c r="B669" s="88"/>
      <c r="C669" s="87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8"/>
      <c r="Y669" s="88"/>
      <c r="Z669" s="88"/>
    </row>
    <row r="670" spans="1:26" ht="18.75" customHeight="1">
      <c r="A670" s="87"/>
      <c r="B670" s="88"/>
      <c r="C670" s="87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8"/>
      <c r="Y670" s="88"/>
      <c r="Z670" s="88"/>
    </row>
    <row r="671" spans="1:26" ht="18.75" customHeight="1">
      <c r="A671" s="87"/>
      <c r="B671" s="88"/>
      <c r="C671" s="87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8"/>
      <c r="Y671" s="88"/>
      <c r="Z671" s="88"/>
    </row>
    <row r="672" spans="1:26" ht="18.75" customHeight="1">
      <c r="A672" s="87"/>
      <c r="B672" s="88"/>
      <c r="C672" s="87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8"/>
      <c r="Y672" s="88"/>
      <c r="Z672" s="88"/>
    </row>
    <row r="673" spans="1:26" ht="18.75" customHeight="1">
      <c r="A673" s="87"/>
      <c r="B673" s="88"/>
      <c r="C673" s="87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8"/>
      <c r="Y673" s="88"/>
      <c r="Z673" s="88"/>
    </row>
    <row r="674" spans="1:26" ht="18.75" customHeight="1">
      <c r="A674" s="87"/>
      <c r="B674" s="88"/>
      <c r="C674" s="87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8"/>
      <c r="Y674" s="88"/>
      <c r="Z674" s="88"/>
    </row>
    <row r="675" spans="1:26" ht="18.75" customHeight="1">
      <c r="A675" s="87"/>
      <c r="B675" s="88"/>
      <c r="C675" s="87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8"/>
      <c r="Y675" s="88"/>
      <c r="Z675" s="88"/>
    </row>
    <row r="676" spans="1:26" ht="18.75" customHeight="1">
      <c r="A676" s="87"/>
      <c r="B676" s="88"/>
      <c r="C676" s="87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8"/>
      <c r="Y676" s="88"/>
      <c r="Z676" s="88"/>
    </row>
    <row r="677" spans="1:26" ht="18.75" customHeight="1">
      <c r="A677" s="87"/>
      <c r="B677" s="88"/>
      <c r="C677" s="87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8"/>
      <c r="Y677" s="88"/>
      <c r="Z677" s="88"/>
    </row>
    <row r="678" spans="1:26" ht="18.75" customHeight="1">
      <c r="A678" s="87"/>
      <c r="B678" s="88"/>
      <c r="C678" s="87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8"/>
      <c r="Y678" s="88"/>
      <c r="Z678" s="88"/>
    </row>
    <row r="679" spans="1:26" ht="18.75" customHeight="1">
      <c r="A679" s="87"/>
      <c r="B679" s="88"/>
      <c r="C679" s="87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8"/>
      <c r="Y679" s="88"/>
      <c r="Z679" s="88"/>
    </row>
    <row r="680" spans="1:26" ht="18.75" customHeight="1">
      <c r="A680" s="87"/>
      <c r="B680" s="88"/>
      <c r="C680" s="87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8"/>
      <c r="Y680" s="88"/>
      <c r="Z680" s="88"/>
    </row>
    <row r="681" spans="1:26" ht="18.75" customHeight="1">
      <c r="A681" s="87"/>
      <c r="B681" s="88"/>
      <c r="C681" s="87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8"/>
      <c r="Y681" s="88"/>
      <c r="Z681" s="88"/>
    </row>
    <row r="682" spans="1:26" ht="18.75" customHeight="1">
      <c r="A682" s="87"/>
      <c r="B682" s="88"/>
      <c r="C682" s="87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8"/>
      <c r="Y682" s="88"/>
      <c r="Z682" s="88"/>
    </row>
    <row r="683" spans="1:26" ht="18.75" customHeight="1">
      <c r="A683" s="87"/>
      <c r="B683" s="88"/>
      <c r="C683" s="87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8"/>
      <c r="Y683" s="88"/>
      <c r="Z683" s="88"/>
    </row>
    <row r="684" spans="1:26" ht="18.75" customHeight="1">
      <c r="A684" s="87"/>
      <c r="B684" s="88"/>
      <c r="C684" s="87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8"/>
      <c r="Y684" s="88"/>
      <c r="Z684" s="88"/>
    </row>
    <row r="685" spans="1:26" ht="18.75" customHeight="1">
      <c r="A685" s="87"/>
      <c r="B685" s="88"/>
      <c r="C685" s="87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8"/>
      <c r="Y685" s="88"/>
      <c r="Z685" s="88"/>
    </row>
    <row r="686" spans="1:26" ht="18.75" customHeight="1">
      <c r="A686" s="87"/>
      <c r="B686" s="88"/>
      <c r="C686" s="87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8"/>
      <c r="Y686" s="88"/>
      <c r="Z686" s="88"/>
    </row>
    <row r="687" spans="1:26" ht="18.75" customHeight="1">
      <c r="A687" s="87"/>
      <c r="B687" s="88"/>
      <c r="C687" s="87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8"/>
      <c r="Y687" s="88"/>
      <c r="Z687" s="88"/>
    </row>
    <row r="688" spans="1:26" ht="18.75" customHeight="1">
      <c r="A688" s="87"/>
      <c r="B688" s="88"/>
      <c r="C688" s="87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8"/>
      <c r="Y688" s="88"/>
      <c r="Z688" s="88"/>
    </row>
    <row r="689" spans="1:26" ht="18.75" customHeight="1">
      <c r="A689" s="87"/>
      <c r="B689" s="88"/>
      <c r="C689" s="87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8"/>
      <c r="Y689" s="88"/>
      <c r="Z689" s="88"/>
    </row>
    <row r="690" spans="1:26" ht="18.75" customHeight="1">
      <c r="A690" s="87"/>
      <c r="B690" s="88"/>
      <c r="C690" s="87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8"/>
      <c r="Y690" s="88"/>
      <c r="Z690" s="88"/>
    </row>
    <row r="691" spans="1:26" ht="18.75" customHeight="1">
      <c r="A691" s="87"/>
      <c r="B691" s="88"/>
      <c r="C691" s="87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8"/>
      <c r="Y691" s="88"/>
      <c r="Z691" s="88"/>
    </row>
    <row r="692" spans="1:26" ht="18.75" customHeight="1">
      <c r="A692" s="87"/>
      <c r="B692" s="88"/>
      <c r="C692" s="87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8"/>
      <c r="Y692" s="88"/>
      <c r="Z692" s="88"/>
    </row>
    <row r="693" spans="1:26" ht="18.75" customHeight="1">
      <c r="A693" s="87"/>
      <c r="B693" s="88"/>
      <c r="C693" s="87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8"/>
      <c r="Y693" s="88"/>
      <c r="Z693" s="88"/>
    </row>
    <row r="694" spans="1:26" ht="18.75" customHeight="1">
      <c r="A694" s="87"/>
      <c r="B694" s="88"/>
      <c r="C694" s="87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8"/>
      <c r="Y694" s="88"/>
      <c r="Z694" s="88"/>
    </row>
    <row r="695" spans="1:26" ht="18.75" customHeight="1">
      <c r="A695" s="87"/>
      <c r="B695" s="88"/>
      <c r="C695" s="87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8"/>
      <c r="Y695" s="88"/>
      <c r="Z695" s="88"/>
    </row>
    <row r="696" spans="1:26" ht="18.75" customHeight="1">
      <c r="A696" s="87"/>
      <c r="B696" s="88"/>
      <c r="C696" s="87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8"/>
      <c r="Y696" s="88"/>
      <c r="Z696" s="88"/>
    </row>
    <row r="697" spans="1:26" ht="18.75" customHeight="1">
      <c r="A697" s="87"/>
      <c r="B697" s="88"/>
      <c r="C697" s="87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8"/>
      <c r="Y697" s="88"/>
      <c r="Z697" s="88"/>
    </row>
    <row r="698" spans="1:26" ht="18.75" customHeight="1">
      <c r="A698" s="87"/>
      <c r="B698" s="88"/>
      <c r="C698" s="87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8"/>
      <c r="Y698" s="88"/>
      <c r="Z698" s="88"/>
    </row>
    <row r="699" spans="1:26" ht="18.75" customHeight="1">
      <c r="A699" s="87"/>
      <c r="B699" s="88"/>
      <c r="C699" s="87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8"/>
      <c r="Y699" s="88"/>
      <c r="Z699" s="88"/>
    </row>
    <row r="700" spans="1:26" ht="18.75" customHeight="1">
      <c r="A700" s="87"/>
      <c r="B700" s="88"/>
      <c r="C700" s="87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8"/>
      <c r="Y700" s="88"/>
      <c r="Z700" s="88"/>
    </row>
    <row r="701" spans="1:26" ht="18.75" customHeight="1">
      <c r="A701" s="87"/>
      <c r="B701" s="88"/>
      <c r="C701" s="87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8"/>
      <c r="Y701" s="88"/>
      <c r="Z701" s="88"/>
    </row>
    <row r="702" spans="1:26" ht="18.75" customHeight="1">
      <c r="A702" s="87"/>
      <c r="B702" s="88"/>
      <c r="C702" s="87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8"/>
      <c r="Y702" s="88"/>
      <c r="Z702" s="88"/>
    </row>
    <row r="703" spans="1:26" ht="18.75" customHeight="1">
      <c r="A703" s="87"/>
      <c r="B703" s="88"/>
      <c r="C703" s="87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8"/>
      <c r="Y703" s="88"/>
      <c r="Z703" s="88"/>
    </row>
    <row r="704" spans="1:26" ht="18.75" customHeight="1">
      <c r="A704" s="87"/>
      <c r="B704" s="88"/>
      <c r="C704" s="87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8"/>
      <c r="Y704" s="88"/>
      <c r="Z704" s="88"/>
    </row>
    <row r="705" spans="1:26" ht="18.75" customHeight="1">
      <c r="A705" s="87"/>
      <c r="B705" s="88"/>
      <c r="C705" s="87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8"/>
      <c r="Y705" s="88"/>
      <c r="Z705" s="88"/>
    </row>
    <row r="706" spans="1:26" ht="18.75" customHeight="1">
      <c r="A706" s="87"/>
      <c r="B706" s="88"/>
      <c r="C706" s="87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8"/>
      <c r="Y706" s="88"/>
      <c r="Z706" s="88"/>
    </row>
    <row r="707" spans="1:26" ht="18.75" customHeight="1">
      <c r="A707" s="87"/>
      <c r="B707" s="88"/>
      <c r="C707" s="87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8"/>
      <c r="Y707" s="88"/>
      <c r="Z707" s="88"/>
    </row>
    <row r="708" spans="1:26" ht="18.75" customHeight="1">
      <c r="A708" s="87"/>
      <c r="B708" s="88"/>
      <c r="C708" s="87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8"/>
      <c r="Y708" s="88"/>
      <c r="Z708" s="88"/>
    </row>
    <row r="709" spans="1:26" ht="18.75" customHeight="1">
      <c r="A709" s="87"/>
      <c r="B709" s="88"/>
      <c r="C709" s="87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8"/>
      <c r="Y709" s="88"/>
      <c r="Z709" s="88"/>
    </row>
    <row r="710" spans="1:26" ht="18.75" customHeight="1">
      <c r="A710" s="87"/>
      <c r="B710" s="88"/>
      <c r="C710" s="87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8"/>
      <c r="Y710" s="88"/>
      <c r="Z710" s="88"/>
    </row>
    <row r="711" spans="1:26" ht="18.75" customHeight="1">
      <c r="A711" s="87"/>
      <c r="B711" s="88"/>
      <c r="C711" s="87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8"/>
      <c r="Y711" s="88"/>
      <c r="Z711" s="88"/>
    </row>
    <row r="712" spans="1:26" ht="18.75" customHeight="1">
      <c r="A712" s="87"/>
      <c r="B712" s="88"/>
      <c r="C712" s="87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8"/>
      <c r="Y712" s="88"/>
      <c r="Z712" s="88"/>
    </row>
    <row r="713" spans="1:26" ht="18.75" customHeight="1">
      <c r="A713" s="87"/>
      <c r="B713" s="88"/>
      <c r="C713" s="87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8"/>
      <c r="Y713" s="88"/>
      <c r="Z713" s="88"/>
    </row>
    <row r="714" spans="1:26" ht="18.75" customHeight="1">
      <c r="A714" s="87"/>
      <c r="B714" s="88"/>
      <c r="C714" s="87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8"/>
      <c r="Y714" s="88"/>
      <c r="Z714" s="88"/>
    </row>
    <row r="715" spans="1:26" ht="18.75" customHeight="1">
      <c r="A715" s="87"/>
      <c r="B715" s="88"/>
      <c r="C715" s="87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8"/>
      <c r="Y715" s="88"/>
      <c r="Z715" s="88"/>
    </row>
    <row r="716" spans="1:26" ht="18.75" customHeight="1">
      <c r="A716" s="87"/>
      <c r="B716" s="88"/>
      <c r="C716" s="87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8"/>
      <c r="Y716" s="88"/>
      <c r="Z716" s="88"/>
    </row>
    <row r="717" spans="1:26" ht="18.75" customHeight="1">
      <c r="A717" s="87"/>
      <c r="B717" s="88"/>
      <c r="C717" s="87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8"/>
      <c r="Y717" s="88"/>
      <c r="Z717" s="88"/>
    </row>
    <row r="718" spans="1:26" ht="18.75" customHeight="1">
      <c r="A718" s="87"/>
      <c r="B718" s="88"/>
      <c r="C718" s="87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8"/>
      <c r="Y718" s="88"/>
      <c r="Z718" s="88"/>
    </row>
    <row r="719" spans="1:26" ht="18.75" customHeight="1">
      <c r="A719" s="87"/>
      <c r="B719" s="88"/>
      <c r="C719" s="87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8"/>
      <c r="Y719" s="88"/>
      <c r="Z719" s="88"/>
    </row>
    <row r="720" spans="1:26" ht="18.75" customHeight="1">
      <c r="A720" s="87"/>
      <c r="B720" s="88"/>
      <c r="C720" s="87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8"/>
      <c r="Y720" s="88"/>
      <c r="Z720" s="88"/>
    </row>
    <row r="721" spans="1:26" ht="18.75" customHeight="1">
      <c r="A721" s="87"/>
      <c r="B721" s="88"/>
      <c r="C721" s="87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8"/>
      <c r="Y721" s="88"/>
      <c r="Z721" s="88"/>
    </row>
    <row r="722" spans="1:26" ht="18.75" customHeight="1">
      <c r="A722" s="87"/>
      <c r="B722" s="88"/>
      <c r="C722" s="87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8"/>
      <c r="Y722" s="88"/>
      <c r="Z722" s="88"/>
    </row>
    <row r="723" spans="1:26" ht="18.75" customHeight="1">
      <c r="A723" s="87"/>
      <c r="B723" s="88"/>
      <c r="C723" s="87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8"/>
      <c r="Y723" s="88"/>
      <c r="Z723" s="88"/>
    </row>
    <row r="724" spans="1:26" ht="18.75" customHeight="1">
      <c r="A724" s="87"/>
      <c r="B724" s="88"/>
      <c r="C724" s="87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8"/>
      <c r="Y724" s="88"/>
      <c r="Z724" s="88"/>
    </row>
    <row r="725" spans="1:26" ht="18.75" customHeight="1">
      <c r="A725" s="87"/>
      <c r="B725" s="88"/>
      <c r="C725" s="87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8"/>
      <c r="Y725" s="88"/>
      <c r="Z725" s="88"/>
    </row>
    <row r="726" spans="1:26" ht="18.75" customHeight="1">
      <c r="A726" s="87"/>
      <c r="B726" s="88"/>
      <c r="C726" s="87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8"/>
      <c r="Y726" s="88"/>
      <c r="Z726" s="88"/>
    </row>
    <row r="727" spans="1:26" ht="18.75" customHeight="1">
      <c r="A727" s="87"/>
      <c r="B727" s="88"/>
      <c r="C727" s="87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8"/>
      <c r="Y727" s="88"/>
      <c r="Z727" s="88"/>
    </row>
    <row r="728" spans="1:26" ht="18.75" customHeight="1">
      <c r="A728" s="87"/>
      <c r="B728" s="88"/>
      <c r="C728" s="87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8"/>
      <c r="Y728" s="88"/>
      <c r="Z728" s="88"/>
    </row>
    <row r="729" spans="1:26" ht="18.75" customHeight="1">
      <c r="A729" s="87"/>
      <c r="B729" s="88"/>
      <c r="C729" s="87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8"/>
      <c r="Y729" s="88"/>
      <c r="Z729" s="88"/>
    </row>
    <row r="730" spans="1:26" ht="18.75" customHeight="1">
      <c r="A730" s="87"/>
      <c r="B730" s="88"/>
      <c r="C730" s="87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8"/>
      <c r="Y730" s="88"/>
      <c r="Z730" s="88"/>
    </row>
    <row r="731" spans="1:26" ht="18.75" customHeight="1">
      <c r="A731" s="87"/>
      <c r="B731" s="88"/>
      <c r="C731" s="87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8"/>
      <c r="Y731" s="88"/>
      <c r="Z731" s="88"/>
    </row>
    <row r="732" spans="1:26" ht="18.75" customHeight="1">
      <c r="A732" s="87"/>
      <c r="B732" s="88"/>
      <c r="C732" s="87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8"/>
      <c r="Y732" s="88"/>
      <c r="Z732" s="88"/>
    </row>
    <row r="733" spans="1:26" ht="18.75" customHeight="1">
      <c r="A733" s="87"/>
      <c r="B733" s="88"/>
      <c r="C733" s="87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8"/>
      <c r="Y733" s="88"/>
      <c r="Z733" s="88"/>
    </row>
    <row r="734" spans="1:26" ht="18.75" customHeight="1">
      <c r="A734" s="87"/>
      <c r="B734" s="88"/>
      <c r="C734" s="87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8"/>
      <c r="Y734" s="88"/>
      <c r="Z734" s="88"/>
    </row>
    <row r="735" spans="1:26" ht="18.75" customHeight="1">
      <c r="A735" s="87"/>
      <c r="B735" s="88"/>
      <c r="C735" s="87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8"/>
      <c r="Y735" s="88"/>
      <c r="Z735" s="88"/>
    </row>
    <row r="736" spans="1:26" ht="18.75" customHeight="1">
      <c r="A736" s="87"/>
      <c r="B736" s="88"/>
      <c r="C736" s="87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8"/>
      <c r="Y736" s="88"/>
      <c r="Z736" s="88"/>
    </row>
    <row r="737" spans="1:26" ht="18.75" customHeight="1">
      <c r="A737" s="87"/>
      <c r="B737" s="88"/>
      <c r="C737" s="87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8"/>
      <c r="Y737" s="88"/>
      <c r="Z737" s="88"/>
    </row>
    <row r="738" spans="1:26" ht="18.75" customHeight="1">
      <c r="A738" s="87"/>
      <c r="B738" s="88"/>
      <c r="C738" s="87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8"/>
      <c r="Y738" s="88"/>
      <c r="Z738" s="88"/>
    </row>
    <row r="739" spans="1:26" ht="18.75" customHeight="1">
      <c r="A739" s="87"/>
      <c r="B739" s="88"/>
      <c r="C739" s="87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8"/>
      <c r="Y739" s="88"/>
      <c r="Z739" s="88"/>
    </row>
    <row r="740" spans="1:26" ht="18.75" customHeight="1">
      <c r="A740" s="87"/>
      <c r="B740" s="88"/>
      <c r="C740" s="87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8"/>
      <c r="Y740" s="88"/>
      <c r="Z740" s="88"/>
    </row>
    <row r="741" spans="1:26" ht="18.75" customHeight="1">
      <c r="A741" s="87"/>
      <c r="B741" s="88"/>
      <c r="C741" s="87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8"/>
      <c r="Y741" s="88"/>
      <c r="Z741" s="88"/>
    </row>
    <row r="742" spans="1:26" ht="18.75" customHeight="1">
      <c r="A742" s="87"/>
      <c r="B742" s="88"/>
      <c r="C742" s="87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8"/>
      <c r="Y742" s="88"/>
      <c r="Z742" s="88"/>
    </row>
    <row r="743" spans="1:26" ht="18.75" customHeight="1">
      <c r="A743" s="87"/>
      <c r="B743" s="88"/>
      <c r="C743" s="87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8"/>
      <c r="Y743" s="88"/>
      <c r="Z743" s="88"/>
    </row>
    <row r="744" spans="1:26" ht="18.75" customHeight="1">
      <c r="A744" s="87"/>
      <c r="B744" s="88"/>
      <c r="C744" s="87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8"/>
      <c r="Y744" s="88"/>
      <c r="Z744" s="88"/>
    </row>
    <row r="745" spans="1:26" ht="18.75" customHeight="1">
      <c r="A745" s="87"/>
      <c r="B745" s="88"/>
      <c r="C745" s="87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8"/>
      <c r="Y745" s="88"/>
      <c r="Z745" s="88"/>
    </row>
    <row r="746" spans="1:26" ht="18.75" customHeight="1">
      <c r="A746" s="87"/>
      <c r="B746" s="88"/>
      <c r="C746" s="87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8"/>
      <c r="Y746" s="88"/>
      <c r="Z746" s="88"/>
    </row>
    <row r="747" spans="1:26" ht="18.75" customHeight="1">
      <c r="A747" s="87"/>
      <c r="B747" s="88"/>
      <c r="C747" s="87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8"/>
      <c r="Y747" s="88"/>
      <c r="Z747" s="88"/>
    </row>
    <row r="748" spans="1:26" ht="18.75" customHeight="1">
      <c r="A748" s="87"/>
      <c r="B748" s="88"/>
      <c r="C748" s="87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8"/>
      <c r="Y748" s="88"/>
      <c r="Z748" s="88"/>
    </row>
    <row r="749" spans="1:26" ht="18.75" customHeight="1">
      <c r="A749" s="87"/>
      <c r="B749" s="88"/>
      <c r="C749" s="87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8"/>
      <c r="Y749" s="88"/>
      <c r="Z749" s="88"/>
    </row>
    <row r="750" spans="1:26" ht="18.75" customHeight="1">
      <c r="A750" s="87"/>
      <c r="B750" s="88"/>
      <c r="C750" s="87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8"/>
      <c r="Y750" s="88"/>
      <c r="Z750" s="88"/>
    </row>
    <row r="751" spans="1:26" ht="18.75" customHeight="1">
      <c r="A751" s="87"/>
      <c r="B751" s="88"/>
      <c r="C751" s="87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8"/>
      <c r="Y751" s="88"/>
      <c r="Z751" s="88"/>
    </row>
    <row r="752" spans="1:26" ht="18.75" customHeight="1">
      <c r="A752" s="87"/>
      <c r="B752" s="88"/>
      <c r="C752" s="87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8"/>
      <c r="Y752" s="88"/>
      <c r="Z752" s="88"/>
    </row>
    <row r="753" spans="1:26" ht="18.75" customHeight="1">
      <c r="A753" s="87"/>
      <c r="B753" s="88"/>
      <c r="C753" s="87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8"/>
      <c r="Y753" s="88"/>
      <c r="Z753" s="88"/>
    </row>
    <row r="754" spans="1:26" ht="18.75" customHeight="1">
      <c r="A754" s="87"/>
      <c r="B754" s="88"/>
      <c r="C754" s="87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8"/>
      <c r="Y754" s="88"/>
      <c r="Z754" s="88"/>
    </row>
    <row r="755" spans="1:26" ht="18.75" customHeight="1">
      <c r="A755" s="87"/>
      <c r="B755" s="88"/>
      <c r="C755" s="87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8"/>
      <c r="Y755" s="88"/>
      <c r="Z755" s="88"/>
    </row>
    <row r="756" spans="1:26" ht="18.75" customHeight="1">
      <c r="A756" s="87"/>
      <c r="B756" s="88"/>
      <c r="C756" s="87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8"/>
      <c r="Y756" s="88"/>
      <c r="Z756" s="88"/>
    </row>
    <row r="757" spans="1:26" ht="18.75" customHeight="1">
      <c r="A757" s="87"/>
      <c r="B757" s="88"/>
      <c r="C757" s="87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8"/>
      <c r="Y757" s="88"/>
      <c r="Z757" s="88"/>
    </row>
    <row r="758" spans="1:26" ht="18.75" customHeight="1">
      <c r="A758" s="87"/>
      <c r="B758" s="88"/>
      <c r="C758" s="87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8"/>
      <c r="Y758" s="88"/>
      <c r="Z758" s="88"/>
    </row>
    <row r="759" spans="1:26" ht="18.75" customHeight="1">
      <c r="A759" s="87"/>
      <c r="B759" s="88"/>
      <c r="C759" s="87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8"/>
      <c r="Y759" s="88"/>
      <c r="Z759" s="88"/>
    </row>
    <row r="760" spans="1:26" ht="18.75" customHeight="1">
      <c r="A760" s="87"/>
      <c r="B760" s="88"/>
      <c r="C760" s="87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8"/>
      <c r="Y760" s="88"/>
      <c r="Z760" s="88"/>
    </row>
    <row r="761" spans="1:26" ht="18.75" customHeight="1">
      <c r="A761" s="87"/>
      <c r="B761" s="88"/>
      <c r="C761" s="87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8"/>
      <c r="Y761" s="88"/>
      <c r="Z761" s="88"/>
    </row>
    <row r="762" spans="1:26" ht="18.75" customHeight="1">
      <c r="A762" s="87"/>
      <c r="B762" s="88"/>
      <c r="C762" s="87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8"/>
      <c r="Y762" s="88"/>
      <c r="Z762" s="88"/>
    </row>
    <row r="763" spans="1:26" ht="18.75" customHeight="1">
      <c r="A763" s="87"/>
      <c r="B763" s="88"/>
      <c r="C763" s="87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8"/>
      <c r="Y763" s="88"/>
      <c r="Z763" s="88"/>
    </row>
    <row r="764" spans="1:26" ht="18.75" customHeight="1">
      <c r="A764" s="87"/>
      <c r="B764" s="88"/>
      <c r="C764" s="87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8"/>
      <c r="Y764" s="88"/>
      <c r="Z764" s="88"/>
    </row>
    <row r="765" spans="1:26" ht="18.75" customHeight="1">
      <c r="A765" s="87"/>
      <c r="B765" s="88"/>
      <c r="C765" s="87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8"/>
      <c r="Y765" s="88"/>
      <c r="Z765" s="88"/>
    </row>
    <row r="766" spans="1:26" ht="18.75" customHeight="1">
      <c r="A766" s="87"/>
      <c r="B766" s="88"/>
      <c r="C766" s="87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8"/>
      <c r="Y766" s="88"/>
      <c r="Z766" s="88"/>
    </row>
    <row r="767" spans="1:26" ht="18.75" customHeight="1">
      <c r="A767" s="87"/>
      <c r="B767" s="88"/>
      <c r="C767" s="87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8"/>
      <c r="Y767" s="88"/>
      <c r="Z767" s="88"/>
    </row>
    <row r="768" spans="1:26" ht="18.75" customHeight="1">
      <c r="A768" s="87"/>
      <c r="B768" s="88"/>
      <c r="C768" s="87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8"/>
      <c r="Y768" s="88"/>
      <c r="Z768" s="88"/>
    </row>
    <row r="769" spans="1:26" ht="18.75" customHeight="1">
      <c r="A769" s="87"/>
      <c r="B769" s="88"/>
      <c r="C769" s="87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8"/>
      <c r="Y769" s="88"/>
      <c r="Z769" s="88"/>
    </row>
    <row r="770" spans="1:26" ht="18.75" customHeight="1">
      <c r="A770" s="87"/>
      <c r="B770" s="88"/>
      <c r="C770" s="87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8"/>
      <c r="Y770" s="88"/>
      <c r="Z770" s="88"/>
    </row>
    <row r="771" spans="1:26" ht="18.75" customHeight="1">
      <c r="A771" s="87"/>
      <c r="B771" s="88"/>
      <c r="C771" s="87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8"/>
      <c r="Y771" s="88"/>
      <c r="Z771" s="88"/>
    </row>
    <row r="772" spans="1:26" ht="18.75" customHeight="1">
      <c r="A772" s="87"/>
      <c r="B772" s="88"/>
      <c r="C772" s="87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8"/>
      <c r="Y772" s="88"/>
      <c r="Z772" s="88"/>
    </row>
    <row r="773" spans="1:26" ht="18.75" customHeight="1">
      <c r="A773" s="87"/>
      <c r="B773" s="88"/>
      <c r="C773" s="87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8"/>
      <c r="Y773" s="88"/>
      <c r="Z773" s="88"/>
    </row>
    <row r="774" spans="1:26" ht="18.75" customHeight="1">
      <c r="A774" s="87"/>
      <c r="B774" s="88"/>
      <c r="C774" s="87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8"/>
      <c r="Y774" s="88"/>
      <c r="Z774" s="88"/>
    </row>
    <row r="775" spans="1:26" ht="18.75" customHeight="1">
      <c r="A775" s="87"/>
      <c r="B775" s="88"/>
      <c r="C775" s="87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8"/>
      <c r="Y775" s="88"/>
      <c r="Z775" s="88"/>
    </row>
    <row r="776" spans="1:26" ht="18.75" customHeight="1">
      <c r="A776" s="87"/>
      <c r="B776" s="88"/>
      <c r="C776" s="87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8"/>
      <c r="Y776" s="88"/>
      <c r="Z776" s="88"/>
    </row>
    <row r="777" spans="1:26" ht="18.75" customHeight="1">
      <c r="A777" s="87"/>
      <c r="B777" s="88"/>
      <c r="C777" s="87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8"/>
      <c r="Y777" s="88"/>
      <c r="Z777" s="88"/>
    </row>
    <row r="778" spans="1:26" ht="18.75" customHeight="1">
      <c r="A778" s="87"/>
      <c r="B778" s="88"/>
      <c r="C778" s="87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8"/>
      <c r="Y778" s="88"/>
      <c r="Z778" s="88"/>
    </row>
    <row r="779" spans="1:26" ht="18.75" customHeight="1">
      <c r="A779" s="87"/>
      <c r="B779" s="88"/>
      <c r="C779" s="87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8"/>
      <c r="Y779" s="88"/>
      <c r="Z779" s="88"/>
    </row>
    <row r="780" spans="1:26" ht="18.75" customHeight="1">
      <c r="A780" s="87"/>
      <c r="B780" s="88"/>
      <c r="C780" s="87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8"/>
      <c r="Y780" s="88"/>
      <c r="Z780" s="88"/>
    </row>
    <row r="781" spans="1:26" ht="18.75" customHeight="1">
      <c r="A781" s="87"/>
      <c r="B781" s="88"/>
      <c r="C781" s="87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8"/>
      <c r="Y781" s="88"/>
      <c r="Z781" s="88"/>
    </row>
    <row r="782" spans="1:26" ht="18.75" customHeight="1">
      <c r="A782" s="87"/>
      <c r="B782" s="88"/>
      <c r="C782" s="87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8"/>
      <c r="Y782" s="88"/>
      <c r="Z782" s="88"/>
    </row>
    <row r="783" spans="1:26" ht="18.75" customHeight="1">
      <c r="A783" s="87"/>
      <c r="B783" s="88"/>
      <c r="C783" s="87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8"/>
      <c r="Y783" s="88"/>
      <c r="Z783" s="88"/>
    </row>
    <row r="784" spans="1:26" ht="18.75" customHeight="1">
      <c r="A784" s="87"/>
      <c r="B784" s="88"/>
      <c r="C784" s="87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8"/>
      <c r="Y784" s="88"/>
      <c r="Z784" s="88"/>
    </row>
    <row r="785" spans="1:26" ht="18.75" customHeight="1">
      <c r="A785" s="87"/>
      <c r="B785" s="88"/>
      <c r="C785" s="87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8"/>
      <c r="Y785" s="88"/>
      <c r="Z785" s="88"/>
    </row>
    <row r="786" spans="1:26" ht="18.75" customHeight="1">
      <c r="A786" s="87"/>
      <c r="B786" s="88"/>
      <c r="C786" s="87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8"/>
      <c r="Y786" s="88"/>
      <c r="Z786" s="88"/>
    </row>
    <row r="787" spans="1:26" ht="18.75" customHeight="1">
      <c r="A787" s="87"/>
      <c r="B787" s="88"/>
      <c r="C787" s="87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8"/>
      <c r="Y787" s="88"/>
      <c r="Z787" s="88"/>
    </row>
    <row r="788" spans="1:26" ht="18.75" customHeight="1">
      <c r="A788" s="87"/>
      <c r="B788" s="88"/>
      <c r="C788" s="87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8"/>
      <c r="Y788" s="88"/>
      <c r="Z788" s="88"/>
    </row>
    <row r="789" spans="1:26" ht="18.75" customHeight="1">
      <c r="A789" s="87"/>
      <c r="B789" s="88"/>
      <c r="C789" s="87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8"/>
      <c r="Y789" s="88"/>
      <c r="Z789" s="88"/>
    </row>
    <row r="790" spans="1:26" ht="18.75" customHeight="1">
      <c r="A790" s="87"/>
      <c r="B790" s="88"/>
      <c r="C790" s="87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8"/>
      <c r="Y790" s="88"/>
      <c r="Z790" s="88"/>
    </row>
    <row r="791" spans="1:26" ht="18.75" customHeight="1">
      <c r="A791" s="87"/>
      <c r="B791" s="88"/>
      <c r="C791" s="87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8"/>
      <c r="Y791" s="88"/>
      <c r="Z791" s="88"/>
    </row>
    <row r="792" spans="1:26" ht="18.75" customHeight="1">
      <c r="A792" s="87"/>
      <c r="B792" s="88"/>
      <c r="C792" s="87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8"/>
      <c r="Y792" s="88"/>
      <c r="Z792" s="88"/>
    </row>
    <row r="793" spans="1:26" ht="18.75" customHeight="1">
      <c r="A793" s="87"/>
      <c r="B793" s="88"/>
      <c r="C793" s="87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8"/>
      <c r="Y793" s="88"/>
      <c r="Z793" s="88"/>
    </row>
    <row r="794" spans="1:26" ht="18.75" customHeight="1">
      <c r="A794" s="87"/>
      <c r="B794" s="88"/>
      <c r="C794" s="87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8"/>
      <c r="Y794" s="88"/>
      <c r="Z794" s="88"/>
    </row>
    <row r="795" spans="1:26" ht="18.75" customHeight="1">
      <c r="A795" s="87"/>
      <c r="B795" s="88"/>
      <c r="C795" s="87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8"/>
      <c r="Y795" s="88"/>
      <c r="Z795" s="88"/>
    </row>
    <row r="796" spans="1:26" ht="18.75" customHeight="1">
      <c r="A796" s="87"/>
      <c r="B796" s="88"/>
      <c r="C796" s="87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8"/>
      <c r="Y796" s="88"/>
      <c r="Z796" s="88"/>
    </row>
    <row r="797" spans="1:26" ht="18.75" customHeight="1">
      <c r="A797" s="87"/>
      <c r="B797" s="88"/>
      <c r="C797" s="87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8"/>
      <c r="Y797" s="88"/>
      <c r="Z797" s="88"/>
    </row>
    <row r="798" spans="1:26" ht="18.75" customHeight="1">
      <c r="A798" s="87"/>
      <c r="B798" s="88"/>
      <c r="C798" s="87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8"/>
      <c r="Y798" s="88"/>
      <c r="Z798" s="88"/>
    </row>
    <row r="799" spans="1:26" ht="18.75" customHeight="1">
      <c r="A799" s="87"/>
      <c r="B799" s="88"/>
      <c r="C799" s="87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8"/>
      <c r="Y799" s="88"/>
      <c r="Z799" s="88"/>
    </row>
    <row r="800" spans="1:26" ht="18.75" customHeight="1">
      <c r="A800" s="87"/>
      <c r="B800" s="88"/>
      <c r="C800" s="87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8"/>
      <c r="Y800" s="88"/>
      <c r="Z800" s="88"/>
    </row>
    <row r="801" spans="1:26" ht="18.75" customHeight="1">
      <c r="A801" s="87"/>
      <c r="B801" s="88"/>
      <c r="C801" s="87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8"/>
      <c r="Y801" s="88"/>
      <c r="Z801" s="88"/>
    </row>
    <row r="802" spans="1:26" ht="18.75" customHeight="1">
      <c r="A802" s="87"/>
      <c r="B802" s="88"/>
      <c r="C802" s="87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8"/>
      <c r="Y802" s="88"/>
      <c r="Z802" s="88"/>
    </row>
    <row r="803" spans="1:26" ht="18.75" customHeight="1">
      <c r="A803" s="87"/>
      <c r="B803" s="88"/>
      <c r="C803" s="87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8"/>
      <c r="Y803" s="88"/>
      <c r="Z803" s="88"/>
    </row>
    <row r="804" spans="1:26" ht="18.75" customHeight="1">
      <c r="A804" s="87"/>
      <c r="B804" s="88"/>
      <c r="C804" s="87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8"/>
      <c r="Y804" s="88"/>
      <c r="Z804" s="88"/>
    </row>
    <row r="805" spans="1:26" ht="18.75" customHeight="1">
      <c r="A805" s="87"/>
      <c r="B805" s="88"/>
      <c r="C805" s="87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8"/>
      <c r="Y805" s="88"/>
      <c r="Z805" s="88"/>
    </row>
    <row r="806" spans="1:26" ht="18.75" customHeight="1">
      <c r="A806" s="87"/>
      <c r="B806" s="88"/>
      <c r="C806" s="87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8"/>
      <c r="Y806" s="88"/>
      <c r="Z806" s="88"/>
    </row>
    <row r="807" spans="1:26" ht="18.75" customHeight="1">
      <c r="A807" s="87"/>
      <c r="B807" s="88"/>
      <c r="C807" s="87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8"/>
      <c r="Y807" s="88"/>
      <c r="Z807" s="88"/>
    </row>
    <row r="808" spans="1:26" ht="18.75" customHeight="1">
      <c r="A808" s="87"/>
      <c r="B808" s="88"/>
      <c r="C808" s="87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8"/>
      <c r="Y808" s="88"/>
      <c r="Z808" s="88"/>
    </row>
    <row r="809" spans="1:26" ht="18.75" customHeight="1">
      <c r="A809" s="87"/>
      <c r="B809" s="88"/>
      <c r="C809" s="87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8"/>
      <c r="Y809" s="88"/>
      <c r="Z809" s="88"/>
    </row>
    <row r="810" spans="1:26" ht="18.75" customHeight="1">
      <c r="A810" s="87"/>
      <c r="B810" s="88"/>
      <c r="C810" s="87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8"/>
      <c r="Y810" s="88"/>
      <c r="Z810" s="88"/>
    </row>
    <row r="811" spans="1:26" ht="18.75" customHeight="1">
      <c r="A811" s="87"/>
      <c r="B811" s="88"/>
      <c r="C811" s="87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8"/>
      <c r="Y811" s="88"/>
      <c r="Z811" s="88"/>
    </row>
    <row r="812" spans="1:26" ht="18.75" customHeight="1">
      <c r="A812" s="87"/>
      <c r="B812" s="88"/>
      <c r="C812" s="87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8"/>
      <c r="Y812" s="88"/>
      <c r="Z812" s="88"/>
    </row>
    <row r="813" spans="1:26" ht="18.75" customHeight="1">
      <c r="A813" s="87"/>
      <c r="B813" s="88"/>
      <c r="C813" s="87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8"/>
      <c r="Y813" s="88"/>
      <c r="Z813" s="88"/>
    </row>
    <row r="814" spans="1:26" ht="18.75" customHeight="1">
      <c r="A814" s="87"/>
      <c r="B814" s="88"/>
      <c r="C814" s="87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8"/>
      <c r="Y814" s="88"/>
      <c r="Z814" s="88"/>
    </row>
    <row r="815" spans="1:26" ht="18.75" customHeight="1">
      <c r="A815" s="87"/>
      <c r="B815" s="88"/>
      <c r="C815" s="87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8"/>
      <c r="Y815" s="88"/>
      <c r="Z815" s="88"/>
    </row>
    <row r="816" spans="1:26" ht="18.75" customHeight="1">
      <c r="A816" s="87"/>
      <c r="B816" s="88"/>
      <c r="C816" s="87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8"/>
      <c r="Y816" s="88"/>
      <c r="Z816" s="88"/>
    </row>
    <row r="817" spans="1:26" ht="18.75" customHeight="1">
      <c r="A817" s="87"/>
      <c r="B817" s="88"/>
      <c r="C817" s="87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8"/>
      <c r="Y817" s="88"/>
      <c r="Z817" s="88"/>
    </row>
    <row r="818" spans="1:26" ht="18.75" customHeight="1">
      <c r="A818" s="87"/>
      <c r="B818" s="88"/>
      <c r="C818" s="87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8"/>
      <c r="Y818" s="88"/>
      <c r="Z818" s="88"/>
    </row>
    <row r="819" spans="1:26" ht="18.75" customHeight="1">
      <c r="A819" s="87"/>
      <c r="B819" s="88"/>
      <c r="C819" s="87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8"/>
      <c r="Y819" s="88"/>
      <c r="Z819" s="88"/>
    </row>
    <row r="820" spans="1:26" ht="18.75" customHeight="1">
      <c r="A820" s="87"/>
      <c r="B820" s="88"/>
      <c r="C820" s="87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8"/>
      <c r="Y820" s="88"/>
      <c r="Z820" s="88"/>
    </row>
    <row r="821" spans="1:26" ht="18.75" customHeight="1">
      <c r="A821" s="87"/>
      <c r="B821" s="88"/>
      <c r="C821" s="87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8"/>
      <c r="Y821" s="88"/>
      <c r="Z821" s="88"/>
    </row>
    <row r="822" spans="1:26" ht="18.75" customHeight="1">
      <c r="A822" s="87"/>
      <c r="B822" s="88"/>
      <c r="C822" s="87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8"/>
      <c r="Y822" s="88"/>
      <c r="Z822" s="88"/>
    </row>
    <row r="823" spans="1:26" ht="18.75" customHeight="1">
      <c r="A823" s="87"/>
      <c r="B823" s="88"/>
      <c r="C823" s="87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8"/>
      <c r="Y823" s="88"/>
      <c r="Z823" s="88"/>
    </row>
    <row r="824" spans="1:26" ht="18.75" customHeight="1">
      <c r="A824" s="87"/>
      <c r="B824" s="88"/>
      <c r="C824" s="87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8"/>
      <c r="Y824" s="88"/>
      <c r="Z824" s="88"/>
    </row>
    <row r="825" spans="1:26" ht="18.75" customHeight="1">
      <c r="A825" s="87"/>
      <c r="B825" s="88"/>
      <c r="C825" s="87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8"/>
      <c r="Y825" s="88"/>
      <c r="Z825" s="88"/>
    </row>
    <row r="826" spans="1:26" ht="18.75" customHeight="1">
      <c r="A826" s="87"/>
      <c r="B826" s="88"/>
      <c r="C826" s="87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8"/>
      <c r="Y826" s="88"/>
      <c r="Z826" s="88"/>
    </row>
    <row r="827" spans="1:26" ht="18.75" customHeight="1">
      <c r="A827" s="87"/>
      <c r="B827" s="88"/>
      <c r="C827" s="87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8"/>
      <c r="Y827" s="88"/>
      <c r="Z827" s="88"/>
    </row>
    <row r="828" spans="1:26" ht="18.75" customHeight="1">
      <c r="A828" s="87"/>
      <c r="B828" s="88"/>
      <c r="C828" s="87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8"/>
      <c r="Y828" s="88"/>
      <c r="Z828" s="88"/>
    </row>
    <row r="829" spans="1:26" ht="18.75" customHeight="1">
      <c r="A829" s="87"/>
      <c r="B829" s="88"/>
      <c r="C829" s="87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8"/>
      <c r="Y829" s="88"/>
      <c r="Z829" s="88"/>
    </row>
    <row r="830" spans="1:26" ht="18.75" customHeight="1">
      <c r="A830" s="87"/>
      <c r="B830" s="88"/>
      <c r="C830" s="87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8"/>
      <c r="Y830" s="88"/>
      <c r="Z830" s="88"/>
    </row>
    <row r="831" spans="1:26" ht="18.75" customHeight="1">
      <c r="A831" s="87"/>
      <c r="B831" s="88"/>
      <c r="C831" s="87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8"/>
      <c r="Y831" s="88"/>
      <c r="Z831" s="88"/>
    </row>
    <row r="832" spans="1:26" ht="18.75" customHeight="1">
      <c r="A832" s="87"/>
      <c r="B832" s="88"/>
      <c r="C832" s="87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8"/>
      <c r="Y832" s="88"/>
      <c r="Z832" s="88"/>
    </row>
    <row r="833" spans="1:26" ht="18.75" customHeight="1">
      <c r="A833" s="87"/>
      <c r="B833" s="88"/>
      <c r="C833" s="87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8"/>
      <c r="Y833" s="88"/>
      <c r="Z833" s="88"/>
    </row>
    <row r="834" spans="1:26" ht="18.75" customHeight="1">
      <c r="A834" s="87"/>
      <c r="B834" s="88"/>
      <c r="C834" s="87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8"/>
      <c r="Y834" s="88"/>
      <c r="Z834" s="88"/>
    </row>
    <row r="835" spans="1:26" ht="18.75" customHeight="1">
      <c r="A835" s="87"/>
      <c r="B835" s="88"/>
      <c r="C835" s="87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8"/>
      <c r="Y835" s="88"/>
      <c r="Z835" s="88"/>
    </row>
    <row r="836" spans="1:26" ht="18.75" customHeight="1">
      <c r="A836" s="87"/>
      <c r="B836" s="88"/>
      <c r="C836" s="87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8"/>
      <c r="Y836" s="88"/>
      <c r="Z836" s="88"/>
    </row>
    <row r="837" spans="1:26" ht="18.75" customHeight="1">
      <c r="A837" s="87"/>
      <c r="B837" s="88"/>
      <c r="C837" s="87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8"/>
      <c r="Y837" s="88"/>
      <c r="Z837" s="88"/>
    </row>
    <row r="838" spans="1:26" ht="18.75" customHeight="1">
      <c r="A838" s="87"/>
      <c r="B838" s="88"/>
      <c r="C838" s="87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8"/>
      <c r="Y838" s="88"/>
      <c r="Z838" s="88"/>
    </row>
    <row r="839" spans="1:26" ht="18.75" customHeight="1">
      <c r="A839" s="87"/>
      <c r="B839" s="88"/>
      <c r="C839" s="87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8"/>
      <c r="Y839" s="88"/>
      <c r="Z839" s="88"/>
    </row>
    <row r="840" spans="1:26" ht="18.75" customHeight="1">
      <c r="A840" s="87"/>
      <c r="B840" s="88"/>
      <c r="C840" s="87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8"/>
      <c r="Y840" s="88"/>
      <c r="Z840" s="88"/>
    </row>
    <row r="841" spans="1:26" ht="18.75" customHeight="1">
      <c r="A841" s="87"/>
      <c r="B841" s="88"/>
      <c r="C841" s="87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8"/>
      <c r="Y841" s="88"/>
      <c r="Z841" s="88"/>
    </row>
    <row r="842" spans="1:26" ht="18.75" customHeight="1">
      <c r="A842" s="87"/>
      <c r="B842" s="88"/>
      <c r="C842" s="87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8"/>
      <c r="Y842" s="88"/>
      <c r="Z842" s="88"/>
    </row>
    <row r="843" spans="1:26" ht="18.75" customHeight="1">
      <c r="A843" s="87"/>
      <c r="B843" s="88"/>
      <c r="C843" s="87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8"/>
      <c r="Y843" s="88"/>
      <c r="Z843" s="88"/>
    </row>
    <row r="844" spans="1:26" ht="18.75" customHeight="1">
      <c r="A844" s="87"/>
      <c r="B844" s="88"/>
      <c r="C844" s="87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8"/>
      <c r="Y844" s="88"/>
      <c r="Z844" s="88"/>
    </row>
    <row r="845" spans="1:26" ht="18.75" customHeight="1">
      <c r="A845" s="87"/>
      <c r="B845" s="88"/>
      <c r="C845" s="87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8"/>
      <c r="Y845" s="88"/>
      <c r="Z845" s="88"/>
    </row>
    <row r="846" spans="1:26" ht="18.75" customHeight="1">
      <c r="A846" s="87"/>
      <c r="B846" s="88"/>
      <c r="C846" s="87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8"/>
      <c r="Y846" s="88"/>
      <c r="Z846" s="88"/>
    </row>
    <row r="847" spans="1:26" ht="18.75" customHeight="1">
      <c r="A847" s="87"/>
      <c r="B847" s="88"/>
      <c r="C847" s="87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8"/>
      <c r="Y847" s="88"/>
      <c r="Z847" s="88"/>
    </row>
    <row r="848" spans="1:26" ht="18.75" customHeight="1">
      <c r="A848" s="87"/>
      <c r="B848" s="88"/>
      <c r="C848" s="87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8"/>
      <c r="Y848" s="88"/>
      <c r="Z848" s="88"/>
    </row>
    <row r="849" spans="1:26" ht="18.75" customHeight="1">
      <c r="A849" s="87"/>
      <c r="B849" s="88"/>
      <c r="C849" s="87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8"/>
      <c r="Y849" s="88"/>
      <c r="Z849" s="88"/>
    </row>
    <row r="850" spans="1:26" ht="18.75" customHeight="1">
      <c r="A850" s="87"/>
      <c r="B850" s="88"/>
      <c r="C850" s="87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8"/>
      <c r="Y850" s="88"/>
      <c r="Z850" s="88"/>
    </row>
    <row r="851" spans="1:26" ht="18.75" customHeight="1">
      <c r="A851" s="87"/>
      <c r="B851" s="88"/>
      <c r="C851" s="87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8"/>
      <c r="Y851" s="88"/>
      <c r="Z851" s="88"/>
    </row>
    <row r="852" spans="1:26" ht="18.75" customHeight="1">
      <c r="A852" s="87"/>
      <c r="B852" s="88"/>
      <c r="C852" s="87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8"/>
      <c r="Y852" s="88"/>
      <c r="Z852" s="88"/>
    </row>
    <row r="853" spans="1:26" ht="18.75" customHeight="1">
      <c r="A853" s="87"/>
      <c r="B853" s="88"/>
      <c r="C853" s="87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8"/>
      <c r="Y853" s="88"/>
      <c r="Z853" s="88"/>
    </row>
    <row r="854" spans="1:26" ht="18.75" customHeight="1">
      <c r="A854" s="87"/>
      <c r="B854" s="88"/>
      <c r="C854" s="87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8"/>
      <c r="Y854" s="88"/>
      <c r="Z854" s="88"/>
    </row>
    <row r="855" spans="1:26" ht="18.75" customHeight="1">
      <c r="A855" s="87"/>
      <c r="B855" s="88"/>
      <c r="C855" s="87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8"/>
      <c r="Y855" s="88"/>
      <c r="Z855" s="88"/>
    </row>
    <row r="856" spans="1:26" ht="18.75" customHeight="1">
      <c r="A856" s="87"/>
      <c r="B856" s="88"/>
      <c r="C856" s="87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8"/>
      <c r="Y856" s="88"/>
      <c r="Z856" s="88"/>
    </row>
    <row r="857" spans="1:26" ht="18.75" customHeight="1">
      <c r="A857" s="87"/>
      <c r="B857" s="88"/>
      <c r="C857" s="87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8"/>
      <c r="Y857" s="88"/>
      <c r="Z857" s="88"/>
    </row>
    <row r="858" spans="1:26" ht="18.75" customHeight="1">
      <c r="A858" s="87"/>
      <c r="B858" s="88"/>
      <c r="C858" s="87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8"/>
      <c r="Y858" s="88"/>
      <c r="Z858" s="88"/>
    </row>
    <row r="859" spans="1:26" ht="18.75" customHeight="1">
      <c r="A859" s="87"/>
      <c r="B859" s="88"/>
      <c r="C859" s="87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8"/>
      <c r="Y859" s="88"/>
      <c r="Z859" s="88"/>
    </row>
    <row r="860" spans="1:26" ht="18.75" customHeight="1">
      <c r="A860" s="87"/>
      <c r="B860" s="88"/>
      <c r="C860" s="87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8"/>
      <c r="Y860" s="88"/>
      <c r="Z860" s="88"/>
    </row>
    <row r="861" spans="1:26" ht="18.75" customHeight="1">
      <c r="A861" s="87"/>
      <c r="B861" s="88"/>
      <c r="C861" s="87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8"/>
      <c r="Y861" s="88"/>
      <c r="Z861" s="88"/>
    </row>
    <row r="862" spans="1:26" ht="18.75" customHeight="1">
      <c r="A862" s="87"/>
      <c r="B862" s="88"/>
      <c r="C862" s="87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8"/>
      <c r="Y862" s="88"/>
      <c r="Z862" s="88"/>
    </row>
    <row r="863" spans="1:26" ht="18.75" customHeight="1">
      <c r="A863" s="87"/>
      <c r="B863" s="88"/>
      <c r="C863" s="87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8"/>
      <c r="Y863" s="88"/>
      <c r="Z863" s="88"/>
    </row>
    <row r="864" spans="1:26" ht="18.75" customHeight="1">
      <c r="A864" s="87"/>
      <c r="B864" s="88"/>
      <c r="C864" s="87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8"/>
      <c r="Y864" s="88"/>
      <c r="Z864" s="88"/>
    </row>
    <row r="865" spans="1:26" ht="18.75" customHeight="1">
      <c r="A865" s="87"/>
      <c r="B865" s="88"/>
      <c r="C865" s="87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8"/>
      <c r="Y865" s="88"/>
      <c r="Z865" s="88"/>
    </row>
    <row r="866" spans="1:26" ht="18.75" customHeight="1">
      <c r="A866" s="87"/>
      <c r="B866" s="88"/>
      <c r="C866" s="87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8"/>
      <c r="Y866" s="88"/>
      <c r="Z866" s="88"/>
    </row>
    <row r="867" spans="1:26" ht="18.75" customHeight="1">
      <c r="A867" s="87"/>
      <c r="B867" s="88"/>
      <c r="C867" s="87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8"/>
      <c r="Y867" s="88"/>
      <c r="Z867" s="88"/>
    </row>
    <row r="868" spans="1:26" ht="18.75" customHeight="1">
      <c r="A868" s="87"/>
      <c r="B868" s="88"/>
      <c r="C868" s="87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8"/>
      <c r="Y868" s="88"/>
      <c r="Z868" s="88"/>
    </row>
    <row r="869" spans="1:26" ht="18.75" customHeight="1">
      <c r="A869" s="87"/>
      <c r="B869" s="88"/>
      <c r="C869" s="87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8"/>
      <c r="Y869" s="88"/>
      <c r="Z869" s="88"/>
    </row>
    <row r="870" spans="1:26" ht="18.75" customHeight="1">
      <c r="A870" s="87"/>
      <c r="B870" s="88"/>
      <c r="C870" s="87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8"/>
      <c r="Y870" s="88"/>
      <c r="Z870" s="88"/>
    </row>
    <row r="871" spans="1:26" ht="18.75" customHeight="1">
      <c r="A871" s="87"/>
      <c r="B871" s="88"/>
      <c r="C871" s="87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8"/>
      <c r="Y871" s="88"/>
      <c r="Z871" s="88"/>
    </row>
    <row r="872" spans="1:26" ht="18.75" customHeight="1">
      <c r="A872" s="87"/>
      <c r="B872" s="88"/>
      <c r="C872" s="87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8"/>
      <c r="Y872" s="88"/>
      <c r="Z872" s="88"/>
    </row>
    <row r="873" spans="1:26" ht="18.75" customHeight="1">
      <c r="A873" s="87"/>
      <c r="B873" s="88"/>
      <c r="C873" s="87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8"/>
      <c r="Y873" s="88"/>
      <c r="Z873" s="88"/>
    </row>
    <row r="874" spans="1:26" ht="18.75" customHeight="1">
      <c r="A874" s="87"/>
      <c r="B874" s="88"/>
      <c r="C874" s="87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8"/>
      <c r="Y874" s="88"/>
      <c r="Z874" s="88"/>
    </row>
    <row r="875" spans="1:26" ht="18.75" customHeight="1">
      <c r="A875" s="87"/>
      <c r="B875" s="88"/>
      <c r="C875" s="87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8"/>
      <c r="Y875" s="88"/>
      <c r="Z875" s="88"/>
    </row>
    <row r="876" spans="1:26" ht="18.75" customHeight="1">
      <c r="A876" s="87"/>
      <c r="B876" s="88"/>
      <c r="C876" s="87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8"/>
      <c r="Y876" s="88"/>
      <c r="Z876" s="88"/>
    </row>
    <row r="877" spans="1:26" ht="18.75" customHeight="1">
      <c r="A877" s="87"/>
      <c r="B877" s="88"/>
      <c r="C877" s="87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8"/>
      <c r="Y877" s="88"/>
      <c r="Z877" s="88"/>
    </row>
    <row r="878" spans="1:26" ht="18.75" customHeight="1">
      <c r="A878" s="87"/>
      <c r="B878" s="88"/>
      <c r="C878" s="87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8"/>
      <c r="Y878" s="88"/>
      <c r="Z878" s="88"/>
    </row>
    <row r="879" spans="1:26" ht="18.75" customHeight="1">
      <c r="A879" s="87"/>
      <c r="B879" s="88"/>
      <c r="C879" s="87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8"/>
      <c r="Y879" s="88"/>
      <c r="Z879" s="88"/>
    </row>
    <row r="880" spans="1:26" ht="18.75" customHeight="1">
      <c r="A880" s="87"/>
      <c r="B880" s="88"/>
      <c r="C880" s="87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8"/>
      <c r="Y880" s="88"/>
      <c r="Z880" s="88"/>
    </row>
    <row r="881" spans="1:26" ht="18.75" customHeight="1">
      <c r="A881" s="87"/>
      <c r="B881" s="88"/>
      <c r="C881" s="87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8"/>
      <c r="Y881" s="88"/>
      <c r="Z881" s="88"/>
    </row>
    <row r="882" spans="1:26" ht="18.75" customHeight="1">
      <c r="A882" s="87"/>
      <c r="B882" s="88"/>
      <c r="C882" s="87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8"/>
      <c r="Y882" s="88"/>
      <c r="Z882" s="88"/>
    </row>
    <row r="883" spans="1:26" ht="18.75" customHeight="1">
      <c r="A883" s="87"/>
      <c r="B883" s="88"/>
      <c r="C883" s="87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8"/>
      <c r="Y883" s="88"/>
      <c r="Z883" s="88"/>
    </row>
    <row r="884" spans="1:26" ht="18.75" customHeight="1">
      <c r="A884" s="87"/>
      <c r="B884" s="88"/>
      <c r="C884" s="87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8"/>
      <c r="Y884" s="88"/>
      <c r="Z884" s="88"/>
    </row>
    <row r="885" spans="1:26" ht="18.75" customHeight="1">
      <c r="A885" s="87"/>
      <c r="B885" s="88"/>
      <c r="C885" s="87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8"/>
      <c r="Y885" s="88"/>
      <c r="Z885" s="88"/>
    </row>
    <row r="886" spans="1:26" ht="18.75" customHeight="1">
      <c r="A886" s="87"/>
      <c r="B886" s="88"/>
      <c r="C886" s="87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8"/>
      <c r="Y886" s="88"/>
      <c r="Z886" s="88"/>
    </row>
    <row r="887" spans="1:26" ht="18.75" customHeight="1">
      <c r="A887" s="87"/>
      <c r="B887" s="88"/>
      <c r="C887" s="87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8"/>
      <c r="Y887" s="88"/>
      <c r="Z887" s="88"/>
    </row>
    <row r="888" spans="1:26" ht="18.75" customHeight="1">
      <c r="A888" s="87"/>
      <c r="B888" s="88"/>
      <c r="C888" s="87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8"/>
      <c r="Y888" s="88"/>
      <c r="Z888" s="88"/>
    </row>
    <row r="889" spans="1:26" ht="18.75" customHeight="1">
      <c r="A889" s="87"/>
      <c r="B889" s="88"/>
      <c r="C889" s="87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8"/>
      <c r="Y889" s="88"/>
      <c r="Z889" s="88"/>
    </row>
    <row r="890" spans="1:26" ht="18.75" customHeight="1">
      <c r="A890" s="87"/>
      <c r="B890" s="88"/>
      <c r="C890" s="87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8"/>
      <c r="Y890" s="88"/>
      <c r="Z890" s="88"/>
    </row>
    <row r="891" spans="1:26" ht="18.75" customHeight="1">
      <c r="A891" s="87"/>
      <c r="B891" s="88"/>
      <c r="C891" s="87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8"/>
      <c r="Y891" s="88"/>
      <c r="Z891" s="88"/>
    </row>
    <row r="892" spans="1:26" ht="18.75" customHeight="1">
      <c r="A892" s="87"/>
      <c r="B892" s="88"/>
      <c r="C892" s="87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8"/>
      <c r="Y892" s="88"/>
      <c r="Z892" s="88"/>
    </row>
    <row r="893" spans="1:26" ht="18.75" customHeight="1">
      <c r="A893" s="87"/>
      <c r="B893" s="88"/>
      <c r="C893" s="87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8"/>
      <c r="Y893" s="88"/>
      <c r="Z893" s="88"/>
    </row>
    <row r="894" spans="1:26" ht="18.75" customHeight="1">
      <c r="A894" s="87"/>
      <c r="B894" s="88"/>
      <c r="C894" s="87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8"/>
      <c r="Y894" s="88"/>
      <c r="Z894" s="88"/>
    </row>
    <row r="895" spans="1:26" ht="18.75" customHeight="1">
      <c r="A895" s="87"/>
      <c r="B895" s="88"/>
      <c r="C895" s="87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8"/>
      <c r="Y895" s="88"/>
      <c r="Z895" s="88"/>
    </row>
    <row r="896" spans="1:26" ht="18.75" customHeight="1">
      <c r="A896" s="87"/>
      <c r="B896" s="88"/>
      <c r="C896" s="87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8"/>
      <c r="Y896" s="88"/>
      <c r="Z896" s="88"/>
    </row>
    <row r="897" spans="1:26" ht="18.75" customHeight="1">
      <c r="A897" s="87"/>
      <c r="B897" s="88"/>
      <c r="C897" s="87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8"/>
      <c r="Y897" s="88"/>
      <c r="Z897" s="88"/>
    </row>
    <row r="898" spans="1:26" ht="18.75" customHeight="1">
      <c r="A898" s="87"/>
      <c r="B898" s="88"/>
      <c r="C898" s="87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8"/>
      <c r="Y898" s="88"/>
      <c r="Z898" s="88"/>
    </row>
    <row r="899" spans="1:26" ht="18.75" customHeight="1">
      <c r="A899" s="87"/>
      <c r="B899" s="88"/>
      <c r="C899" s="87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8"/>
      <c r="Y899" s="88"/>
      <c r="Z899" s="88"/>
    </row>
    <row r="900" spans="1:26" ht="18.75" customHeight="1">
      <c r="A900" s="87"/>
      <c r="B900" s="88"/>
      <c r="C900" s="87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8"/>
      <c r="Y900" s="88"/>
      <c r="Z900" s="88"/>
    </row>
    <row r="901" spans="1:26" ht="18.75" customHeight="1">
      <c r="A901" s="87"/>
      <c r="B901" s="88"/>
      <c r="C901" s="87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8"/>
      <c r="Y901" s="88"/>
      <c r="Z901" s="88"/>
    </row>
    <row r="902" spans="1:26" ht="18.75" customHeight="1">
      <c r="A902" s="87"/>
      <c r="B902" s="88"/>
      <c r="C902" s="87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8"/>
      <c r="Y902" s="88"/>
      <c r="Z902" s="88"/>
    </row>
    <row r="903" spans="1:26" ht="18.75" customHeight="1">
      <c r="A903" s="87"/>
      <c r="B903" s="88"/>
      <c r="C903" s="87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8"/>
      <c r="Y903" s="88"/>
      <c r="Z903" s="88"/>
    </row>
    <row r="904" spans="1:26" ht="18.75" customHeight="1">
      <c r="A904" s="87"/>
      <c r="B904" s="88"/>
      <c r="C904" s="87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8"/>
      <c r="Y904" s="88"/>
      <c r="Z904" s="88"/>
    </row>
    <row r="905" spans="1:26" ht="18.75" customHeight="1">
      <c r="A905" s="87"/>
      <c r="B905" s="88"/>
      <c r="C905" s="87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8"/>
      <c r="Y905" s="88"/>
      <c r="Z905" s="88"/>
    </row>
    <row r="906" spans="1:26" ht="18.75" customHeight="1">
      <c r="A906" s="87"/>
      <c r="B906" s="88"/>
      <c r="C906" s="87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8"/>
      <c r="Y906" s="88"/>
      <c r="Z906" s="88"/>
    </row>
    <row r="907" spans="1:26" ht="18.75" customHeight="1">
      <c r="A907" s="87"/>
      <c r="B907" s="88"/>
      <c r="C907" s="87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8"/>
      <c r="Y907" s="88"/>
      <c r="Z907" s="88"/>
    </row>
    <row r="908" spans="1:26" ht="18.75" customHeight="1">
      <c r="A908" s="87"/>
      <c r="B908" s="88"/>
      <c r="C908" s="87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8"/>
      <c r="Y908" s="88"/>
      <c r="Z908" s="88"/>
    </row>
    <row r="909" spans="1:26" ht="18.75" customHeight="1">
      <c r="A909" s="87"/>
      <c r="B909" s="88"/>
      <c r="C909" s="87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8"/>
      <c r="Y909" s="88"/>
      <c r="Z909" s="88"/>
    </row>
    <row r="910" spans="1:26" ht="18.75" customHeight="1">
      <c r="A910" s="87"/>
      <c r="B910" s="88"/>
      <c r="C910" s="87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8"/>
      <c r="Y910" s="88"/>
      <c r="Z910" s="88"/>
    </row>
    <row r="911" spans="1:26" ht="18.75" customHeight="1">
      <c r="A911" s="87"/>
      <c r="B911" s="88"/>
      <c r="C911" s="87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8"/>
      <c r="Y911" s="88"/>
      <c r="Z911" s="88"/>
    </row>
    <row r="912" spans="1:26" ht="18.75" customHeight="1">
      <c r="A912" s="87"/>
      <c r="B912" s="88"/>
      <c r="C912" s="87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8"/>
      <c r="Y912" s="88"/>
      <c r="Z912" s="88"/>
    </row>
    <row r="913" spans="1:26" ht="18.75" customHeight="1">
      <c r="A913" s="87"/>
      <c r="B913" s="88"/>
      <c r="C913" s="87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8"/>
      <c r="Y913" s="88"/>
      <c r="Z913" s="88"/>
    </row>
    <row r="914" spans="1:26" ht="18.75" customHeight="1">
      <c r="A914" s="87"/>
      <c r="B914" s="88"/>
      <c r="C914" s="87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8"/>
      <c r="Y914" s="88"/>
      <c r="Z914" s="88"/>
    </row>
    <row r="915" spans="1:26" ht="18.75" customHeight="1">
      <c r="A915" s="87"/>
      <c r="B915" s="88"/>
      <c r="C915" s="87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8"/>
      <c r="Y915" s="88"/>
      <c r="Z915" s="88"/>
    </row>
    <row r="916" spans="1:26" ht="18.75" customHeight="1">
      <c r="A916" s="87"/>
      <c r="B916" s="88"/>
      <c r="C916" s="87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8"/>
      <c r="Y916" s="88"/>
      <c r="Z916" s="88"/>
    </row>
    <row r="917" spans="1:26" ht="18.75" customHeight="1">
      <c r="A917" s="87"/>
      <c r="B917" s="88"/>
      <c r="C917" s="87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8"/>
      <c r="Y917" s="88"/>
      <c r="Z917" s="88"/>
    </row>
    <row r="918" spans="1:26" ht="18.75" customHeight="1">
      <c r="A918" s="87"/>
      <c r="B918" s="88"/>
      <c r="C918" s="87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8"/>
      <c r="Y918" s="88"/>
      <c r="Z918" s="88"/>
    </row>
    <row r="919" spans="1:26" ht="18.75" customHeight="1">
      <c r="A919" s="87"/>
      <c r="B919" s="88"/>
      <c r="C919" s="87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8"/>
      <c r="Y919" s="88"/>
      <c r="Z919" s="88"/>
    </row>
    <row r="920" spans="1:26" ht="18.75" customHeight="1">
      <c r="A920" s="87"/>
      <c r="B920" s="88"/>
      <c r="C920" s="87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8"/>
      <c r="Y920" s="88"/>
      <c r="Z920" s="88"/>
    </row>
    <row r="921" spans="1:26" ht="18.75" customHeight="1">
      <c r="A921" s="87"/>
      <c r="B921" s="88"/>
      <c r="C921" s="87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8"/>
      <c r="Y921" s="88"/>
      <c r="Z921" s="88"/>
    </row>
    <row r="922" spans="1:26" ht="18.75" customHeight="1">
      <c r="A922" s="87"/>
      <c r="B922" s="88"/>
      <c r="C922" s="87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8"/>
      <c r="Y922" s="88"/>
      <c r="Z922" s="88"/>
    </row>
    <row r="923" spans="1:26" ht="18.75" customHeight="1">
      <c r="A923" s="87"/>
      <c r="B923" s="88"/>
      <c r="C923" s="87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8"/>
      <c r="Y923" s="88"/>
      <c r="Z923" s="88"/>
    </row>
    <row r="924" spans="1:26" ht="18.75" customHeight="1">
      <c r="A924" s="87"/>
      <c r="B924" s="88"/>
      <c r="C924" s="87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8"/>
      <c r="Y924" s="88"/>
      <c r="Z924" s="88"/>
    </row>
    <row r="925" spans="1:26" ht="18.75" customHeight="1">
      <c r="A925" s="87"/>
      <c r="B925" s="88"/>
      <c r="C925" s="87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8"/>
      <c r="Y925" s="88"/>
      <c r="Z925" s="88"/>
    </row>
    <row r="926" spans="1:26" ht="18.75" customHeight="1">
      <c r="A926" s="87"/>
      <c r="B926" s="88"/>
      <c r="C926" s="87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8"/>
      <c r="Y926" s="88"/>
      <c r="Z926" s="88"/>
    </row>
    <row r="927" spans="1:26" ht="18.75" customHeight="1">
      <c r="A927" s="87"/>
      <c r="B927" s="88"/>
      <c r="C927" s="87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8"/>
      <c r="Y927" s="88"/>
      <c r="Z927" s="88"/>
    </row>
    <row r="928" spans="1:26" ht="18.75" customHeight="1">
      <c r="A928" s="87"/>
      <c r="B928" s="88"/>
      <c r="C928" s="87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8"/>
      <c r="Y928" s="88"/>
      <c r="Z928" s="88"/>
    </row>
    <row r="929" spans="1:26" ht="18.75" customHeight="1">
      <c r="A929" s="87"/>
      <c r="B929" s="88"/>
      <c r="C929" s="87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8"/>
      <c r="Y929" s="88"/>
      <c r="Z929" s="88"/>
    </row>
    <row r="930" spans="1:26" ht="18.75" customHeight="1">
      <c r="A930" s="87"/>
      <c r="B930" s="88"/>
      <c r="C930" s="87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8"/>
      <c r="Y930" s="88"/>
      <c r="Z930" s="88"/>
    </row>
    <row r="931" spans="1:26" ht="18.75" customHeight="1">
      <c r="A931" s="87"/>
      <c r="B931" s="88"/>
      <c r="C931" s="87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8"/>
      <c r="Y931" s="88"/>
      <c r="Z931" s="88"/>
    </row>
    <row r="932" spans="1:26" ht="18.75" customHeight="1">
      <c r="A932" s="87"/>
      <c r="B932" s="88"/>
      <c r="C932" s="87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8"/>
      <c r="Y932" s="88"/>
      <c r="Z932" s="88"/>
    </row>
    <row r="933" spans="1:26" ht="18.75" customHeight="1">
      <c r="A933" s="87"/>
      <c r="B933" s="88"/>
      <c r="C933" s="87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8"/>
      <c r="Y933" s="88"/>
      <c r="Z933" s="88"/>
    </row>
    <row r="934" spans="1:26" ht="18.75" customHeight="1">
      <c r="A934" s="87"/>
      <c r="B934" s="88"/>
      <c r="C934" s="87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8"/>
      <c r="Y934" s="88"/>
      <c r="Z934" s="88"/>
    </row>
    <row r="935" spans="1:26" ht="18.75" customHeight="1">
      <c r="A935" s="87"/>
      <c r="B935" s="88"/>
      <c r="C935" s="87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8"/>
      <c r="Y935" s="88"/>
      <c r="Z935" s="88"/>
    </row>
    <row r="936" spans="1:26" ht="18.75" customHeight="1">
      <c r="A936" s="87"/>
      <c r="B936" s="88"/>
      <c r="C936" s="87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8"/>
      <c r="Y936" s="88"/>
      <c r="Z936" s="88"/>
    </row>
    <row r="937" spans="1:26" ht="18.75" customHeight="1">
      <c r="A937" s="87"/>
      <c r="B937" s="88"/>
      <c r="C937" s="87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8"/>
      <c r="Y937" s="88"/>
      <c r="Z937" s="88"/>
    </row>
    <row r="938" spans="1:26" ht="18.75" customHeight="1">
      <c r="A938" s="87"/>
      <c r="B938" s="88"/>
      <c r="C938" s="87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8"/>
      <c r="Y938" s="88"/>
      <c r="Z938" s="88"/>
    </row>
    <row r="939" spans="1:26" ht="18.75" customHeight="1">
      <c r="A939" s="87"/>
      <c r="B939" s="88"/>
      <c r="C939" s="87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8"/>
      <c r="Y939" s="88"/>
      <c r="Z939" s="88"/>
    </row>
    <row r="940" spans="1:26" ht="18.75" customHeight="1">
      <c r="A940" s="87"/>
      <c r="B940" s="88"/>
      <c r="C940" s="87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8"/>
      <c r="Y940" s="88"/>
      <c r="Z940" s="88"/>
    </row>
    <row r="941" spans="1:26" ht="18.75" customHeight="1">
      <c r="A941" s="87"/>
      <c r="B941" s="88"/>
      <c r="C941" s="87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8"/>
      <c r="Y941" s="88"/>
      <c r="Z941" s="88"/>
    </row>
    <row r="942" spans="1:26" ht="18.75" customHeight="1">
      <c r="A942" s="87"/>
      <c r="B942" s="88"/>
      <c r="C942" s="87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8"/>
      <c r="Y942" s="88"/>
      <c r="Z942" s="88"/>
    </row>
    <row r="943" spans="1:26" ht="18.75" customHeight="1">
      <c r="A943" s="87"/>
      <c r="B943" s="88"/>
      <c r="C943" s="87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8"/>
      <c r="Y943" s="88"/>
      <c r="Z943" s="88"/>
    </row>
    <row r="944" spans="1:26" ht="18.75" customHeight="1">
      <c r="A944" s="87"/>
      <c r="B944" s="88"/>
      <c r="C944" s="87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8"/>
      <c r="Y944" s="88"/>
      <c r="Z944" s="88"/>
    </row>
    <row r="945" spans="1:26" ht="18.75" customHeight="1">
      <c r="A945" s="87"/>
      <c r="B945" s="88"/>
      <c r="C945" s="87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8"/>
      <c r="Y945" s="88"/>
      <c r="Z945" s="88"/>
    </row>
    <row r="946" spans="1:26" ht="18.75" customHeight="1">
      <c r="A946" s="87"/>
      <c r="B946" s="88"/>
      <c r="C946" s="87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8"/>
      <c r="Y946" s="88"/>
      <c r="Z946" s="88"/>
    </row>
    <row r="947" spans="1:26" ht="18.75" customHeight="1">
      <c r="A947" s="87"/>
      <c r="B947" s="88"/>
      <c r="C947" s="87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8"/>
      <c r="Y947" s="88"/>
      <c r="Z947" s="88"/>
    </row>
    <row r="948" spans="1:26" ht="18.75" customHeight="1">
      <c r="A948" s="87"/>
      <c r="B948" s="88"/>
      <c r="C948" s="87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8"/>
      <c r="Y948" s="88"/>
      <c r="Z948" s="88"/>
    </row>
    <row r="949" spans="1:26" ht="18.75" customHeight="1">
      <c r="A949" s="87"/>
      <c r="B949" s="88"/>
      <c r="C949" s="87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8"/>
      <c r="Y949" s="88"/>
      <c r="Z949" s="88"/>
    </row>
    <row r="950" spans="1:26" ht="18.75" customHeight="1">
      <c r="A950" s="87"/>
      <c r="B950" s="88"/>
      <c r="C950" s="87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8"/>
      <c r="Y950" s="88"/>
      <c r="Z950" s="88"/>
    </row>
    <row r="951" spans="1:26" ht="18.75" customHeight="1">
      <c r="A951" s="87"/>
      <c r="B951" s="88"/>
      <c r="C951" s="87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8"/>
      <c r="Y951" s="88"/>
      <c r="Z951" s="88"/>
    </row>
    <row r="952" spans="1:26" ht="18.75" customHeight="1">
      <c r="A952" s="87"/>
      <c r="B952" s="88"/>
      <c r="C952" s="87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8"/>
      <c r="Y952" s="88"/>
      <c r="Z952" s="88"/>
    </row>
    <row r="953" spans="1:26" ht="18.75" customHeight="1">
      <c r="A953" s="87"/>
      <c r="B953" s="88"/>
      <c r="C953" s="87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8"/>
      <c r="Y953" s="88"/>
      <c r="Z953" s="88"/>
    </row>
    <row r="954" spans="1:26" ht="18.75" customHeight="1">
      <c r="A954" s="87"/>
      <c r="B954" s="88"/>
      <c r="C954" s="87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8"/>
      <c r="Y954" s="88"/>
      <c r="Z954" s="88"/>
    </row>
    <row r="955" spans="1:26" ht="18.75" customHeight="1">
      <c r="A955" s="87"/>
      <c r="B955" s="88"/>
      <c r="C955" s="87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8"/>
      <c r="Y955" s="88"/>
      <c r="Z955" s="88"/>
    </row>
    <row r="956" spans="1:26" ht="18.75" customHeight="1">
      <c r="A956" s="87"/>
      <c r="B956" s="88"/>
      <c r="C956" s="87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8"/>
      <c r="Y956" s="88"/>
      <c r="Z956" s="88"/>
    </row>
    <row r="957" spans="1:26" ht="18.75" customHeight="1">
      <c r="A957" s="87"/>
      <c r="B957" s="88"/>
      <c r="C957" s="87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8"/>
      <c r="Y957" s="88"/>
      <c r="Z957" s="88"/>
    </row>
    <row r="958" spans="1:26" ht="18.75" customHeight="1">
      <c r="A958" s="87"/>
      <c r="B958" s="88"/>
      <c r="C958" s="87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8"/>
      <c r="Y958" s="88"/>
      <c r="Z958" s="88"/>
    </row>
    <row r="959" spans="1:26" ht="18.75" customHeight="1">
      <c r="A959" s="87"/>
      <c r="B959" s="88"/>
      <c r="C959" s="87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8"/>
      <c r="Y959" s="88"/>
      <c r="Z959" s="88"/>
    </row>
    <row r="960" spans="1:26" ht="18.75" customHeight="1">
      <c r="A960" s="87"/>
      <c r="B960" s="88"/>
      <c r="C960" s="87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8"/>
      <c r="Y960" s="88"/>
      <c r="Z960" s="88"/>
    </row>
    <row r="961" spans="1:26" ht="18.75" customHeight="1">
      <c r="A961" s="87"/>
      <c r="B961" s="88"/>
      <c r="C961" s="87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8"/>
      <c r="Y961" s="88"/>
      <c r="Z961" s="88"/>
    </row>
    <row r="962" spans="1:26" ht="18.75" customHeight="1">
      <c r="A962" s="87"/>
      <c r="B962" s="88"/>
      <c r="C962" s="87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8"/>
      <c r="Y962" s="88"/>
      <c r="Z962" s="88"/>
    </row>
    <row r="963" spans="1:26" ht="18.75" customHeight="1">
      <c r="A963" s="87"/>
      <c r="B963" s="88"/>
      <c r="C963" s="87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8"/>
      <c r="Y963" s="88"/>
      <c r="Z963" s="88"/>
    </row>
    <row r="964" spans="1:26" ht="18.75" customHeight="1">
      <c r="A964" s="87"/>
      <c r="B964" s="88"/>
      <c r="C964" s="87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8"/>
      <c r="Y964" s="88"/>
      <c r="Z964" s="88"/>
    </row>
    <row r="965" spans="1:26" ht="18.75" customHeight="1">
      <c r="A965" s="87"/>
      <c r="B965" s="88"/>
      <c r="C965" s="87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8"/>
      <c r="Y965" s="88"/>
      <c r="Z965" s="88"/>
    </row>
    <row r="966" spans="1:26" ht="18.75" customHeight="1">
      <c r="A966" s="87"/>
      <c r="B966" s="88"/>
      <c r="C966" s="87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8"/>
      <c r="Y966" s="88"/>
      <c r="Z966" s="88"/>
    </row>
    <row r="967" spans="1:26" ht="18.75" customHeight="1">
      <c r="A967" s="87"/>
      <c r="B967" s="88"/>
      <c r="C967" s="87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8"/>
      <c r="Y967" s="88"/>
      <c r="Z967" s="88"/>
    </row>
    <row r="968" spans="1:26" ht="18.75" customHeight="1">
      <c r="A968" s="87"/>
      <c r="B968" s="88"/>
      <c r="C968" s="87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8"/>
      <c r="Y968" s="88"/>
      <c r="Z968" s="88"/>
    </row>
    <row r="969" spans="1:26" ht="18.75" customHeight="1">
      <c r="A969" s="87"/>
      <c r="B969" s="88"/>
      <c r="C969" s="87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8"/>
      <c r="Y969" s="88"/>
      <c r="Z969" s="88"/>
    </row>
    <row r="970" spans="1:26" ht="18.75" customHeight="1">
      <c r="A970" s="87"/>
      <c r="B970" s="88"/>
      <c r="C970" s="87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8"/>
      <c r="Y970" s="88"/>
      <c r="Z970" s="88"/>
    </row>
    <row r="971" spans="1:26" ht="18.75" customHeight="1">
      <c r="A971" s="87"/>
      <c r="B971" s="88"/>
      <c r="C971" s="87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8"/>
      <c r="Y971" s="88"/>
      <c r="Z971" s="88"/>
    </row>
    <row r="972" spans="1:26" ht="18.75" customHeight="1">
      <c r="A972" s="87"/>
      <c r="B972" s="88"/>
      <c r="C972" s="87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8"/>
      <c r="Y972" s="88"/>
      <c r="Z972" s="88"/>
    </row>
    <row r="973" spans="1:26" ht="18.75" customHeight="1">
      <c r="A973" s="87"/>
      <c r="B973" s="88"/>
      <c r="C973" s="87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8"/>
      <c r="Y973" s="88"/>
      <c r="Z973" s="88"/>
    </row>
    <row r="974" spans="1:26" ht="18.75" customHeight="1">
      <c r="A974" s="87"/>
      <c r="B974" s="88"/>
      <c r="C974" s="87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8"/>
      <c r="Y974" s="88"/>
      <c r="Z974" s="88"/>
    </row>
    <row r="975" spans="1:26" ht="18.75" customHeight="1">
      <c r="A975" s="87"/>
      <c r="B975" s="88"/>
      <c r="C975" s="87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8"/>
      <c r="Y975" s="88"/>
      <c r="Z975" s="88"/>
    </row>
    <row r="976" spans="1:26" ht="18.75" customHeight="1">
      <c r="A976" s="87"/>
      <c r="B976" s="88"/>
      <c r="C976" s="87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8"/>
      <c r="Y976" s="88"/>
      <c r="Z976" s="88"/>
    </row>
    <row r="977" spans="1:26" ht="18.75" customHeight="1">
      <c r="A977" s="87"/>
      <c r="B977" s="88"/>
      <c r="C977" s="87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8"/>
      <c r="Y977" s="88"/>
      <c r="Z977" s="88"/>
    </row>
    <row r="978" spans="1:26" ht="18.75" customHeight="1">
      <c r="A978" s="87"/>
      <c r="B978" s="88"/>
      <c r="C978" s="87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8"/>
      <c r="Y978" s="88"/>
      <c r="Z978" s="88"/>
    </row>
    <row r="979" spans="1:26" ht="18.75" customHeight="1">
      <c r="A979" s="87"/>
      <c r="B979" s="88"/>
      <c r="C979" s="87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8"/>
      <c r="Y979" s="88"/>
      <c r="Z979" s="88"/>
    </row>
    <row r="980" spans="1:26" ht="18.75" customHeight="1">
      <c r="A980" s="87"/>
      <c r="B980" s="88"/>
      <c r="C980" s="87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8"/>
      <c r="Y980" s="88"/>
      <c r="Z980" s="88"/>
    </row>
    <row r="981" spans="1:26" ht="18.75" customHeight="1">
      <c r="A981" s="87"/>
      <c r="B981" s="88"/>
      <c r="C981" s="87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8"/>
      <c r="Y981" s="88"/>
      <c r="Z981" s="88"/>
    </row>
    <row r="982" spans="1:26" ht="18.75" customHeight="1">
      <c r="A982" s="87"/>
      <c r="B982" s="88"/>
      <c r="C982" s="87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8"/>
      <c r="Y982" s="88"/>
      <c r="Z982" s="88"/>
    </row>
    <row r="983" spans="1:26" ht="18.75" customHeight="1">
      <c r="A983" s="87"/>
      <c r="B983" s="88"/>
      <c r="C983" s="87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8"/>
      <c r="Y983" s="88"/>
      <c r="Z983" s="88"/>
    </row>
    <row r="984" spans="1:26" ht="18.75" customHeight="1">
      <c r="A984" s="87"/>
      <c r="B984" s="88"/>
      <c r="C984" s="87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8"/>
      <c r="Y984" s="88"/>
      <c r="Z984" s="88"/>
    </row>
    <row r="985" spans="1:26" ht="18.75" customHeight="1">
      <c r="A985" s="87"/>
      <c r="B985" s="88"/>
      <c r="C985" s="87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8"/>
      <c r="Y985" s="88"/>
      <c r="Z985" s="88"/>
    </row>
    <row r="986" spans="1:26" ht="18.75" customHeight="1">
      <c r="A986" s="87"/>
      <c r="B986" s="88"/>
      <c r="C986" s="87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8"/>
      <c r="Y986" s="88"/>
      <c r="Z986" s="88"/>
    </row>
    <row r="987" spans="1:26" ht="18.75" customHeight="1">
      <c r="A987" s="87"/>
      <c r="B987" s="88"/>
      <c r="C987" s="87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8"/>
      <c r="Y987" s="88"/>
      <c r="Z987" s="88"/>
    </row>
    <row r="988" spans="1:26" ht="18.75" customHeight="1">
      <c r="A988" s="87"/>
      <c r="B988" s="88"/>
      <c r="C988" s="87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8"/>
      <c r="Y988" s="88"/>
      <c r="Z988" s="88"/>
    </row>
    <row r="989" spans="1:26" ht="18.75" customHeight="1">
      <c r="A989" s="87"/>
      <c r="B989" s="88"/>
      <c r="C989" s="87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8"/>
      <c r="Y989" s="88"/>
      <c r="Z989" s="88"/>
    </row>
    <row r="990" spans="1:26" ht="18.75" customHeight="1">
      <c r="A990" s="87"/>
      <c r="B990" s="88"/>
      <c r="C990" s="87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8"/>
      <c r="Y990" s="88"/>
      <c r="Z990" s="88"/>
    </row>
    <row r="991" spans="1:26" ht="18.75" customHeight="1">
      <c r="A991" s="87"/>
      <c r="B991" s="88"/>
      <c r="C991" s="87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8"/>
      <c r="Y991" s="88"/>
      <c r="Z991" s="88"/>
    </row>
    <row r="992" spans="1:26" ht="18.75" customHeight="1">
      <c r="A992" s="87"/>
      <c r="B992" s="88"/>
      <c r="C992" s="87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8"/>
      <c r="Y992" s="88"/>
      <c r="Z992" s="88"/>
    </row>
    <row r="993" spans="1:26" ht="18.75" customHeight="1">
      <c r="A993" s="87"/>
      <c r="B993" s="88"/>
      <c r="C993" s="87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8"/>
      <c r="Y993" s="88"/>
      <c r="Z993" s="88"/>
    </row>
    <row r="994" spans="1:26" ht="18.75" customHeight="1">
      <c r="A994" s="87"/>
      <c r="B994" s="88"/>
      <c r="C994" s="87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8"/>
      <c r="Y994" s="88"/>
      <c r="Z994" s="88"/>
    </row>
    <row r="995" spans="1:26" ht="18.75" customHeight="1">
      <c r="A995" s="87"/>
      <c r="B995" s="88"/>
      <c r="C995" s="87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8"/>
      <c r="Y995" s="88"/>
      <c r="Z995" s="88"/>
    </row>
    <row r="996" spans="1:26" ht="18.75" customHeight="1">
      <c r="A996" s="87"/>
      <c r="B996" s="88"/>
      <c r="C996" s="87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8"/>
      <c r="Y996" s="88"/>
      <c r="Z996" s="88"/>
    </row>
    <row r="997" spans="1:26" ht="18.75" customHeight="1">
      <c r="A997" s="87"/>
      <c r="B997" s="88"/>
      <c r="C997" s="87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8"/>
      <c r="Y997" s="88"/>
      <c r="Z997" s="88"/>
    </row>
    <row r="998" spans="1:26" ht="18.75" customHeight="1">
      <c r="A998" s="87"/>
      <c r="B998" s="88"/>
      <c r="C998" s="87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8"/>
      <c r="Y998" s="88"/>
      <c r="Z998" s="88"/>
    </row>
    <row r="999" spans="1:26" ht="18.75" customHeight="1">
      <c r="A999" s="87"/>
      <c r="B999" s="88"/>
      <c r="C999" s="87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8"/>
      <c r="Y999" s="88"/>
      <c r="Z999" s="88"/>
    </row>
    <row r="1000" spans="1:26" ht="18.75" customHeight="1">
      <c r="A1000" s="87"/>
      <c r="B1000" s="88"/>
      <c r="C1000" s="87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8"/>
      <c r="Y1000" s="88"/>
      <c r="Z1000" s="88"/>
    </row>
  </sheetData>
  <conditionalFormatting sqref="F2:W8">
    <cfRule type="cellIs" dxfId="0" priority="1" operator="equal">
      <formula>"-"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10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4" sqref="C24"/>
    </sheetView>
  </sheetViews>
  <sheetFormatPr defaultColWidth="14.42578125" defaultRowHeight="15" customHeight="1"/>
  <cols>
    <col min="1" max="1" width="19" style="14" bestFit="1" customWidth="1"/>
    <col min="2" max="2" width="62.5703125" style="14" bestFit="1" customWidth="1"/>
    <col min="3" max="6" width="3.7109375" style="14" customWidth="1"/>
    <col min="7" max="26" width="9" style="14" customWidth="1"/>
    <col min="27" max="16384" width="14.42578125" style="14"/>
  </cols>
  <sheetData>
    <row r="1" spans="1:26" ht="21">
      <c r="A1" s="246" t="s">
        <v>42</v>
      </c>
      <c r="B1" s="246" t="s">
        <v>20</v>
      </c>
      <c r="C1" s="247" t="s">
        <v>30</v>
      </c>
      <c r="D1" s="248" t="s">
        <v>93</v>
      </c>
      <c r="E1" s="248" t="s">
        <v>94</v>
      </c>
      <c r="F1" s="248" t="s">
        <v>95</v>
      </c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</row>
    <row r="2" spans="1:26" ht="21" customHeight="1">
      <c r="A2" s="239" t="s">
        <v>96</v>
      </c>
      <c r="B2" s="240" t="s">
        <v>97</v>
      </c>
      <c r="C2" s="236">
        <v>4</v>
      </c>
      <c r="D2" s="237"/>
      <c r="E2" s="237"/>
      <c r="F2" s="237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</row>
    <row r="3" spans="1:26" ht="21" customHeight="1">
      <c r="A3" s="239" t="s">
        <v>98</v>
      </c>
      <c r="B3" s="240" t="s">
        <v>99</v>
      </c>
      <c r="C3" s="236">
        <v>4</v>
      </c>
      <c r="D3" s="237"/>
      <c r="E3" s="237"/>
      <c r="F3" s="237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 spans="1:26" ht="21" customHeight="1">
      <c r="A4" s="239" t="s">
        <v>100</v>
      </c>
      <c r="B4" s="240" t="s">
        <v>101</v>
      </c>
      <c r="C4" s="236">
        <v>4</v>
      </c>
      <c r="D4" s="237"/>
      <c r="E4" s="237"/>
      <c r="F4" s="237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</row>
    <row r="5" spans="1:26" ht="21" customHeight="1">
      <c r="A5" s="239" t="s">
        <v>102</v>
      </c>
      <c r="B5" s="240" t="s">
        <v>103</v>
      </c>
      <c r="C5" s="236">
        <v>4</v>
      </c>
      <c r="D5" s="237"/>
      <c r="E5" s="237"/>
      <c r="F5" s="237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</row>
    <row r="6" spans="1:26" ht="21" customHeight="1">
      <c r="A6" s="239" t="s">
        <v>104</v>
      </c>
      <c r="B6" s="240" t="s">
        <v>105</v>
      </c>
      <c r="C6" s="236">
        <v>4</v>
      </c>
      <c r="D6" s="237"/>
      <c r="E6" s="237"/>
      <c r="F6" s="237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</row>
    <row r="7" spans="1:26" ht="21" customHeight="1">
      <c r="A7" s="239" t="s">
        <v>106</v>
      </c>
      <c r="B7" s="240" t="s">
        <v>107</v>
      </c>
      <c r="C7" s="236">
        <v>4</v>
      </c>
      <c r="D7" s="237"/>
      <c r="E7" s="237"/>
      <c r="F7" s="237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</row>
    <row r="8" spans="1:26" ht="21" customHeight="1">
      <c r="A8" s="239" t="s">
        <v>108</v>
      </c>
      <c r="B8" s="240"/>
      <c r="C8" s="236">
        <v>4</v>
      </c>
      <c r="D8" s="237"/>
      <c r="E8" s="237"/>
      <c r="F8" s="237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</row>
    <row r="9" spans="1:26" ht="21" customHeight="1">
      <c r="A9" s="239" t="s">
        <v>109</v>
      </c>
      <c r="B9" s="240"/>
      <c r="C9" s="236">
        <v>4</v>
      </c>
      <c r="D9" s="237"/>
      <c r="E9" s="237"/>
      <c r="F9" s="237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</row>
    <row r="10" spans="1:26" ht="21" customHeight="1">
      <c r="A10" s="239" t="s">
        <v>110</v>
      </c>
      <c r="B10" s="240"/>
      <c r="C10" s="236">
        <v>4</v>
      </c>
      <c r="D10" s="237"/>
      <c r="E10" s="237"/>
      <c r="F10" s="237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</row>
    <row r="11" spans="1:26" ht="21" customHeight="1">
      <c r="A11" s="239" t="s">
        <v>111</v>
      </c>
      <c r="B11" s="240" t="s">
        <v>112</v>
      </c>
      <c r="C11" s="236">
        <v>4</v>
      </c>
      <c r="D11" s="237">
        <v>2</v>
      </c>
      <c r="E11" s="237">
        <v>2</v>
      </c>
      <c r="F11" s="237">
        <v>3</v>
      </c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</row>
    <row r="12" spans="1:26" ht="21" customHeight="1">
      <c r="A12" s="239" t="s">
        <v>113</v>
      </c>
      <c r="B12" s="240" t="s">
        <v>114</v>
      </c>
      <c r="C12" s="236">
        <v>4</v>
      </c>
      <c r="D12" s="237">
        <v>2</v>
      </c>
      <c r="E12" s="237">
        <v>2</v>
      </c>
      <c r="F12" s="237">
        <v>3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</row>
    <row r="13" spans="1:26" ht="21" customHeight="1">
      <c r="A13" s="239" t="s">
        <v>115</v>
      </c>
      <c r="B13" s="240" t="s">
        <v>116</v>
      </c>
      <c r="C13" s="236">
        <v>5</v>
      </c>
      <c r="D13" s="237">
        <v>1</v>
      </c>
      <c r="E13" s="237">
        <v>4</v>
      </c>
      <c r="F13" s="237">
        <v>3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</row>
    <row r="14" spans="1:26" ht="21" customHeight="1">
      <c r="A14" s="241" t="s">
        <v>117</v>
      </c>
      <c r="B14" s="242" t="s">
        <v>118</v>
      </c>
      <c r="C14" s="243">
        <v>2</v>
      </c>
      <c r="D14" s="237"/>
      <c r="E14" s="237"/>
      <c r="F14" s="237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</row>
    <row r="15" spans="1:26" ht="21" customHeight="1">
      <c r="A15" s="241" t="s">
        <v>119</v>
      </c>
      <c r="B15" s="242" t="s">
        <v>120</v>
      </c>
      <c r="C15" s="243">
        <v>2</v>
      </c>
      <c r="D15" s="244"/>
      <c r="E15" s="244"/>
      <c r="F15" s="244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</row>
    <row r="16" spans="1:26" ht="21" customHeight="1">
      <c r="A16" s="241" t="s">
        <v>121</v>
      </c>
      <c r="B16" s="242" t="s">
        <v>122</v>
      </c>
      <c r="C16" s="243">
        <v>2</v>
      </c>
      <c r="D16" s="244"/>
      <c r="E16" s="244"/>
      <c r="F16" s="244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</row>
    <row r="17" spans="1:26" ht="21" customHeight="1">
      <c r="A17" s="235" t="s">
        <v>123</v>
      </c>
      <c r="B17" s="238" t="s">
        <v>124</v>
      </c>
      <c r="C17" s="236">
        <v>2</v>
      </c>
      <c r="D17" s="237"/>
      <c r="E17" s="237"/>
      <c r="F17" s="237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</row>
    <row r="18" spans="1:26" ht="21" customHeight="1">
      <c r="A18" s="235" t="s">
        <v>125</v>
      </c>
      <c r="B18" s="238" t="s">
        <v>126</v>
      </c>
      <c r="C18" s="236">
        <v>2</v>
      </c>
      <c r="D18" s="237"/>
      <c r="E18" s="237"/>
      <c r="F18" s="237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</row>
    <row r="19" spans="1:26" ht="21" customHeight="1">
      <c r="A19" s="235" t="s">
        <v>127</v>
      </c>
      <c r="B19" s="238" t="s">
        <v>128</v>
      </c>
      <c r="C19" s="236">
        <v>2</v>
      </c>
      <c r="D19" s="237"/>
      <c r="E19" s="237"/>
      <c r="F19" s="237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</row>
    <row r="20" spans="1:26" ht="21" customHeight="1">
      <c r="A20" s="235" t="s">
        <v>129</v>
      </c>
      <c r="B20" s="238" t="s">
        <v>130</v>
      </c>
      <c r="C20" s="236">
        <v>2</v>
      </c>
      <c r="D20" s="237"/>
      <c r="E20" s="237"/>
      <c r="F20" s="237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</row>
    <row r="21" spans="1:26" ht="21" customHeight="1">
      <c r="A21" s="235" t="s">
        <v>131</v>
      </c>
      <c r="B21" s="238" t="s">
        <v>132</v>
      </c>
      <c r="C21" s="236">
        <v>2</v>
      </c>
      <c r="D21" s="237"/>
      <c r="E21" s="237"/>
      <c r="F21" s="237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</row>
    <row r="22" spans="1:26" ht="21" customHeight="1">
      <c r="A22" s="235" t="s">
        <v>133</v>
      </c>
      <c r="B22" s="238" t="s">
        <v>134</v>
      </c>
      <c r="C22" s="236">
        <v>2</v>
      </c>
      <c r="D22" s="237"/>
      <c r="E22" s="237"/>
      <c r="F22" s="237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</row>
    <row r="23" spans="1:26" ht="21" customHeight="1">
      <c r="A23" s="235" t="s">
        <v>135</v>
      </c>
      <c r="B23" s="238" t="s">
        <v>136</v>
      </c>
      <c r="C23" s="236">
        <v>2</v>
      </c>
      <c r="D23" s="237"/>
      <c r="E23" s="237"/>
      <c r="F23" s="237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</row>
    <row r="24" spans="1:26" ht="21" customHeight="1">
      <c r="A24" s="235" t="s">
        <v>137</v>
      </c>
      <c r="B24" s="238" t="s">
        <v>138</v>
      </c>
      <c r="C24" s="236"/>
      <c r="D24" s="237"/>
      <c r="E24" s="237"/>
      <c r="F24" s="237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</row>
    <row r="25" spans="1:26" ht="21" customHeight="1">
      <c r="A25" s="235" t="s">
        <v>139</v>
      </c>
      <c r="B25" s="238" t="s">
        <v>140</v>
      </c>
      <c r="C25" s="236">
        <v>2</v>
      </c>
      <c r="D25" s="237"/>
      <c r="E25" s="237"/>
      <c r="F25" s="237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</row>
    <row r="26" spans="1:26" ht="21" customHeight="1">
      <c r="A26" s="235" t="s">
        <v>141</v>
      </c>
      <c r="B26" s="238" t="s">
        <v>142</v>
      </c>
      <c r="C26" s="236"/>
      <c r="D26" s="237"/>
      <c r="E26" s="237"/>
      <c r="F26" s="237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</row>
    <row r="27" spans="1:26" ht="21" customHeight="1">
      <c r="A27" s="235" t="s">
        <v>143</v>
      </c>
      <c r="B27" s="238" t="s">
        <v>144</v>
      </c>
      <c r="C27" s="236"/>
      <c r="D27" s="237"/>
      <c r="E27" s="237"/>
      <c r="F27" s="237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</row>
    <row r="28" spans="1:26" ht="21" customHeight="1">
      <c r="A28" s="235" t="s">
        <v>145</v>
      </c>
      <c r="B28" s="238" t="s">
        <v>146</v>
      </c>
      <c r="C28" s="236"/>
      <c r="D28" s="237"/>
      <c r="E28" s="237"/>
      <c r="F28" s="237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</row>
    <row r="29" spans="1:26" ht="21" customHeight="1">
      <c r="A29" s="235" t="s">
        <v>147</v>
      </c>
      <c r="B29" s="238"/>
      <c r="C29" s="236"/>
      <c r="D29" s="237"/>
      <c r="E29" s="237"/>
      <c r="F29" s="237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</row>
    <row r="30" spans="1:26" ht="21" customHeight="1">
      <c r="A30" s="235" t="s">
        <v>148</v>
      </c>
      <c r="B30" s="238" t="s">
        <v>149</v>
      </c>
      <c r="C30" s="236">
        <v>1</v>
      </c>
      <c r="D30" s="237"/>
      <c r="E30" s="237"/>
      <c r="F30" s="237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</row>
    <row r="31" spans="1:26" ht="21" customHeight="1">
      <c r="A31" s="235" t="s">
        <v>150</v>
      </c>
      <c r="B31" s="238" t="s">
        <v>151</v>
      </c>
      <c r="C31" s="236">
        <v>3</v>
      </c>
      <c r="D31" s="237"/>
      <c r="E31" s="237"/>
      <c r="F31" s="237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</row>
    <row r="32" spans="1:26" ht="21" customHeight="1">
      <c r="A32" s="235" t="s">
        <v>152</v>
      </c>
      <c r="B32" s="238" t="s">
        <v>124</v>
      </c>
      <c r="C32" s="236">
        <v>2</v>
      </c>
      <c r="D32" s="237"/>
      <c r="E32" s="237"/>
      <c r="F32" s="237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</row>
    <row r="33" spans="1:26" ht="21" customHeight="1">
      <c r="A33" s="235" t="s">
        <v>153</v>
      </c>
      <c r="B33" s="238" t="s">
        <v>126</v>
      </c>
      <c r="C33" s="236">
        <v>2</v>
      </c>
      <c r="D33" s="237"/>
      <c r="E33" s="237"/>
      <c r="F33" s="237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</row>
    <row r="34" spans="1:26" ht="21" customHeight="1">
      <c r="A34" s="235" t="s">
        <v>154</v>
      </c>
      <c r="B34" s="238" t="s">
        <v>128</v>
      </c>
      <c r="C34" s="236">
        <v>2</v>
      </c>
      <c r="D34" s="237"/>
      <c r="E34" s="237"/>
      <c r="F34" s="237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</row>
    <row r="35" spans="1:26" ht="21" customHeight="1">
      <c r="A35" s="235" t="s">
        <v>155</v>
      </c>
      <c r="B35" s="238" t="s">
        <v>130</v>
      </c>
      <c r="C35" s="236">
        <v>2</v>
      </c>
      <c r="D35" s="237"/>
      <c r="E35" s="237"/>
      <c r="F35" s="237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</row>
    <row r="36" spans="1:26" ht="21" customHeight="1">
      <c r="A36" s="235" t="s">
        <v>156</v>
      </c>
      <c r="B36" s="238" t="s">
        <v>132</v>
      </c>
      <c r="C36" s="236">
        <v>2</v>
      </c>
      <c r="D36" s="237"/>
      <c r="E36" s="237"/>
      <c r="F36" s="237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</row>
    <row r="37" spans="1:26" ht="21" customHeight="1">
      <c r="A37" s="235" t="s">
        <v>157</v>
      </c>
      <c r="B37" s="238" t="s">
        <v>158</v>
      </c>
      <c r="C37" s="236">
        <v>2</v>
      </c>
      <c r="D37" s="237"/>
      <c r="E37" s="237"/>
      <c r="F37" s="237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</row>
    <row r="38" spans="1:26" ht="21" customHeight="1">
      <c r="A38" s="235" t="s">
        <v>159</v>
      </c>
      <c r="B38" s="238" t="s">
        <v>160</v>
      </c>
      <c r="C38" s="236">
        <v>4</v>
      </c>
      <c r="D38" s="237"/>
      <c r="E38" s="237"/>
      <c r="F38" s="237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</row>
    <row r="39" spans="1:26" ht="21" customHeight="1">
      <c r="A39" s="235" t="s">
        <v>16</v>
      </c>
      <c r="B39" s="238" t="s">
        <v>161</v>
      </c>
      <c r="C39" s="236">
        <v>4</v>
      </c>
      <c r="D39" s="237"/>
      <c r="E39" s="237"/>
      <c r="F39" s="237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</row>
    <row r="40" spans="1:26" ht="21" customHeight="1">
      <c r="A40" s="235" t="s">
        <v>162</v>
      </c>
      <c r="B40" s="238" t="s">
        <v>163</v>
      </c>
      <c r="C40" s="236">
        <v>2</v>
      </c>
      <c r="D40" s="237"/>
      <c r="E40" s="237"/>
      <c r="F40" s="237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</row>
    <row r="41" spans="1:26" ht="21" customHeight="1">
      <c r="A41" s="235" t="s">
        <v>164</v>
      </c>
      <c r="B41" s="238" t="s">
        <v>165</v>
      </c>
      <c r="C41" s="236">
        <v>2</v>
      </c>
      <c r="D41" s="237"/>
      <c r="E41" s="237"/>
      <c r="F41" s="237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</row>
    <row r="42" spans="1:26" ht="21" customHeight="1">
      <c r="A42" s="235" t="s">
        <v>166</v>
      </c>
      <c r="B42" s="238" t="s">
        <v>167</v>
      </c>
      <c r="C42" s="236">
        <v>2</v>
      </c>
      <c r="D42" s="237"/>
      <c r="E42" s="237"/>
      <c r="F42" s="237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</row>
    <row r="43" spans="1:26" ht="21" customHeight="1">
      <c r="A43" s="235" t="s">
        <v>168</v>
      </c>
      <c r="B43" s="238" t="s">
        <v>169</v>
      </c>
      <c r="C43" s="236">
        <v>2</v>
      </c>
      <c r="D43" s="237"/>
      <c r="E43" s="237"/>
      <c r="F43" s="237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</row>
    <row r="44" spans="1:26" ht="21" customHeight="1">
      <c r="A44" s="235" t="s">
        <v>170</v>
      </c>
      <c r="B44" s="238" t="s">
        <v>171</v>
      </c>
      <c r="C44" s="236">
        <v>3</v>
      </c>
      <c r="D44" s="237"/>
      <c r="E44" s="237"/>
      <c r="F44" s="237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</row>
    <row r="45" spans="1:26" ht="21" customHeight="1">
      <c r="A45" s="235" t="s">
        <v>172</v>
      </c>
      <c r="B45" s="238" t="s">
        <v>173</v>
      </c>
      <c r="C45" s="236"/>
      <c r="D45" s="237"/>
      <c r="E45" s="237"/>
      <c r="F45" s="237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</row>
    <row r="46" spans="1:26" ht="21" customHeight="1">
      <c r="A46" s="235" t="s">
        <v>174</v>
      </c>
      <c r="B46" s="238" t="s">
        <v>175</v>
      </c>
      <c r="C46" s="236">
        <v>3</v>
      </c>
      <c r="D46" s="237"/>
      <c r="E46" s="237"/>
      <c r="F46" s="237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</row>
    <row r="47" spans="1:26" ht="21" customHeight="1">
      <c r="A47" s="235" t="s">
        <v>176</v>
      </c>
      <c r="B47" s="238" t="s">
        <v>177</v>
      </c>
      <c r="C47" s="236"/>
      <c r="D47" s="237"/>
      <c r="E47" s="237"/>
      <c r="F47" s="237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</row>
    <row r="48" spans="1:26" ht="21" customHeight="1">
      <c r="A48" s="235" t="s">
        <v>178</v>
      </c>
      <c r="B48" s="238" t="s">
        <v>179</v>
      </c>
      <c r="C48" s="236"/>
      <c r="D48" s="237"/>
      <c r="E48" s="237"/>
      <c r="F48" s="237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</row>
    <row r="49" spans="1:26" ht="21" customHeight="1">
      <c r="A49" s="235" t="s">
        <v>180</v>
      </c>
      <c r="B49" s="238" t="s">
        <v>181</v>
      </c>
      <c r="C49" s="236"/>
      <c r="D49" s="237"/>
      <c r="E49" s="237"/>
      <c r="F49" s="237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ht="21" customHeight="1">
      <c r="A50" s="235" t="s">
        <v>182</v>
      </c>
      <c r="B50" s="238" t="s">
        <v>183</v>
      </c>
      <c r="C50" s="236"/>
      <c r="D50" s="237"/>
      <c r="E50" s="237"/>
      <c r="F50" s="237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 ht="21" customHeight="1">
      <c r="A51" s="235" t="s">
        <v>184</v>
      </c>
      <c r="B51" s="238" t="s">
        <v>185</v>
      </c>
      <c r="C51" s="236"/>
      <c r="D51" s="237"/>
      <c r="E51" s="237"/>
      <c r="F51" s="237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</row>
    <row r="52" spans="1:26" ht="21" customHeight="1">
      <c r="A52" s="235" t="s">
        <v>186</v>
      </c>
      <c r="B52" s="238" t="s">
        <v>187</v>
      </c>
      <c r="C52" s="236"/>
      <c r="D52" s="237"/>
      <c r="E52" s="237"/>
      <c r="F52" s="237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</row>
    <row r="53" spans="1:26" ht="21" customHeight="1">
      <c r="A53" s="235" t="s">
        <v>188</v>
      </c>
      <c r="B53" s="238" t="s">
        <v>189</v>
      </c>
      <c r="C53" s="236"/>
      <c r="D53" s="237"/>
      <c r="E53" s="237"/>
      <c r="F53" s="237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</row>
    <row r="54" spans="1:26" ht="21" customHeight="1">
      <c r="A54" s="235" t="s">
        <v>190</v>
      </c>
      <c r="B54" s="238" t="s">
        <v>191</v>
      </c>
      <c r="C54" s="236"/>
      <c r="D54" s="237"/>
      <c r="E54" s="237"/>
      <c r="F54" s="237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</row>
    <row r="55" spans="1:26" ht="21" customHeight="1">
      <c r="A55" s="235" t="s">
        <v>192</v>
      </c>
      <c r="B55" s="238" t="s">
        <v>193</v>
      </c>
      <c r="C55" s="236"/>
      <c r="D55" s="237"/>
      <c r="E55" s="237"/>
      <c r="F55" s="237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</row>
    <row r="56" spans="1:26" ht="21" customHeight="1">
      <c r="A56" s="235" t="s">
        <v>194</v>
      </c>
      <c r="B56" s="238" t="s">
        <v>195</v>
      </c>
      <c r="C56" s="236"/>
      <c r="D56" s="237"/>
      <c r="E56" s="237"/>
      <c r="F56" s="237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</row>
    <row r="57" spans="1:26" ht="21" customHeight="1">
      <c r="A57" s="235" t="s">
        <v>196</v>
      </c>
      <c r="B57" s="238" t="s">
        <v>197</v>
      </c>
      <c r="C57" s="236"/>
      <c r="D57" s="237"/>
      <c r="E57" s="237"/>
      <c r="F57" s="237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</row>
    <row r="58" spans="1:26" ht="21" customHeight="1">
      <c r="A58" s="235" t="s">
        <v>198</v>
      </c>
      <c r="B58" s="238" t="s">
        <v>199</v>
      </c>
      <c r="C58" s="236"/>
      <c r="D58" s="237"/>
      <c r="E58" s="237"/>
      <c r="F58" s="237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</row>
    <row r="59" spans="1:26" ht="21" customHeight="1">
      <c r="A59" s="235" t="s">
        <v>200</v>
      </c>
      <c r="B59" s="238" t="s">
        <v>201</v>
      </c>
      <c r="C59" s="236"/>
      <c r="D59" s="237"/>
      <c r="E59" s="237"/>
      <c r="F59" s="237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</row>
    <row r="60" spans="1:26" ht="21" customHeight="1">
      <c r="A60" s="235" t="s">
        <v>202</v>
      </c>
      <c r="B60" s="238" t="s">
        <v>203</v>
      </c>
      <c r="C60" s="236"/>
      <c r="D60" s="237"/>
      <c r="E60" s="237"/>
      <c r="F60" s="237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</row>
    <row r="61" spans="1:26" ht="21" customHeight="1">
      <c r="A61" s="235" t="s">
        <v>204</v>
      </c>
      <c r="B61" s="238" t="s">
        <v>205</v>
      </c>
      <c r="C61" s="236"/>
      <c r="D61" s="237"/>
      <c r="E61" s="237"/>
      <c r="F61" s="237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</row>
    <row r="62" spans="1:26" ht="21" customHeight="1">
      <c r="A62" s="235" t="s">
        <v>206</v>
      </c>
      <c r="B62" s="238" t="s">
        <v>207</v>
      </c>
      <c r="C62" s="236"/>
      <c r="D62" s="237"/>
      <c r="E62" s="237"/>
      <c r="F62" s="237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</row>
    <row r="63" spans="1:26" ht="21" customHeight="1">
      <c r="A63" s="235" t="s">
        <v>208</v>
      </c>
      <c r="B63" s="238" t="s">
        <v>209</v>
      </c>
      <c r="C63" s="236"/>
      <c r="D63" s="237"/>
      <c r="E63" s="237"/>
      <c r="F63" s="237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</row>
    <row r="64" spans="1:26" ht="21" customHeight="1">
      <c r="A64" s="235" t="s">
        <v>210</v>
      </c>
      <c r="B64" s="238" t="s">
        <v>211</v>
      </c>
      <c r="C64" s="236"/>
      <c r="D64" s="237"/>
      <c r="E64" s="237"/>
      <c r="F64" s="237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</row>
    <row r="65" spans="1:26" ht="21" customHeight="1">
      <c r="A65" s="235" t="s">
        <v>212</v>
      </c>
      <c r="B65" s="238" t="s">
        <v>213</v>
      </c>
      <c r="C65" s="236"/>
      <c r="D65" s="237"/>
      <c r="E65" s="237"/>
      <c r="F65" s="237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</row>
    <row r="66" spans="1:26" ht="21" customHeight="1">
      <c r="A66" s="235" t="s">
        <v>214</v>
      </c>
      <c r="B66" s="238" t="s">
        <v>215</v>
      </c>
      <c r="C66" s="236"/>
      <c r="D66" s="237"/>
      <c r="E66" s="237"/>
      <c r="F66" s="237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</row>
    <row r="67" spans="1:26" ht="21" customHeight="1">
      <c r="A67" s="235" t="s">
        <v>216</v>
      </c>
      <c r="B67" s="238" t="s">
        <v>217</v>
      </c>
      <c r="C67" s="236"/>
      <c r="D67" s="237"/>
      <c r="E67" s="237"/>
      <c r="F67" s="237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</row>
    <row r="68" spans="1:26" ht="21" customHeight="1">
      <c r="A68" s="235" t="s">
        <v>218</v>
      </c>
      <c r="B68" s="238" t="s">
        <v>219</v>
      </c>
      <c r="C68" s="236"/>
      <c r="D68" s="237"/>
      <c r="E68" s="237"/>
      <c r="F68" s="237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</row>
    <row r="69" spans="1:26" ht="21" customHeight="1">
      <c r="A69" s="235" t="s">
        <v>220</v>
      </c>
      <c r="B69" s="238" t="s">
        <v>221</v>
      </c>
      <c r="C69" s="236"/>
      <c r="D69" s="237"/>
      <c r="E69" s="237"/>
      <c r="F69" s="237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</row>
    <row r="70" spans="1:26" ht="21" customHeight="1">
      <c r="A70" s="235" t="s">
        <v>222</v>
      </c>
      <c r="B70" s="238" t="s">
        <v>223</v>
      </c>
      <c r="C70" s="236">
        <v>2</v>
      </c>
      <c r="D70" s="237"/>
      <c r="E70" s="237"/>
      <c r="F70" s="237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</row>
    <row r="71" spans="1:26" ht="21" customHeight="1">
      <c r="A71" s="235" t="s">
        <v>224</v>
      </c>
      <c r="B71" s="238" t="s">
        <v>225</v>
      </c>
      <c r="C71" s="236">
        <v>2</v>
      </c>
      <c r="D71" s="237"/>
      <c r="E71" s="237"/>
      <c r="F71" s="237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</row>
    <row r="72" spans="1:26" ht="21" customHeight="1">
      <c r="A72" s="235" t="s">
        <v>226</v>
      </c>
      <c r="B72" s="238" t="s">
        <v>227</v>
      </c>
      <c r="C72" s="236">
        <v>3</v>
      </c>
      <c r="D72" s="237"/>
      <c r="E72" s="237"/>
      <c r="F72" s="237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</row>
    <row r="73" spans="1:26" ht="21" customHeight="1">
      <c r="A73" s="235" t="s">
        <v>228</v>
      </c>
      <c r="B73" s="238" t="s">
        <v>229</v>
      </c>
      <c r="C73" s="236">
        <v>4</v>
      </c>
      <c r="D73" s="237"/>
      <c r="E73" s="237"/>
      <c r="F73" s="237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</row>
    <row r="74" spans="1:26" ht="21" customHeight="1">
      <c r="A74" s="235" t="s">
        <v>230</v>
      </c>
      <c r="B74" s="238" t="s">
        <v>160</v>
      </c>
      <c r="C74" s="236">
        <v>3</v>
      </c>
      <c r="D74" s="237"/>
      <c r="E74" s="237"/>
      <c r="F74" s="237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</row>
    <row r="75" spans="1:26" ht="21" customHeight="1">
      <c r="A75" s="235" t="s">
        <v>231</v>
      </c>
      <c r="B75" s="238" t="s">
        <v>232</v>
      </c>
      <c r="C75" s="236">
        <v>3</v>
      </c>
      <c r="D75" s="237"/>
      <c r="E75" s="237"/>
      <c r="F75" s="237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</row>
    <row r="76" spans="1:26" ht="21" customHeight="1">
      <c r="A76" s="235" t="s">
        <v>233</v>
      </c>
      <c r="B76" s="238" t="s">
        <v>234</v>
      </c>
      <c r="C76" s="236">
        <v>4</v>
      </c>
      <c r="D76" s="237"/>
      <c r="E76" s="237"/>
      <c r="F76" s="237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</row>
    <row r="77" spans="1:26" ht="21" customHeight="1">
      <c r="A77" s="235" t="s">
        <v>235</v>
      </c>
      <c r="B77" s="238" t="s">
        <v>236</v>
      </c>
      <c r="C77" s="236">
        <v>4</v>
      </c>
      <c r="D77" s="237"/>
      <c r="E77" s="237"/>
      <c r="F77" s="237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</row>
    <row r="78" spans="1:26" ht="21" customHeight="1">
      <c r="A78" s="235" t="s">
        <v>237</v>
      </c>
      <c r="B78" s="238" t="s">
        <v>238</v>
      </c>
      <c r="C78" s="236">
        <v>4</v>
      </c>
      <c r="D78" s="237"/>
      <c r="E78" s="237"/>
      <c r="F78" s="237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</row>
    <row r="79" spans="1:26" ht="21" customHeight="1">
      <c r="A79" s="235" t="s">
        <v>239</v>
      </c>
      <c r="B79" s="238" t="s">
        <v>240</v>
      </c>
      <c r="C79" s="236">
        <v>4</v>
      </c>
      <c r="D79" s="237"/>
      <c r="E79" s="237"/>
      <c r="F79" s="237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</row>
    <row r="80" spans="1:26" ht="21" customHeight="1">
      <c r="A80" s="235" t="s">
        <v>241</v>
      </c>
      <c r="B80" s="238" t="s">
        <v>242</v>
      </c>
      <c r="C80" s="236">
        <v>4</v>
      </c>
      <c r="D80" s="237"/>
      <c r="E80" s="237"/>
      <c r="F80" s="237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</row>
    <row r="81" spans="1:26" ht="21" customHeight="1">
      <c r="A81" s="235" t="s">
        <v>243</v>
      </c>
      <c r="B81" s="238" t="s">
        <v>244</v>
      </c>
      <c r="C81" s="236">
        <v>3</v>
      </c>
      <c r="D81" s="237"/>
      <c r="E81" s="237"/>
      <c r="F81" s="237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</row>
    <row r="82" spans="1:26" ht="21" customHeight="1">
      <c r="A82" s="235" t="s">
        <v>245</v>
      </c>
      <c r="B82" s="238" t="s">
        <v>246</v>
      </c>
      <c r="C82" s="236">
        <v>3</v>
      </c>
      <c r="D82" s="237"/>
      <c r="E82" s="237"/>
      <c r="F82" s="237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</row>
    <row r="83" spans="1:26" ht="21" customHeight="1">
      <c r="A83" s="235" t="s">
        <v>247</v>
      </c>
      <c r="B83" s="238" t="s">
        <v>248</v>
      </c>
      <c r="C83" s="236">
        <v>4</v>
      </c>
      <c r="D83" s="237"/>
      <c r="E83" s="237"/>
      <c r="F83" s="237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</row>
    <row r="84" spans="1:26" ht="21" customHeight="1">
      <c r="A84" s="235" t="s">
        <v>249</v>
      </c>
      <c r="B84" s="238" t="s">
        <v>197</v>
      </c>
      <c r="C84" s="236">
        <v>4</v>
      </c>
      <c r="D84" s="237"/>
      <c r="E84" s="237"/>
      <c r="F84" s="237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</row>
    <row r="85" spans="1:26" ht="21" customHeight="1">
      <c r="A85" s="235" t="s">
        <v>250</v>
      </c>
      <c r="B85" s="238" t="s">
        <v>251</v>
      </c>
      <c r="C85" s="236">
        <v>4</v>
      </c>
      <c r="D85" s="237"/>
      <c r="E85" s="237"/>
      <c r="F85" s="237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</row>
    <row r="86" spans="1:26" ht="21" customHeight="1">
      <c r="A86" s="235" t="s">
        <v>252</v>
      </c>
      <c r="B86" s="238" t="s">
        <v>253</v>
      </c>
      <c r="C86" s="236">
        <v>4</v>
      </c>
      <c r="D86" s="237"/>
      <c r="E86" s="237"/>
      <c r="F86" s="237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</row>
    <row r="87" spans="1:26" ht="21" customHeight="1">
      <c r="A87" s="235" t="s">
        <v>254</v>
      </c>
      <c r="B87" s="238" t="s">
        <v>255</v>
      </c>
      <c r="C87" s="236">
        <v>4</v>
      </c>
      <c r="D87" s="237"/>
      <c r="E87" s="237"/>
      <c r="F87" s="237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</row>
    <row r="88" spans="1:26" ht="21" customHeight="1">
      <c r="A88" s="235" t="s">
        <v>256</v>
      </c>
      <c r="B88" s="238" t="s">
        <v>257</v>
      </c>
      <c r="C88" s="236">
        <v>3</v>
      </c>
      <c r="D88" s="237"/>
      <c r="E88" s="237"/>
      <c r="F88" s="237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</row>
    <row r="89" spans="1:26" ht="21" customHeight="1">
      <c r="A89" s="235" t="s">
        <v>258</v>
      </c>
      <c r="B89" s="238" t="s">
        <v>259</v>
      </c>
      <c r="C89" s="236">
        <v>3</v>
      </c>
      <c r="D89" s="237"/>
      <c r="E89" s="237"/>
      <c r="F89" s="237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</row>
    <row r="90" spans="1:26" ht="21" customHeight="1">
      <c r="A90" s="235" t="s">
        <v>260</v>
      </c>
      <c r="B90" s="238" t="s">
        <v>261</v>
      </c>
      <c r="C90" s="236">
        <v>3</v>
      </c>
      <c r="D90" s="237"/>
      <c r="E90" s="237"/>
      <c r="F90" s="237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</row>
    <row r="91" spans="1:26" ht="21" customHeight="1">
      <c r="A91" s="235" t="s">
        <v>262</v>
      </c>
      <c r="B91" s="238" t="s">
        <v>263</v>
      </c>
      <c r="C91" s="236">
        <v>3</v>
      </c>
      <c r="D91" s="237"/>
      <c r="E91" s="237"/>
      <c r="F91" s="237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</row>
    <row r="92" spans="1:26" ht="21" customHeight="1">
      <c r="A92" s="235" t="s">
        <v>264</v>
      </c>
      <c r="B92" s="238" t="s">
        <v>265</v>
      </c>
      <c r="C92" s="236"/>
      <c r="D92" s="237"/>
      <c r="E92" s="237"/>
      <c r="F92" s="237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</row>
    <row r="93" spans="1:26" ht="21" customHeight="1">
      <c r="A93" s="235" t="s">
        <v>266</v>
      </c>
      <c r="B93" s="238" t="s">
        <v>267</v>
      </c>
      <c r="C93" s="236">
        <v>4</v>
      </c>
      <c r="D93" s="237"/>
      <c r="E93" s="237"/>
      <c r="F93" s="237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</row>
    <row r="94" spans="1:26" ht="21" customHeight="1">
      <c r="A94" s="235" t="s">
        <v>268</v>
      </c>
      <c r="B94" s="238" t="s">
        <v>269</v>
      </c>
      <c r="C94" s="236">
        <v>4</v>
      </c>
      <c r="D94" s="237"/>
      <c r="E94" s="237"/>
      <c r="F94" s="237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</row>
    <row r="95" spans="1:26" ht="21" customHeight="1">
      <c r="A95" s="235" t="s">
        <v>270</v>
      </c>
      <c r="B95" s="238" t="s">
        <v>271</v>
      </c>
      <c r="C95" s="236">
        <v>4</v>
      </c>
      <c r="D95" s="237"/>
      <c r="E95" s="237"/>
      <c r="F95" s="237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</row>
    <row r="96" spans="1:26" ht="21" customHeight="1">
      <c r="A96" s="235" t="s">
        <v>272</v>
      </c>
      <c r="B96" s="238" t="s">
        <v>221</v>
      </c>
      <c r="C96" s="236">
        <v>2</v>
      </c>
      <c r="D96" s="237"/>
      <c r="E96" s="237"/>
      <c r="F96" s="237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</row>
    <row r="97" spans="1:26" ht="21" customHeight="1">
      <c r="A97" s="235" t="s">
        <v>273</v>
      </c>
      <c r="B97" s="238" t="s">
        <v>274</v>
      </c>
      <c r="C97" s="236">
        <v>2</v>
      </c>
      <c r="D97" s="237"/>
      <c r="E97" s="237"/>
      <c r="F97" s="237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</row>
    <row r="98" spans="1:26" ht="21" customHeight="1">
      <c r="A98" s="235" t="s">
        <v>275</v>
      </c>
      <c r="B98" s="238" t="s">
        <v>276</v>
      </c>
      <c r="C98" s="236">
        <v>2</v>
      </c>
      <c r="D98" s="237"/>
      <c r="E98" s="237"/>
      <c r="F98" s="237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</row>
    <row r="99" spans="1:26" ht="21" customHeight="1">
      <c r="A99" s="235" t="s">
        <v>277</v>
      </c>
      <c r="B99" s="238" t="s">
        <v>278</v>
      </c>
      <c r="C99" s="236">
        <v>4</v>
      </c>
      <c r="D99" s="237"/>
      <c r="E99" s="237"/>
      <c r="F99" s="237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</row>
    <row r="100" spans="1:26" ht="21" customHeight="1">
      <c r="A100" s="235" t="s">
        <v>279</v>
      </c>
      <c r="B100" s="238" t="s">
        <v>280</v>
      </c>
      <c r="C100" s="236">
        <v>4</v>
      </c>
      <c r="D100" s="236"/>
      <c r="E100" s="236"/>
      <c r="F100" s="236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</row>
    <row r="101" spans="1:26" ht="21" customHeight="1">
      <c r="A101" s="235" t="s">
        <v>281</v>
      </c>
      <c r="B101" s="238" t="s">
        <v>282</v>
      </c>
      <c r="C101" s="236">
        <v>3</v>
      </c>
      <c r="D101" s="236"/>
      <c r="E101" s="236"/>
      <c r="F101" s="236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</row>
    <row r="102" spans="1:26" ht="21" customHeight="1">
      <c r="A102" s="235" t="s">
        <v>283</v>
      </c>
      <c r="B102" s="238" t="s">
        <v>284</v>
      </c>
      <c r="C102" s="236">
        <v>4</v>
      </c>
      <c r="D102" s="236"/>
      <c r="E102" s="236"/>
      <c r="F102" s="236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</row>
    <row r="103" spans="1:26" ht="21" customHeight="1">
      <c r="A103" s="235" t="s">
        <v>285</v>
      </c>
      <c r="B103" s="238" t="s">
        <v>286</v>
      </c>
      <c r="C103" s="236">
        <v>5</v>
      </c>
      <c r="D103" s="237"/>
      <c r="E103" s="237"/>
      <c r="F103" s="237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</row>
    <row r="104" spans="1:26" ht="21" customHeight="1">
      <c r="A104" s="235" t="s">
        <v>287</v>
      </c>
      <c r="B104" s="238" t="s">
        <v>288</v>
      </c>
      <c r="C104" s="236"/>
      <c r="D104" s="237"/>
      <c r="E104" s="237"/>
      <c r="F104" s="237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</row>
    <row r="105" spans="1:26" ht="21" customHeight="1">
      <c r="A105" s="239" t="s">
        <v>289</v>
      </c>
      <c r="B105" s="240" t="s">
        <v>290</v>
      </c>
      <c r="C105" s="236">
        <v>4</v>
      </c>
      <c r="D105" s="237"/>
      <c r="E105" s="237"/>
      <c r="F105" s="237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</row>
    <row r="106" spans="1:26" ht="21" customHeight="1">
      <c r="A106" s="235" t="s">
        <v>291</v>
      </c>
      <c r="B106" s="238" t="s">
        <v>292</v>
      </c>
      <c r="C106" s="236"/>
      <c r="D106" s="237"/>
      <c r="E106" s="237"/>
      <c r="F106" s="237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</row>
    <row r="107" spans="1:26" ht="21" customHeight="1">
      <c r="A107" s="239" t="s">
        <v>293</v>
      </c>
      <c r="B107" s="240" t="s">
        <v>128</v>
      </c>
      <c r="C107" s="236">
        <v>2</v>
      </c>
      <c r="D107" s="237"/>
      <c r="E107" s="237"/>
      <c r="F107" s="237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</row>
    <row r="108" spans="1:26" ht="21" customHeight="1">
      <c r="A108" s="235" t="s">
        <v>294</v>
      </c>
      <c r="B108" s="238" t="s">
        <v>130</v>
      </c>
      <c r="C108" s="236">
        <v>2</v>
      </c>
      <c r="D108" s="237"/>
      <c r="E108" s="237"/>
      <c r="F108" s="237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</row>
    <row r="109" spans="1:26" ht="21" customHeight="1">
      <c r="A109" s="235" t="s">
        <v>295</v>
      </c>
      <c r="B109" s="238" t="s">
        <v>132</v>
      </c>
      <c r="C109" s="236">
        <v>2</v>
      </c>
      <c r="D109" s="237"/>
      <c r="E109" s="237"/>
      <c r="F109" s="237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</row>
    <row r="110" spans="1:26" ht="21" customHeight="1">
      <c r="A110" s="235" t="s">
        <v>296</v>
      </c>
      <c r="B110" s="238" t="s">
        <v>134</v>
      </c>
      <c r="C110" s="236">
        <v>2</v>
      </c>
      <c r="D110" s="237"/>
      <c r="E110" s="237"/>
      <c r="F110" s="237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</row>
    <row r="111" spans="1:26" ht="21" customHeight="1">
      <c r="A111" s="239" t="s">
        <v>297</v>
      </c>
      <c r="B111" s="240" t="s">
        <v>298</v>
      </c>
      <c r="C111" s="236">
        <v>3</v>
      </c>
      <c r="D111" s="237"/>
      <c r="E111" s="237"/>
      <c r="F111" s="237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</row>
    <row r="112" spans="1:26" ht="21" customHeight="1">
      <c r="A112" s="235" t="s">
        <v>299</v>
      </c>
      <c r="B112" s="238" t="s">
        <v>300</v>
      </c>
      <c r="C112" s="236">
        <v>1</v>
      </c>
      <c r="D112" s="237"/>
      <c r="E112" s="237"/>
      <c r="F112" s="237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</row>
    <row r="113" spans="1:26" ht="21" customHeight="1">
      <c r="A113" s="239" t="s">
        <v>301</v>
      </c>
      <c r="B113" s="240" t="s">
        <v>302</v>
      </c>
      <c r="C113" s="236">
        <v>4</v>
      </c>
      <c r="D113" s="237"/>
      <c r="E113" s="237"/>
      <c r="F113" s="237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</row>
    <row r="114" spans="1:26" ht="21" customHeight="1">
      <c r="A114" s="239" t="s">
        <v>303</v>
      </c>
      <c r="B114" s="240" t="s">
        <v>221</v>
      </c>
      <c r="C114" s="236">
        <v>4</v>
      </c>
      <c r="D114" s="237"/>
      <c r="E114" s="237"/>
      <c r="F114" s="237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</row>
    <row r="115" spans="1:26" ht="21" customHeight="1">
      <c r="A115" s="239" t="s">
        <v>304</v>
      </c>
      <c r="B115" s="240" t="s">
        <v>305</v>
      </c>
      <c r="C115" s="236">
        <v>3</v>
      </c>
      <c r="D115" s="237"/>
      <c r="E115" s="237"/>
      <c r="F115" s="237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</row>
    <row r="116" spans="1:26" ht="21" customHeight="1">
      <c r="A116" s="239" t="s">
        <v>306</v>
      </c>
      <c r="B116" s="240" t="s">
        <v>234</v>
      </c>
      <c r="C116" s="236">
        <v>4</v>
      </c>
      <c r="D116" s="237"/>
      <c r="E116" s="237"/>
      <c r="F116" s="237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</row>
    <row r="117" spans="1:26" ht="21" customHeight="1">
      <c r="A117" s="239" t="s">
        <v>307</v>
      </c>
      <c r="B117" s="240" t="s">
        <v>308</v>
      </c>
      <c r="C117" s="236">
        <v>4</v>
      </c>
      <c r="D117" s="237"/>
      <c r="E117" s="237"/>
      <c r="F117" s="237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</row>
    <row r="118" spans="1:26" ht="21" customHeight="1">
      <c r="A118" s="239" t="s">
        <v>309</v>
      </c>
      <c r="B118" s="240" t="s">
        <v>310</v>
      </c>
      <c r="C118" s="236">
        <v>3</v>
      </c>
      <c r="D118" s="237"/>
      <c r="E118" s="237"/>
      <c r="F118" s="237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</row>
    <row r="119" spans="1:26" ht="21" customHeight="1">
      <c r="A119" s="239" t="s">
        <v>311</v>
      </c>
      <c r="B119" s="240" t="s">
        <v>312</v>
      </c>
      <c r="C119" s="236">
        <v>4</v>
      </c>
      <c r="D119" s="237"/>
      <c r="E119" s="237"/>
      <c r="F119" s="237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</row>
    <row r="120" spans="1:26" ht="21" customHeight="1">
      <c r="A120" s="239" t="s">
        <v>313</v>
      </c>
      <c r="B120" s="240" t="s">
        <v>314</v>
      </c>
      <c r="C120" s="236">
        <v>3</v>
      </c>
      <c r="D120" s="237"/>
      <c r="E120" s="237"/>
      <c r="F120" s="237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</row>
    <row r="121" spans="1:26" ht="21" customHeight="1">
      <c r="A121" s="239" t="s">
        <v>315</v>
      </c>
      <c r="B121" s="240" t="s">
        <v>316</v>
      </c>
      <c r="C121" s="236">
        <v>3</v>
      </c>
      <c r="D121" s="237"/>
      <c r="E121" s="237"/>
      <c r="F121" s="237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</row>
    <row r="122" spans="1:26" ht="21" customHeight="1">
      <c r="A122" s="239" t="s">
        <v>317</v>
      </c>
      <c r="B122" s="240" t="s">
        <v>318</v>
      </c>
      <c r="C122" s="236">
        <v>4</v>
      </c>
      <c r="D122" s="237"/>
      <c r="E122" s="237"/>
      <c r="F122" s="237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</row>
    <row r="123" spans="1:26" ht="21" customHeight="1">
      <c r="A123" s="239" t="s">
        <v>319</v>
      </c>
      <c r="B123" s="240" t="s">
        <v>320</v>
      </c>
      <c r="C123" s="236">
        <v>4</v>
      </c>
      <c r="D123" s="237"/>
      <c r="E123" s="237"/>
      <c r="F123" s="237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</row>
    <row r="124" spans="1:26" ht="21" customHeight="1">
      <c r="A124" s="239" t="s">
        <v>321</v>
      </c>
      <c r="B124" s="240" t="s">
        <v>322</v>
      </c>
      <c r="C124" s="236">
        <v>4</v>
      </c>
      <c r="D124" s="237"/>
      <c r="E124" s="237"/>
      <c r="F124" s="237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</row>
    <row r="125" spans="1:26" ht="21" customHeight="1">
      <c r="A125" s="239" t="s">
        <v>323</v>
      </c>
      <c r="B125" s="240" t="s">
        <v>324</v>
      </c>
      <c r="C125" s="236">
        <v>4</v>
      </c>
      <c r="D125" s="237"/>
      <c r="E125" s="237"/>
      <c r="F125" s="237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</row>
    <row r="126" spans="1:26" ht="21" customHeight="1">
      <c r="A126" s="239" t="s">
        <v>325</v>
      </c>
      <c r="B126" s="240" t="s">
        <v>326</v>
      </c>
      <c r="C126" s="236">
        <v>4</v>
      </c>
      <c r="D126" s="237"/>
      <c r="E126" s="237"/>
      <c r="F126" s="237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</row>
    <row r="127" spans="1:26" ht="21" customHeight="1">
      <c r="A127" s="235" t="s">
        <v>327</v>
      </c>
      <c r="B127" s="238" t="s">
        <v>328</v>
      </c>
      <c r="C127" s="236">
        <v>4</v>
      </c>
      <c r="D127" s="237"/>
      <c r="E127" s="237"/>
      <c r="F127" s="237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</row>
    <row r="128" spans="1:26" ht="21" customHeight="1">
      <c r="A128" s="235" t="s">
        <v>329</v>
      </c>
      <c r="B128" s="238" t="s">
        <v>330</v>
      </c>
      <c r="C128" s="236">
        <v>4</v>
      </c>
      <c r="D128" s="237"/>
      <c r="E128" s="237"/>
      <c r="F128" s="237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</row>
    <row r="129" spans="1:26" ht="21" customHeight="1">
      <c r="A129" s="235" t="s">
        <v>331</v>
      </c>
      <c r="B129" s="238" t="s">
        <v>332</v>
      </c>
      <c r="C129" s="236">
        <v>4</v>
      </c>
      <c r="D129" s="237"/>
      <c r="E129" s="237"/>
      <c r="F129" s="237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</row>
    <row r="130" spans="1:26" ht="21" customHeight="1">
      <c r="A130" s="235" t="s">
        <v>333</v>
      </c>
      <c r="B130" s="238"/>
      <c r="C130" s="236">
        <v>4</v>
      </c>
      <c r="D130" s="237"/>
      <c r="E130" s="237"/>
      <c r="F130" s="237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</row>
    <row r="131" spans="1:26" ht="21" customHeight="1">
      <c r="A131" s="235" t="s">
        <v>334</v>
      </c>
      <c r="B131" s="238" t="s">
        <v>322</v>
      </c>
      <c r="C131" s="236">
        <v>4</v>
      </c>
      <c r="D131" s="237"/>
      <c r="E131" s="237"/>
      <c r="F131" s="237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</row>
    <row r="132" spans="1:26" ht="21" customHeight="1">
      <c r="A132" s="235" t="s">
        <v>335</v>
      </c>
      <c r="B132" s="238" t="s">
        <v>40</v>
      </c>
      <c r="C132" s="236"/>
      <c r="D132" s="237"/>
      <c r="E132" s="237"/>
      <c r="F132" s="237"/>
      <c r="G132" s="238"/>
      <c r="H132" s="238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</row>
    <row r="133" spans="1:26" ht="21" customHeight="1">
      <c r="A133" s="235" t="s">
        <v>336</v>
      </c>
      <c r="B133" s="238" t="s">
        <v>40</v>
      </c>
      <c r="C133" s="236"/>
      <c r="D133" s="237"/>
      <c r="E133" s="237"/>
      <c r="F133" s="237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</row>
    <row r="134" spans="1:26" ht="21" customHeight="1">
      <c r="A134" s="235" t="s">
        <v>337</v>
      </c>
      <c r="B134" s="238" t="s">
        <v>40</v>
      </c>
      <c r="C134" s="236"/>
      <c r="D134" s="237"/>
      <c r="E134" s="237"/>
      <c r="F134" s="237"/>
      <c r="G134" s="238"/>
      <c r="H134" s="238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</row>
    <row r="135" spans="1:26" ht="21" customHeight="1">
      <c r="A135" s="235" t="s">
        <v>338</v>
      </c>
      <c r="B135" s="238" t="s">
        <v>339</v>
      </c>
      <c r="C135" s="236"/>
      <c r="D135" s="244"/>
      <c r="E135" s="244"/>
      <c r="F135" s="244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</row>
    <row r="136" spans="1:26" ht="21" customHeight="1">
      <c r="A136" s="235" t="s">
        <v>340</v>
      </c>
      <c r="B136" s="238" t="s">
        <v>341</v>
      </c>
      <c r="C136" s="236">
        <v>4</v>
      </c>
      <c r="D136" s="237"/>
      <c r="E136" s="237"/>
      <c r="F136" s="237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</row>
    <row r="137" spans="1:26" ht="21" customHeight="1">
      <c r="A137" s="235" t="s">
        <v>342</v>
      </c>
      <c r="B137" s="238" t="s">
        <v>343</v>
      </c>
      <c r="C137" s="236">
        <v>4</v>
      </c>
      <c r="D137" s="237"/>
      <c r="E137" s="237"/>
      <c r="F137" s="237"/>
      <c r="G137" s="238"/>
      <c r="H137" s="238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</row>
    <row r="138" spans="1:26" ht="21" customHeight="1">
      <c r="A138" s="235" t="s">
        <v>344</v>
      </c>
      <c r="B138" s="238" t="s">
        <v>345</v>
      </c>
      <c r="C138" s="236">
        <v>4</v>
      </c>
      <c r="D138" s="237"/>
      <c r="E138" s="237"/>
      <c r="F138" s="237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</row>
    <row r="139" spans="1:26" ht="21" customHeight="1">
      <c r="A139" s="235" t="s">
        <v>346</v>
      </c>
      <c r="B139" s="238" t="s">
        <v>347</v>
      </c>
      <c r="C139" s="236">
        <v>4</v>
      </c>
      <c r="D139" s="237"/>
      <c r="E139" s="237"/>
      <c r="F139" s="237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</row>
    <row r="140" spans="1:26" ht="21" customHeight="1">
      <c r="A140" s="235" t="s">
        <v>348</v>
      </c>
      <c r="B140" s="238" t="s">
        <v>349</v>
      </c>
      <c r="C140" s="236"/>
      <c r="D140" s="237"/>
      <c r="E140" s="237"/>
      <c r="F140" s="237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</row>
    <row r="141" spans="1:26" ht="21" customHeight="1">
      <c r="A141" s="235" t="s">
        <v>350</v>
      </c>
      <c r="B141" s="240" t="s">
        <v>351</v>
      </c>
      <c r="C141" s="236">
        <v>4</v>
      </c>
      <c r="D141" s="237"/>
      <c r="E141" s="237"/>
      <c r="F141" s="237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</row>
    <row r="142" spans="1:26" ht="21" customHeight="1">
      <c r="A142" s="235" t="s">
        <v>352</v>
      </c>
      <c r="B142" s="240" t="s">
        <v>353</v>
      </c>
      <c r="C142" s="236">
        <v>4</v>
      </c>
      <c r="D142" s="237"/>
      <c r="E142" s="237"/>
      <c r="F142" s="237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</row>
    <row r="143" spans="1:26" ht="21" customHeight="1">
      <c r="A143" s="235" t="s">
        <v>354</v>
      </c>
      <c r="B143" s="240" t="s">
        <v>355</v>
      </c>
      <c r="C143" s="236">
        <v>4</v>
      </c>
      <c r="D143" s="237"/>
      <c r="E143" s="237"/>
      <c r="F143" s="237"/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</row>
    <row r="144" spans="1:26" ht="21" customHeight="1">
      <c r="A144" s="235" t="s">
        <v>356</v>
      </c>
      <c r="B144" s="238" t="s">
        <v>357</v>
      </c>
      <c r="C144" s="236"/>
      <c r="D144" s="237"/>
      <c r="E144" s="237"/>
      <c r="F144" s="237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</row>
    <row r="145" spans="1:26" ht="21" customHeight="1">
      <c r="A145" s="235" t="s">
        <v>358</v>
      </c>
      <c r="B145" s="238"/>
      <c r="C145" s="236">
        <v>4</v>
      </c>
      <c r="D145" s="237"/>
      <c r="E145" s="237"/>
      <c r="F145" s="237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</row>
    <row r="146" spans="1:26" ht="21" customHeight="1">
      <c r="A146" s="235" t="s">
        <v>359</v>
      </c>
      <c r="B146" s="238" t="s">
        <v>360</v>
      </c>
      <c r="C146" s="236"/>
      <c r="D146" s="237"/>
      <c r="E146" s="237"/>
      <c r="F146" s="237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</row>
    <row r="147" spans="1:26" ht="21" customHeight="1">
      <c r="A147" s="235" t="s">
        <v>361</v>
      </c>
      <c r="B147" s="238" t="s">
        <v>362</v>
      </c>
      <c r="C147" s="236"/>
      <c r="D147" s="237"/>
      <c r="E147" s="237"/>
      <c r="F147" s="237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</row>
    <row r="148" spans="1:26" ht="21" customHeight="1">
      <c r="A148" s="235" t="s">
        <v>363</v>
      </c>
      <c r="B148" s="238" t="s">
        <v>364</v>
      </c>
      <c r="C148" s="236"/>
      <c r="D148" s="237"/>
      <c r="E148" s="237"/>
      <c r="F148" s="237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</row>
    <row r="149" spans="1:26" ht="21" customHeight="1">
      <c r="A149" s="235" t="s">
        <v>365</v>
      </c>
      <c r="B149" s="238" t="s">
        <v>366</v>
      </c>
      <c r="C149" s="236"/>
      <c r="D149" s="237"/>
      <c r="E149" s="237"/>
      <c r="F149" s="237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238"/>
      <c r="Z149" s="238"/>
    </row>
    <row r="150" spans="1:26" ht="21" customHeight="1">
      <c r="A150" s="235" t="s">
        <v>367</v>
      </c>
      <c r="B150" s="238"/>
      <c r="C150" s="236"/>
      <c r="D150" s="237"/>
      <c r="E150" s="237"/>
      <c r="F150" s="237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</row>
    <row r="151" spans="1:26" ht="21" customHeight="1">
      <c r="A151" s="235" t="s">
        <v>368</v>
      </c>
      <c r="B151" s="238" t="s">
        <v>369</v>
      </c>
      <c r="C151" s="236"/>
      <c r="D151" s="237"/>
      <c r="E151" s="237"/>
      <c r="F151" s="237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</row>
    <row r="152" spans="1:26" ht="21" customHeight="1">
      <c r="A152" s="235" t="s">
        <v>370</v>
      </c>
      <c r="B152" s="238" t="s">
        <v>371</v>
      </c>
      <c r="C152" s="236"/>
      <c r="D152" s="237"/>
      <c r="E152" s="237"/>
      <c r="F152" s="237"/>
      <c r="G152" s="238"/>
      <c r="H152" s="238"/>
      <c r="I152" s="238"/>
      <c r="J152" s="238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238"/>
      <c r="Z152" s="238"/>
    </row>
    <row r="153" spans="1:26" ht="21" customHeight="1">
      <c r="A153" s="235" t="s">
        <v>372</v>
      </c>
      <c r="B153" s="238" t="s">
        <v>373</v>
      </c>
      <c r="C153" s="236"/>
      <c r="D153" s="244"/>
      <c r="E153" s="244"/>
      <c r="F153" s="244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238"/>
      <c r="Z153" s="238"/>
    </row>
    <row r="154" spans="1:26" ht="21" customHeight="1">
      <c r="A154" s="235" t="s">
        <v>374</v>
      </c>
      <c r="B154" s="238" t="s">
        <v>375</v>
      </c>
      <c r="C154" s="236"/>
      <c r="D154" s="237"/>
      <c r="E154" s="237"/>
      <c r="F154" s="237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238"/>
      <c r="X154" s="238"/>
      <c r="Y154" s="238"/>
      <c r="Z154" s="238"/>
    </row>
    <row r="155" spans="1:26" ht="21" customHeight="1">
      <c r="A155" s="235" t="s">
        <v>376</v>
      </c>
      <c r="B155" s="238" t="s">
        <v>221</v>
      </c>
      <c r="C155" s="236"/>
      <c r="D155" s="237"/>
      <c r="E155" s="237"/>
      <c r="F155" s="237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Z155" s="238"/>
    </row>
    <row r="156" spans="1:26" ht="21" customHeight="1">
      <c r="A156" s="239" t="s">
        <v>377</v>
      </c>
      <c r="B156" s="240" t="s">
        <v>267</v>
      </c>
      <c r="C156" s="236">
        <v>4</v>
      </c>
      <c r="D156" s="237"/>
      <c r="E156" s="237"/>
      <c r="F156" s="237"/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238"/>
      <c r="Z156" s="238"/>
    </row>
    <row r="157" spans="1:26" ht="21" customHeight="1">
      <c r="A157" s="239" t="s">
        <v>378</v>
      </c>
      <c r="B157" s="240" t="s">
        <v>221</v>
      </c>
      <c r="C157" s="236">
        <v>4</v>
      </c>
      <c r="D157" s="237"/>
      <c r="E157" s="237"/>
      <c r="F157" s="237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</row>
    <row r="158" spans="1:26" ht="21" customHeight="1">
      <c r="A158" s="239" t="s">
        <v>379</v>
      </c>
      <c r="B158" s="240" t="s">
        <v>380</v>
      </c>
      <c r="C158" s="236">
        <v>2</v>
      </c>
      <c r="D158" s="237"/>
      <c r="E158" s="237"/>
      <c r="F158" s="237"/>
      <c r="G158" s="238"/>
      <c r="H158" s="238"/>
      <c r="I158" s="238"/>
      <c r="J158" s="238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238"/>
      <c r="X158" s="238"/>
      <c r="Y158" s="238"/>
      <c r="Z158" s="238"/>
    </row>
    <row r="159" spans="1:26" ht="21" customHeight="1">
      <c r="A159" s="235" t="s">
        <v>381</v>
      </c>
      <c r="B159" s="238" t="s">
        <v>382</v>
      </c>
      <c r="C159" s="236"/>
      <c r="D159" s="237"/>
      <c r="E159" s="237"/>
      <c r="F159" s="237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238"/>
      <c r="Z159" s="238"/>
    </row>
    <row r="160" spans="1:26" ht="21" customHeight="1">
      <c r="A160" s="239" t="s">
        <v>383</v>
      </c>
      <c r="B160" s="240" t="s">
        <v>384</v>
      </c>
      <c r="C160" s="236">
        <v>3</v>
      </c>
      <c r="D160" s="239"/>
      <c r="E160" s="240"/>
      <c r="F160" s="236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238"/>
      <c r="Z160" s="238"/>
    </row>
    <row r="161" spans="1:26" ht="21" customHeight="1">
      <c r="A161" s="239" t="s">
        <v>385</v>
      </c>
      <c r="B161" s="240" t="s">
        <v>386</v>
      </c>
      <c r="C161" s="236">
        <v>5</v>
      </c>
      <c r="D161" s="244"/>
      <c r="E161" s="244"/>
      <c r="F161" s="244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</row>
    <row r="162" spans="1:26" ht="21" customHeight="1">
      <c r="A162" s="235"/>
      <c r="B162" s="238"/>
      <c r="C162" s="236"/>
      <c r="D162" s="237"/>
      <c r="E162" s="237"/>
      <c r="F162" s="237"/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</row>
    <row r="163" spans="1:26" ht="21" customHeight="1">
      <c r="A163" s="235"/>
      <c r="B163" s="238"/>
      <c r="C163" s="236"/>
      <c r="D163" s="237"/>
      <c r="E163" s="237"/>
      <c r="F163" s="237"/>
      <c r="G163" s="238"/>
      <c r="H163" s="238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</row>
    <row r="164" spans="1:26" ht="21" customHeight="1">
      <c r="A164" s="235"/>
      <c r="B164" s="238"/>
      <c r="C164" s="236"/>
      <c r="D164" s="237"/>
      <c r="E164" s="237"/>
      <c r="F164" s="237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</row>
    <row r="165" spans="1:26" ht="21" customHeight="1">
      <c r="A165" s="235"/>
      <c r="B165" s="238"/>
      <c r="C165" s="236"/>
      <c r="D165" s="237"/>
      <c r="E165" s="237"/>
      <c r="F165" s="237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238"/>
      <c r="Z165" s="238"/>
    </row>
    <row r="166" spans="1:26" ht="21" customHeight="1">
      <c r="A166" s="235"/>
      <c r="B166" s="238"/>
      <c r="C166" s="236"/>
      <c r="D166" s="237"/>
      <c r="E166" s="237"/>
      <c r="F166" s="237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</row>
    <row r="167" spans="1:26" ht="21" customHeight="1">
      <c r="A167" s="235"/>
      <c r="B167" s="238"/>
      <c r="C167" s="236"/>
      <c r="D167" s="237"/>
      <c r="E167" s="237"/>
      <c r="F167" s="237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</row>
    <row r="168" spans="1:26" ht="21" customHeight="1">
      <c r="A168" s="235"/>
      <c r="B168" s="238"/>
      <c r="C168" s="236"/>
      <c r="D168" s="237"/>
      <c r="E168" s="237"/>
      <c r="F168" s="237"/>
      <c r="G168" s="238"/>
      <c r="H168" s="238"/>
      <c r="I168" s="238"/>
      <c r="J168" s="238"/>
      <c r="K168" s="238"/>
      <c r="L168" s="238"/>
      <c r="M168" s="238"/>
      <c r="N168" s="238"/>
      <c r="O168" s="238"/>
      <c r="P168" s="238"/>
      <c r="Q168" s="238"/>
      <c r="R168" s="238"/>
      <c r="S168" s="238"/>
      <c r="T168" s="238"/>
      <c r="U168" s="238"/>
      <c r="V168" s="238"/>
      <c r="W168" s="238"/>
      <c r="X168" s="238"/>
      <c r="Y168" s="238"/>
      <c r="Z168" s="238"/>
    </row>
    <row r="169" spans="1:26" ht="21" customHeight="1">
      <c r="A169" s="235"/>
      <c r="B169" s="238"/>
      <c r="C169" s="236"/>
      <c r="D169" s="237"/>
      <c r="E169" s="237"/>
      <c r="F169" s="237"/>
      <c r="G169" s="238"/>
      <c r="H169" s="238"/>
      <c r="I169" s="238"/>
      <c r="J169" s="238"/>
      <c r="K169" s="238"/>
      <c r="L169" s="238"/>
      <c r="M169" s="238"/>
      <c r="N169" s="238"/>
      <c r="O169" s="238"/>
      <c r="P169" s="238"/>
      <c r="Q169" s="238"/>
      <c r="R169" s="238"/>
      <c r="S169" s="238"/>
      <c r="T169" s="238"/>
      <c r="U169" s="238"/>
      <c r="V169" s="238"/>
      <c r="W169" s="238"/>
      <c r="X169" s="238"/>
      <c r="Y169" s="238"/>
      <c r="Z169" s="238"/>
    </row>
    <row r="170" spans="1:26" ht="21" customHeight="1">
      <c r="A170" s="235"/>
      <c r="B170" s="238"/>
      <c r="C170" s="236"/>
      <c r="D170" s="237"/>
      <c r="E170" s="237"/>
      <c r="F170" s="237"/>
      <c r="G170" s="238"/>
      <c r="H170" s="238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</row>
    <row r="171" spans="1:26" ht="21" customHeight="1">
      <c r="A171" s="235"/>
      <c r="B171" s="238"/>
      <c r="C171" s="236"/>
      <c r="D171" s="237"/>
      <c r="E171" s="237"/>
      <c r="F171" s="237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238"/>
      <c r="Z171" s="238"/>
    </row>
    <row r="172" spans="1:26" ht="21" customHeight="1">
      <c r="A172" s="235"/>
      <c r="B172" s="238"/>
      <c r="C172" s="236"/>
      <c r="D172" s="237"/>
      <c r="E172" s="237"/>
      <c r="F172" s="237"/>
      <c r="G172" s="238"/>
      <c r="H172" s="238"/>
      <c r="I172" s="238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238"/>
      <c r="Z172" s="238"/>
    </row>
    <row r="173" spans="1:26" ht="21" customHeight="1">
      <c r="A173" s="235"/>
      <c r="B173" s="238"/>
      <c r="C173" s="236"/>
      <c r="D173" s="237"/>
      <c r="E173" s="237"/>
      <c r="F173" s="237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238"/>
      <c r="Z173" s="238"/>
    </row>
    <row r="174" spans="1:26" ht="21" customHeight="1">
      <c r="A174" s="235"/>
      <c r="B174" s="238"/>
      <c r="C174" s="236"/>
      <c r="D174" s="237"/>
      <c r="E174" s="237"/>
      <c r="F174" s="237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X174" s="238"/>
      <c r="Y174" s="238"/>
      <c r="Z174" s="238"/>
    </row>
    <row r="175" spans="1:26" ht="21" customHeight="1">
      <c r="A175" s="235"/>
      <c r="B175" s="238"/>
      <c r="C175" s="236"/>
      <c r="D175" s="237"/>
      <c r="E175" s="237"/>
      <c r="F175" s="237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X175" s="238"/>
      <c r="Y175" s="238"/>
      <c r="Z175" s="238"/>
    </row>
    <row r="176" spans="1:26" ht="21" customHeight="1">
      <c r="A176" s="235"/>
      <c r="B176" s="238"/>
      <c r="C176" s="236"/>
      <c r="D176" s="237"/>
      <c r="E176" s="237"/>
      <c r="F176" s="237"/>
      <c r="G176" s="238"/>
      <c r="H176" s="238"/>
      <c r="I176" s="238"/>
      <c r="J176" s="238"/>
      <c r="K176" s="238"/>
      <c r="L176" s="238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238"/>
      <c r="X176" s="238"/>
      <c r="Y176" s="238"/>
      <c r="Z176" s="238"/>
    </row>
    <row r="177" spans="1:26" ht="21" customHeight="1">
      <c r="A177" s="235"/>
      <c r="B177" s="238"/>
      <c r="C177" s="236"/>
      <c r="D177" s="237"/>
      <c r="E177" s="237"/>
      <c r="F177" s="237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</row>
    <row r="178" spans="1:26" ht="21" customHeight="1">
      <c r="A178" s="235"/>
      <c r="B178" s="238"/>
      <c r="C178" s="236"/>
      <c r="D178" s="237"/>
      <c r="E178" s="237"/>
      <c r="F178" s="237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U178" s="238"/>
      <c r="V178" s="238"/>
      <c r="W178" s="238"/>
      <c r="X178" s="238"/>
      <c r="Y178" s="238"/>
      <c r="Z178" s="238"/>
    </row>
    <row r="179" spans="1:26" ht="21" customHeight="1">
      <c r="A179" s="235"/>
      <c r="B179" s="238"/>
      <c r="C179" s="236"/>
      <c r="D179" s="237"/>
      <c r="E179" s="237"/>
      <c r="F179" s="237"/>
      <c r="G179" s="238"/>
      <c r="H179" s="238"/>
      <c r="I179" s="238"/>
      <c r="J179" s="238"/>
      <c r="K179" s="238"/>
      <c r="L179" s="238"/>
      <c r="M179" s="238"/>
      <c r="N179" s="238"/>
      <c r="O179" s="238"/>
      <c r="P179" s="238"/>
      <c r="Q179" s="238"/>
      <c r="R179" s="238"/>
      <c r="S179" s="238"/>
      <c r="T179" s="238"/>
      <c r="U179" s="238"/>
      <c r="V179" s="238"/>
      <c r="W179" s="238"/>
      <c r="X179" s="238"/>
      <c r="Y179" s="238"/>
      <c r="Z179" s="238"/>
    </row>
    <row r="180" spans="1:26" ht="21" customHeight="1">
      <c r="A180" s="235"/>
      <c r="B180" s="238"/>
      <c r="C180" s="236"/>
      <c r="D180" s="237"/>
      <c r="E180" s="237"/>
      <c r="F180" s="237"/>
      <c r="G180" s="238"/>
      <c r="H180" s="238"/>
      <c r="I180" s="238"/>
      <c r="J180" s="238"/>
      <c r="K180" s="238"/>
      <c r="L180" s="238"/>
      <c r="M180" s="238"/>
      <c r="N180" s="238"/>
      <c r="O180" s="238"/>
      <c r="P180" s="238"/>
      <c r="Q180" s="238"/>
      <c r="R180" s="238"/>
      <c r="S180" s="238"/>
      <c r="T180" s="238"/>
      <c r="U180" s="238"/>
      <c r="V180" s="238"/>
      <c r="W180" s="238"/>
      <c r="X180" s="238"/>
      <c r="Y180" s="238"/>
      <c r="Z180" s="238"/>
    </row>
    <row r="181" spans="1:26" ht="21" customHeight="1">
      <c r="A181" s="235"/>
      <c r="B181" s="238"/>
      <c r="C181" s="236"/>
      <c r="D181" s="237"/>
      <c r="E181" s="237"/>
      <c r="F181" s="237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8"/>
      <c r="X181" s="238"/>
      <c r="Y181" s="238"/>
      <c r="Z181" s="238"/>
    </row>
    <row r="182" spans="1:26" ht="21" customHeight="1">
      <c r="A182" s="235"/>
      <c r="B182" s="238"/>
      <c r="C182" s="236"/>
      <c r="D182" s="237"/>
      <c r="E182" s="237"/>
      <c r="F182" s="237"/>
      <c r="G182" s="238"/>
      <c r="H182" s="238"/>
      <c r="I182" s="238"/>
      <c r="J182" s="238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238"/>
      <c r="Z182" s="238"/>
    </row>
    <row r="183" spans="1:26" ht="21" customHeight="1">
      <c r="A183" s="235"/>
      <c r="B183" s="238"/>
      <c r="C183" s="236"/>
      <c r="D183" s="237"/>
      <c r="E183" s="237"/>
      <c r="F183" s="237"/>
      <c r="G183" s="238"/>
      <c r="H183" s="238"/>
      <c r="I183" s="238"/>
      <c r="J183" s="238"/>
      <c r="K183" s="238"/>
      <c r="L183" s="238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238"/>
      <c r="X183" s="238"/>
      <c r="Y183" s="238"/>
      <c r="Z183" s="238"/>
    </row>
    <row r="184" spans="1:26" ht="21" customHeight="1">
      <c r="A184" s="235"/>
      <c r="B184" s="238"/>
      <c r="C184" s="236"/>
      <c r="D184" s="237"/>
      <c r="E184" s="237"/>
      <c r="F184" s="237"/>
      <c r="G184" s="238"/>
      <c r="H184" s="238"/>
      <c r="I184" s="238"/>
      <c r="J184" s="238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238"/>
      <c r="X184" s="238"/>
      <c r="Y184" s="238"/>
      <c r="Z184" s="238"/>
    </row>
    <row r="185" spans="1:26" ht="21" customHeight="1">
      <c r="A185" s="235"/>
      <c r="B185" s="238"/>
      <c r="C185" s="236"/>
      <c r="D185" s="237"/>
      <c r="E185" s="237"/>
      <c r="F185" s="237"/>
      <c r="G185" s="238"/>
      <c r="H185" s="238"/>
      <c r="I185" s="238"/>
      <c r="J185" s="238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238"/>
      <c r="Z185" s="238"/>
    </row>
    <row r="186" spans="1:26" ht="21" customHeight="1">
      <c r="A186" s="235"/>
      <c r="B186" s="238"/>
      <c r="C186" s="236"/>
      <c r="D186" s="237"/>
      <c r="E186" s="237"/>
      <c r="F186" s="237"/>
      <c r="G186" s="238"/>
      <c r="H186" s="238"/>
      <c r="I186" s="238"/>
      <c r="J186" s="238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238"/>
      <c r="X186" s="238"/>
      <c r="Y186" s="238"/>
      <c r="Z186" s="238"/>
    </row>
    <row r="187" spans="1:26" ht="21" customHeight="1">
      <c r="A187" s="235"/>
      <c r="B187" s="238"/>
      <c r="C187" s="236"/>
      <c r="D187" s="237"/>
      <c r="E187" s="237"/>
      <c r="F187" s="237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8"/>
      <c r="Z187" s="238"/>
    </row>
    <row r="188" spans="1:26" ht="21" customHeight="1">
      <c r="A188" s="235"/>
      <c r="B188" s="238"/>
      <c r="C188" s="236"/>
      <c r="D188" s="237"/>
      <c r="E188" s="237"/>
      <c r="F188" s="237"/>
      <c r="G188" s="238"/>
      <c r="H188" s="238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</row>
    <row r="189" spans="1:26" ht="21" customHeight="1">
      <c r="A189" s="235"/>
      <c r="B189" s="238"/>
      <c r="C189" s="236"/>
      <c r="D189" s="237"/>
      <c r="E189" s="237"/>
      <c r="F189" s="237"/>
      <c r="G189" s="238"/>
      <c r="H189" s="238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8"/>
      <c r="T189" s="238"/>
      <c r="U189" s="238"/>
      <c r="V189" s="238"/>
      <c r="W189" s="238"/>
      <c r="X189" s="238"/>
      <c r="Y189" s="238"/>
      <c r="Z189" s="238"/>
    </row>
    <row r="190" spans="1:26" ht="21" customHeight="1">
      <c r="A190" s="235"/>
      <c r="B190" s="238"/>
      <c r="C190" s="236"/>
      <c r="D190" s="237"/>
      <c r="E190" s="237"/>
      <c r="F190" s="237"/>
      <c r="G190" s="238"/>
      <c r="H190" s="238"/>
      <c r="I190" s="238"/>
      <c r="J190" s="238"/>
      <c r="K190" s="238"/>
      <c r="L190" s="238"/>
      <c r="M190" s="238"/>
      <c r="N190" s="238"/>
      <c r="O190" s="238"/>
      <c r="P190" s="238"/>
      <c r="Q190" s="238"/>
      <c r="R190" s="238"/>
      <c r="S190" s="238"/>
      <c r="T190" s="238"/>
      <c r="U190" s="238"/>
      <c r="V190" s="238"/>
      <c r="W190" s="238"/>
      <c r="X190" s="238"/>
      <c r="Y190" s="238"/>
      <c r="Z190" s="238"/>
    </row>
    <row r="191" spans="1:26" ht="21" customHeight="1">
      <c r="A191" s="235"/>
      <c r="B191" s="238"/>
      <c r="C191" s="236"/>
      <c r="D191" s="237"/>
      <c r="E191" s="237"/>
      <c r="F191" s="237"/>
      <c r="G191" s="238"/>
      <c r="H191" s="238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38"/>
      <c r="U191" s="238"/>
      <c r="V191" s="238"/>
      <c r="W191" s="238"/>
      <c r="X191" s="238"/>
      <c r="Y191" s="238"/>
      <c r="Z191" s="238"/>
    </row>
    <row r="192" spans="1:26" ht="21" customHeight="1">
      <c r="A192" s="235"/>
      <c r="B192" s="238"/>
      <c r="C192" s="236"/>
      <c r="D192" s="237"/>
      <c r="E192" s="237"/>
      <c r="F192" s="237"/>
      <c r="G192" s="238"/>
      <c r="H192" s="238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8"/>
      <c r="W192" s="238"/>
      <c r="X192" s="238"/>
      <c r="Y192" s="238"/>
      <c r="Z192" s="238"/>
    </row>
    <row r="193" spans="1:26" ht="21" customHeight="1">
      <c r="A193" s="235"/>
      <c r="B193" s="238"/>
      <c r="C193" s="236"/>
      <c r="D193" s="237"/>
      <c r="E193" s="237"/>
      <c r="F193" s="237"/>
      <c r="G193" s="238"/>
      <c r="H193" s="238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238"/>
      <c r="T193" s="238"/>
      <c r="U193" s="238"/>
      <c r="V193" s="238"/>
      <c r="W193" s="238"/>
      <c r="X193" s="238"/>
      <c r="Y193" s="238"/>
      <c r="Z193" s="238"/>
    </row>
    <row r="194" spans="1:26" ht="21" customHeight="1">
      <c r="A194" s="235"/>
      <c r="B194" s="238"/>
      <c r="C194" s="236"/>
      <c r="D194" s="237"/>
      <c r="E194" s="237"/>
      <c r="F194" s="237"/>
      <c r="G194" s="238"/>
      <c r="H194" s="238"/>
      <c r="I194" s="238"/>
      <c r="J194" s="238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 s="238"/>
      <c r="V194" s="238"/>
      <c r="W194" s="238"/>
      <c r="X194" s="238"/>
      <c r="Y194" s="238"/>
      <c r="Z194" s="238"/>
    </row>
    <row r="195" spans="1:26" ht="21" customHeight="1">
      <c r="A195" s="235"/>
      <c r="B195" s="238"/>
      <c r="C195" s="236"/>
      <c r="D195" s="237"/>
      <c r="E195" s="237"/>
      <c r="F195" s="237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238"/>
      <c r="X195" s="238"/>
      <c r="Y195" s="238"/>
      <c r="Z195" s="238"/>
    </row>
    <row r="196" spans="1:26" ht="21" customHeight="1">
      <c r="A196" s="235"/>
      <c r="B196" s="238"/>
      <c r="C196" s="236"/>
      <c r="D196" s="237"/>
      <c r="E196" s="237"/>
      <c r="F196" s="237"/>
      <c r="G196" s="238"/>
      <c r="H196" s="238"/>
      <c r="I196" s="238"/>
      <c r="J196" s="238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U196" s="238"/>
      <c r="V196" s="238"/>
      <c r="W196" s="238"/>
      <c r="X196" s="238"/>
      <c r="Y196" s="238"/>
      <c r="Z196" s="238"/>
    </row>
    <row r="197" spans="1:26" ht="21" customHeight="1">
      <c r="A197" s="235"/>
      <c r="B197" s="238"/>
      <c r="C197" s="236"/>
      <c r="D197" s="237"/>
      <c r="E197" s="237"/>
      <c r="F197" s="237"/>
      <c r="G197" s="238"/>
      <c r="H197" s="238"/>
      <c r="I197" s="238"/>
      <c r="J197" s="238"/>
      <c r="K197" s="238"/>
      <c r="L197" s="238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238"/>
      <c r="X197" s="238"/>
      <c r="Y197" s="238"/>
      <c r="Z197" s="238"/>
    </row>
    <row r="198" spans="1:26" ht="21" customHeight="1">
      <c r="A198" s="235"/>
      <c r="B198" s="238"/>
      <c r="C198" s="236"/>
      <c r="D198" s="237"/>
      <c r="E198" s="237"/>
      <c r="F198" s="237"/>
      <c r="G198" s="238"/>
      <c r="H198" s="238"/>
      <c r="I198" s="238"/>
      <c r="J198" s="238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238"/>
      <c r="X198" s="238"/>
      <c r="Y198" s="238"/>
      <c r="Z198" s="238"/>
    </row>
    <row r="199" spans="1:26" ht="21" customHeight="1">
      <c r="A199" s="235"/>
      <c r="B199" s="238"/>
      <c r="C199" s="236"/>
      <c r="D199" s="237"/>
      <c r="E199" s="237"/>
      <c r="F199" s="237"/>
      <c r="G199" s="238"/>
      <c r="H199" s="238"/>
      <c r="I199" s="238"/>
      <c r="J199" s="238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238"/>
      <c r="Z199" s="238"/>
    </row>
    <row r="200" spans="1:26" ht="21" customHeight="1">
      <c r="A200" s="235"/>
      <c r="B200" s="238"/>
      <c r="C200" s="236"/>
      <c r="D200" s="237"/>
      <c r="E200" s="237"/>
      <c r="F200" s="237"/>
      <c r="G200" s="238"/>
      <c r="H200" s="238"/>
      <c r="I200" s="238"/>
      <c r="J200" s="238"/>
      <c r="K200" s="238"/>
      <c r="L200" s="238"/>
      <c r="M200" s="238"/>
      <c r="N200" s="238"/>
      <c r="O200" s="238"/>
      <c r="P200" s="238"/>
      <c r="Q200" s="238"/>
      <c r="R200" s="238"/>
      <c r="S200" s="238"/>
      <c r="T200" s="238"/>
      <c r="U200" s="238"/>
      <c r="V200" s="238"/>
      <c r="W200" s="238"/>
      <c r="X200" s="238"/>
      <c r="Y200" s="238"/>
      <c r="Z200" s="238"/>
    </row>
    <row r="201" spans="1:26" ht="21" customHeight="1">
      <c r="A201" s="235"/>
      <c r="B201" s="238"/>
      <c r="C201" s="236"/>
      <c r="D201" s="237"/>
      <c r="E201" s="237"/>
      <c r="F201" s="237"/>
      <c r="G201" s="238"/>
      <c r="H201" s="238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8"/>
      <c r="T201" s="238"/>
      <c r="U201" s="238"/>
      <c r="V201" s="238"/>
      <c r="W201" s="238"/>
      <c r="X201" s="238"/>
      <c r="Y201" s="238"/>
      <c r="Z201" s="238"/>
    </row>
    <row r="202" spans="1:26" ht="21" customHeight="1">
      <c r="A202" s="235"/>
      <c r="B202" s="238"/>
      <c r="C202" s="236"/>
      <c r="D202" s="237"/>
      <c r="E202" s="237"/>
      <c r="F202" s="237"/>
      <c r="G202" s="238"/>
      <c r="H202" s="238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8"/>
      <c r="T202" s="238"/>
      <c r="U202" s="238"/>
      <c r="V202" s="238"/>
      <c r="W202" s="238"/>
      <c r="X202" s="238"/>
      <c r="Y202" s="238"/>
      <c r="Z202" s="238"/>
    </row>
    <row r="203" spans="1:26" ht="21" customHeight="1">
      <c r="A203" s="235"/>
      <c r="B203" s="238"/>
      <c r="C203" s="236"/>
      <c r="D203" s="237"/>
      <c r="E203" s="237"/>
      <c r="F203" s="237"/>
      <c r="G203" s="238"/>
      <c r="H203" s="238"/>
      <c r="I203" s="238"/>
      <c r="J203" s="238"/>
      <c r="K203" s="238"/>
      <c r="L203" s="238"/>
      <c r="M203" s="238"/>
      <c r="N203" s="238"/>
      <c r="O203" s="238"/>
      <c r="P203" s="238"/>
      <c r="Q203" s="238"/>
      <c r="R203" s="238"/>
      <c r="S203" s="238"/>
      <c r="T203" s="238"/>
      <c r="U203" s="238"/>
      <c r="V203" s="238"/>
      <c r="W203" s="238"/>
      <c r="X203" s="238"/>
      <c r="Y203" s="238"/>
      <c r="Z203" s="238"/>
    </row>
    <row r="204" spans="1:26" ht="21" customHeight="1">
      <c r="A204" s="235"/>
      <c r="B204" s="238"/>
      <c r="C204" s="236"/>
      <c r="D204" s="237"/>
      <c r="E204" s="237"/>
      <c r="F204" s="237"/>
      <c r="G204" s="238"/>
      <c r="H204" s="238"/>
      <c r="I204" s="238"/>
      <c r="J204" s="238"/>
      <c r="K204" s="238"/>
      <c r="L204" s="238"/>
      <c r="M204" s="238"/>
      <c r="N204" s="238"/>
      <c r="O204" s="238"/>
      <c r="P204" s="238"/>
      <c r="Q204" s="238"/>
      <c r="R204" s="238"/>
      <c r="S204" s="238"/>
      <c r="T204" s="238"/>
      <c r="U204" s="238"/>
      <c r="V204" s="238"/>
      <c r="W204" s="238"/>
      <c r="X204" s="238"/>
      <c r="Y204" s="238"/>
      <c r="Z204" s="238"/>
    </row>
    <row r="205" spans="1:26" ht="21" customHeight="1">
      <c r="A205" s="235"/>
      <c r="B205" s="238"/>
      <c r="C205" s="236"/>
      <c r="D205" s="237"/>
      <c r="E205" s="237"/>
      <c r="F205" s="237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 s="238"/>
      <c r="V205" s="238"/>
      <c r="W205" s="238"/>
      <c r="X205" s="238"/>
      <c r="Y205" s="238"/>
      <c r="Z205" s="238"/>
    </row>
    <row r="206" spans="1:26" ht="21" customHeight="1">
      <c r="A206" s="235"/>
      <c r="B206" s="238"/>
      <c r="C206" s="236"/>
      <c r="D206" s="237"/>
      <c r="E206" s="237"/>
      <c r="F206" s="237"/>
      <c r="G206" s="238"/>
      <c r="H206" s="238"/>
      <c r="I206" s="238"/>
      <c r="J206" s="238"/>
      <c r="K206" s="238"/>
      <c r="L206" s="238"/>
      <c r="M206" s="238"/>
      <c r="N206" s="238"/>
      <c r="O206" s="238"/>
      <c r="P206" s="238"/>
      <c r="Q206" s="238"/>
      <c r="R206" s="238"/>
      <c r="S206" s="238"/>
      <c r="T206" s="238"/>
      <c r="U206" s="238"/>
      <c r="V206" s="238"/>
      <c r="W206" s="238"/>
      <c r="X206" s="238"/>
      <c r="Y206" s="238"/>
      <c r="Z206" s="238"/>
    </row>
    <row r="207" spans="1:26" ht="21" customHeight="1">
      <c r="A207" s="235"/>
      <c r="B207" s="238"/>
      <c r="C207" s="236"/>
      <c r="D207" s="237"/>
      <c r="E207" s="237"/>
      <c r="F207" s="237"/>
      <c r="G207" s="238"/>
      <c r="H207" s="238"/>
      <c r="I207" s="238"/>
      <c r="J207" s="238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238"/>
      <c r="Z207" s="238"/>
    </row>
    <row r="208" spans="1:26" ht="21" customHeight="1">
      <c r="A208" s="235"/>
      <c r="B208" s="238"/>
      <c r="C208" s="236"/>
      <c r="D208" s="237"/>
      <c r="E208" s="237"/>
      <c r="F208" s="237"/>
      <c r="G208" s="238"/>
      <c r="H208" s="238"/>
      <c r="I208" s="238"/>
      <c r="J208" s="238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238"/>
      <c r="X208" s="238"/>
      <c r="Y208" s="238"/>
      <c r="Z208" s="238"/>
    </row>
    <row r="209" spans="1:26" ht="21" customHeight="1">
      <c r="A209" s="235"/>
      <c r="B209" s="238"/>
      <c r="C209" s="236"/>
      <c r="D209" s="237"/>
      <c r="E209" s="237"/>
      <c r="F209" s="237"/>
      <c r="G209" s="238"/>
      <c r="H209" s="238"/>
      <c r="I209" s="238"/>
      <c r="J209" s="238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238"/>
      <c r="X209" s="238"/>
      <c r="Y209" s="238"/>
      <c r="Z209" s="238"/>
    </row>
    <row r="210" spans="1:26" ht="21" customHeight="1">
      <c r="A210" s="235"/>
      <c r="B210" s="238"/>
      <c r="C210" s="236"/>
      <c r="D210" s="237"/>
      <c r="E210" s="237"/>
      <c r="F210" s="237"/>
      <c r="G210" s="238"/>
      <c r="H210" s="238"/>
      <c r="I210" s="238"/>
      <c r="J210" s="238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238"/>
      <c r="X210" s="238"/>
      <c r="Y210" s="238"/>
      <c r="Z210" s="238"/>
    </row>
    <row r="211" spans="1:26" ht="21" customHeight="1">
      <c r="A211" s="235"/>
      <c r="B211" s="238"/>
      <c r="C211" s="236"/>
      <c r="D211" s="237"/>
      <c r="E211" s="237"/>
      <c r="F211" s="237"/>
      <c r="G211" s="238"/>
      <c r="H211" s="238"/>
      <c r="I211" s="238"/>
      <c r="J211" s="238"/>
      <c r="K211" s="238"/>
      <c r="L211" s="238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238"/>
      <c r="X211" s="238"/>
      <c r="Y211" s="238"/>
      <c r="Z211" s="238"/>
    </row>
    <row r="212" spans="1:26" ht="21" customHeight="1">
      <c r="A212" s="235"/>
      <c r="B212" s="238"/>
      <c r="C212" s="236"/>
      <c r="D212" s="237"/>
      <c r="E212" s="237"/>
      <c r="F212" s="237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238"/>
      <c r="Z212" s="238"/>
    </row>
    <row r="213" spans="1:26" ht="21" customHeight="1">
      <c r="A213" s="235"/>
      <c r="B213" s="238"/>
      <c r="C213" s="236"/>
      <c r="D213" s="237"/>
      <c r="E213" s="237"/>
      <c r="F213" s="237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238"/>
      <c r="Z213" s="238"/>
    </row>
    <row r="214" spans="1:26" ht="21" customHeight="1">
      <c r="A214" s="235"/>
      <c r="B214" s="238"/>
      <c r="C214" s="236"/>
      <c r="D214" s="237"/>
      <c r="E214" s="237"/>
      <c r="F214" s="237"/>
      <c r="G214" s="238"/>
      <c r="H214" s="238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8"/>
      <c r="T214" s="238"/>
      <c r="U214" s="238"/>
      <c r="V214" s="238"/>
      <c r="W214" s="238"/>
      <c r="X214" s="238"/>
      <c r="Y214" s="238"/>
      <c r="Z214" s="238"/>
    </row>
    <row r="215" spans="1:26" ht="21" customHeight="1">
      <c r="A215" s="235"/>
      <c r="B215" s="238"/>
      <c r="C215" s="236"/>
      <c r="D215" s="237"/>
      <c r="E215" s="237"/>
      <c r="F215" s="237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  <c r="X215" s="238"/>
      <c r="Y215" s="238"/>
      <c r="Z215" s="238"/>
    </row>
    <row r="216" spans="1:26" ht="21" customHeight="1">
      <c r="A216" s="235"/>
      <c r="B216" s="238"/>
      <c r="C216" s="236"/>
      <c r="D216" s="237"/>
      <c r="E216" s="237"/>
      <c r="F216" s="237"/>
      <c r="G216" s="238"/>
      <c r="H216" s="238"/>
      <c r="I216" s="238"/>
      <c r="J216" s="238"/>
      <c r="K216" s="238"/>
      <c r="L216" s="238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238"/>
      <c r="Z216" s="238"/>
    </row>
    <row r="217" spans="1:26" ht="21" customHeight="1">
      <c r="A217" s="235"/>
      <c r="B217" s="238"/>
      <c r="C217" s="236"/>
      <c r="D217" s="237"/>
      <c r="E217" s="237"/>
      <c r="F217" s="237"/>
      <c r="G217" s="238"/>
      <c r="H217" s="238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  <c r="X217" s="238"/>
      <c r="Y217" s="238"/>
      <c r="Z217" s="238"/>
    </row>
    <row r="218" spans="1:26" ht="21" customHeight="1">
      <c r="A218" s="235"/>
      <c r="B218" s="238"/>
      <c r="C218" s="236"/>
      <c r="D218" s="237"/>
      <c r="E218" s="237"/>
      <c r="F218" s="237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  <c r="X218" s="238"/>
      <c r="Y218" s="238"/>
      <c r="Z218" s="238"/>
    </row>
    <row r="219" spans="1:26" ht="21" customHeight="1">
      <c r="A219" s="235"/>
      <c r="B219" s="238"/>
      <c r="C219" s="236"/>
      <c r="D219" s="237"/>
      <c r="E219" s="237"/>
      <c r="F219" s="237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238"/>
      <c r="Z219" s="238"/>
    </row>
    <row r="220" spans="1:26" ht="21" customHeight="1">
      <c r="A220" s="235"/>
      <c r="B220" s="238"/>
      <c r="C220" s="236"/>
      <c r="D220" s="237"/>
      <c r="E220" s="237"/>
      <c r="F220" s="237"/>
      <c r="G220" s="238"/>
      <c r="H220" s="238"/>
      <c r="I220" s="238"/>
      <c r="J220" s="238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  <c r="X220" s="238"/>
      <c r="Y220" s="238"/>
      <c r="Z220" s="238"/>
    </row>
    <row r="221" spans="1:26" ht="21" customHeight="1">
      <c r="A221" s="235"/>
      <c r="B221" s="238"/>
      <c r="C221" s="236"/>
      <c r="D221" s="237"/>
      <c r="E221" s="237"/>
      <c r="F221" s="237"/>
      <c r="G221" s="238"/>
      <c r="H221" s="238"/>
      <c r="I221" s="238"/>
      <c r="J221" s="238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238"/>
      <c r="X221" s="238"/>
      <c r="Y221" s="238"/>
      <c r="Z221" s="238"/>
    </row>
    <row r="222" spans="1:26" ht="21" customHeight="1">
      <c r="A222" s="235"/>
      <c r="B222" s="238"/>
      <c r="C222" s="236"/>
      <c r="D222" s="237"/>
      <c r="E222" s="237"/>
      <c r="F222" s="237"/>
      <c r="G222" s="238"/>
      <c r="H222" s="238"/>
      <c r="I222" s="238"/>
      <c r="J222" s="238"/>
      <c r="K222" s="238"/>
      <c r="L222" s="238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238"/>
      <c r="X222" s="238"/>
      <c r="Y222" s="238"/>
      <c r="Z222" s="238"/>
    </row>
    <row r="223" spans="1:26" ht="21" customHeight="1">
      <c r="A223" s="235"/>
      <c r="B223" s="238"/>
      <c r="C223" s="236"/>
      <c r="D223" s="237"/>
      <c r="E223" s="237"/>
      <c r="F223" s="237"/>
      <c r="G223" s="238"/>
      <c r="H223" s="238"/>
      <c r="I223" s="238"/>
      <c r="J223" s="238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8"/>
      <c r="X223" s="238"/>
      <c r="Y223" s="238"/>
      <c r="Z223" s="238"/>
    </row>
    <row r="224" spans="1:26" ht="21" customHeight="1">
      <c r="A224" s="235"/>
      <c r="B224" s="238"/>
      <c r="C224" s="236"/>
      <c r="D224" s="237"/>
      <c r="E224" s="237"/>
      <c r="F224" s="237"/>
      <c r="G224" s="238"/>
      <c r="H224" s="238"/>
      <c r="I224" s="238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238"/>
      <c r="Z224" s="238"/>
    </row>
    <row r="225" spans="1:26" ht="21" customHeight="1">
      <c r="A225" s="235"/>
      <c r="B225" s="238"/>
      <c r="C225" s="236"/>
      <c r="D225" s="237"/>
      <c r="E225" s="237"/>
      <c r="F225" s="237"/>
      <c r="G225" s="238"/>
      <c r="H225" s="238"/>
      <c r="I225" s="238"/>
      <c r="J225" s="238"/>
      <c r="K225" s="238"/>
      <c r="L225" s="238"/>
      <c r="M225" s="238"/>
      <c r="N225" s="238"/>
      <c r="O225" s="238"/>
      <c r="P225" s="238"/>
      <c r="Q225" s="238"/>
      <c r="R225" s="238"/>
      <c r="S225" s="238"/>
      <c r="T225" s="238"/>
      <c r="U225" s="238"/>
      <c r="V225" s="238"/>
      <c r="W225" s="238"/>
      <c r="X225" s="238"/>
      <c r="Y225" s="238"/>
      <c r="Z225" s="238"/>
    </row>
    <row r="226" spans="1:26" ht="21" customHeight="1">
      <c r="A226" s="235"/>
      <c r="B226" s="238"/>
      <c r="C226" s="236"/>
      <c r="D226" s="237"/>
      <c r="E226" s="237"/>
      <c r="F226" s="237"/>
      <c r="G226" s="238"/>
      <c r="H226" s="238"/>
      <c r="I226" s="238"/>
      <c r="J226" s="238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238"/>
      <c r="X226" s="238"/>
      <c r="Y226" s="238"/>
      <c r="Z226" s="238"/>
    </row>
    <row r="227" spans="1:26" ht="21" customHeight="1">
      <c r="A227" s="235"/>
      <c r="B227" s="238"/>
      <c r="C227" s="236"/>
      <c r="D227" s="237"/>
      <c r="E227" s="237"/>
      <c r="F227" s="237"/>
      <c r="G227" s="238"/>
      <c r="H227" s="238"/>
      <c r="I227" s="238"/>
      <c r="J227" s="238"/>
      <c r="K227" s="238"/>
      <c r="L227" s="238"/>
      <c r="M227" s="238"/>
      <c r="N227" s="238"/>
      <c r="O227" s="238"/>
      <c r="P227" s="238"/>
      <c r="Q227" s="238"/>
      <c r="R227" s="238"/>
      <c r="S227" s="238"/>
      <c r="T227" s="238"/>
      <c r="U227" s="238"/>
      <c r="V227" s="238"/>
      <c r="W227" s="238"/>
      <c r="X227" s="238"/>
      <c r="Y227" s="238"/>
      <c r="Z227" s="238"/>
    </row>
    <row r="228" spans="1:26" ht="21" customHeight="1">
      <c r="A228" s="235"/>
      <c r="B228" s="238"/>
      <c r="C228" s="236"/>
      <c r="D228" s="237"/>
      <c r="E228" s="237"/>
      <c r="F228" s="237"/>
      <c r="G228" s="238"/>
      <c r="H228" s="238"/>
      <c r="I228" s="238"/>
      <c r="J228" s="238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38"/>
      <c r="X228" s="238"/>
      <c r="Y228" s="238"/>
      <c r="Z228" s="238"/>
    </row>
    <row r="229" spans="1:26" ht="21" customHeight="1">
      <c r="A229" s="235"/>
      <c r="B229" s="238"/>
      <c r="C229" s="236"/>
      <c r="D229" s="237"/>
      <c r="E229" s="237"/>
      <c r="F229" s="237"/>
      <c r="G229" s="238"/>
      <c r="H229" s="238"/>
      <c r="I229" s="238"/>
      <c r="J229" s="238"/>
      <c r="K229" s="238"/>
      <c r="L229" s="238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238"/>
      <c r="X229" s="238"/>
      <c r="Y229" s="238"/>
      <c r="Z229" s="238"/>
    </row>
    <row r="230" spans="1:26" ht="21" customHeight="1">
      <c r="A230" s="235"/>
      <c r="B230" s="238"/>
      <c r="C230" s="236"/>
      <c r="D230" s="237"/>
      <c r="E230" s="237"/>
      <c r="F230" s="237"/>
      <c r="G230" s="238"/>
      <c r="H230" s="238"/>
      <c r="I230" s="238"/>
      <c r="J230" s="238"/>
      <c r="K230" s="238"/>
      <c r="L230" s="238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238"/>
      <c r="X230" s="238"/>
      <c r="Y230" s="238"/>
      <c r="Z230" s="238"/>
    </row>
    <row r="231" spans="1:26" ht="21" customHeight="1">
      <c r="A231" s="235"/>
      <c r="B231" s="238"/>
      <c r="C231" s="236"/>
      <c r="D231" s="237"/>
      <c r="E231" s="237"/>
      <c r="F231" s="237"/>
      <c r="G231" s="238"/>
      <c r="H231" s="238"/>
      <c r="I231" s="238"/>
      <c r="J231" s="238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238"/>
      <c r="Z231" s="238"/>
    </row>
    <row r="232" spans="1:26" ht="21" customHeight="1">
      <c r="A232" s="235"/>
      <c r="B232" s="238"/>
      <c r="C232" s="236"/>
      <c r="D232" s="237"/>
      <c r="E232" s="237"/>
      <c r="F232" s="237"/>
      <c r="G232" s="238"/>
      <c r="H232" s="238"/>
      <c r="I232" s="238"/>
      <c r="J232" s="238"/>
      <c r="K232" s="238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238"/>
      <c r="X232" s="238"/>
      <c r="Y232" s="238"/>
      <c r="Z232" s="238"/>
    </row>
    <row r="233" spans="1:26" ht="21" customHeight="1">
      <c r="A233" s="235"/>
      <c r="B233" s="238"/>
      <c r="C233" s="236"/>
      <c r="D233" s="237"/>
      <c r="E233" s="237"/>
      <c r="F233" s="237"/>
      <c r="G233" s="238"/>
      <c r="H233" s="238"/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238"/>
      <c r="Z233" s="238"/>
    </row>
    <row r="234" spans="1:26" ht="21" customHeight="1">
      <c r="A234" s="235"/>
      <c r="B234" s="238"/>
      <c r="C234" s="236"/>
      <c r="D234" s="237"/>
      <c r="E234" s="237"/>
      <c r="F234" s="237"/>
      <c r="G234" s="238"/>
      <c r="H234" s="238"/>
      <c r="I234" s="238"/>
      <c r="J234" s="238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238"/>
      <c r="X234" s="238"/>
      <c r="Y234" s="238"/>
      <c r="Z234" s="238"/>
    </row>
    <row r="235" spans="1:26" ht="21" customHeight="1">
      <c r="A235" s="235"/>
      <c r="B235" s="238"/>
      <c r="C235" s="236"/>
      <c r="D235" s="237"/>
      <c r="E235" s="237"/>
      <c r="F235" s="237"/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</row>
    <row r="236" spans="1:26" ht="21" customHeight="1">
      <c r="A236" s="235"/>
      <c r="B236" s="238"/>
      <c r="C236" s="236"/>
      <c r="D236" s="237"/>
      <c r="E236" s="237"/>
      <c r="F236" s="237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238"/>
      <c r="Z236" s="238"/>
    </row>
    <row r="237" spans="1:26" ht="21" customHeight="1">
      <c r="A237" s="235"/>
      <c r="B237" s="238"/>
      <c r="C237" s="236"/>
      <c r="D237" s="237"/>
      <c r="E237" s="237"/>
      <c r="F237" s="237"/>
      <c r="G237" s="238"/>
      <c r="H237" s="238"/>
      <c r="I237" s="238"/>
      <c r="J237" s="238"/>
      <c r="K237" s="238"/>
      <c r="L237" s="238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238"/>
      <c r="X237" s="238"/>
      <c r="Y237" s="238"/>
      <c r="Z237" s="238"/>
    </row>
    <row r="238" spans="1:26" ht="21" customHeight="1">
      <c r="A238" s="235"/>
      <c r="B238" s="238"/>
      <c r="C238" s="236"/>
      <c r="D238" s="237"/>
      <c r="E238" s="237"/>
      <c r="F238" s="237"/>
      <c r="G238" s="238"/>
      <c r="H238" s="238"/>
      <c r="I238" s="238"/>
      <c r="J238" s="238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238"/>
      <c r="X238" s="238"/>
      <c r="Y238" s="238"/>
      <c r="Z238" s="238"/>
    </row>
    <row r="239" spans="1:26" ht="21" customHeight="1">
      <c r="A239" s="235"/>
      <c r="B239" s="238"/>
      <c r="C239" s="236"/>
      <c r="D239" s="237"/>
      <c r="E239" s="237"/>
      <c r="F239" s="237"/>
      <c r="G239" s="238"/>
      <c r="H239" s="238"/>
      <c r="I239" s="238"/>
      <c r="J239" s="238"/>
      <c r="K239" s="238"/>
      <c r="L239" s="238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238"/>
      <c r="X239" s="238"/>
      <c r="Y239" s="238"/>
      <c r="Z239" s="238"/>
    </row>
    <row r="240" spans="1:26" ht="21" customHeight="1">
      <c r="A240" s="235"/>
      <c r="B240" s="238"/>
      <c r="C240" s="236"/>
      <c r="D240" s="237"/>
      <c r="E240" s="237"/>
      <c r="F240" s="237"/>
      <c r="G240" s="238"/>
      <c r="H240" s="238"/>
      <c r="I240" s="238"/>
      <c r="J240" s="238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  <c r="X240" s="238"/>
      <c r="Y240" s="238"/>
      <c r="Z240" s="238"/>
    </row>
    <row r="241" spans="1:26" ht="21" customHeight="1">
      <c r="A241" s="235"/>
      <c r="B241" s="238"/>
      <c r="C241" s="236"/>
      <c r="D241" s="237"/>
      <c r="E241" s="237"/>
      <c r="F241" s="237"/>
      <c r="G241" s="238"/>
      <c r="H241" s="238"/>
      <c r="I241" s="238"/>
      <c r="J241" s="238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238"/>
      <c r="X241" s="238"/>
      <c r="Y241" s="238"/>
      <c r="Z241" s="238"/>
    </row>
    <row r="242" spans="1:26" ht="21" customHeight="1">
      <c r="A242" s="235"/>
      <c r="B242" s="238"/>
      <c r="C242" s="236"/>
      <c r="D242" s="237"/>
      <c r="E242" s="237"/>
      <c r="F242" s="237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238"/>
      <c r="Z242" s="238"/>
    </row>
    <row r="243" spans="1:26" ht="21" customHeight="1">
      <c r="A243" s="235"/>
      <c r="B243" s="238"/>
      <c r="C243" s="236"/>
      <c r="D243" s="237"/>
      <c r="E243" s="237"/>
      <c r="F243" s="237"/>
      <c r="G243" s="238"/>
      <c r="H243" s="238"/>
      <c r="I243" s="238"/>
      <c r="J243" s="238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238"/>
      <c r="X243" s="238"/>
      <c r="Y243" s="238"/>
      <c r="Z243" s="238"/>
    </row>
    <row r="244" spans="1:26" ht="21" customHeight="1">
      <c r="A244" s="235"/>
      <c r="B244" s="238"/>
      <c r="C244" s="236"/>
      <c r="D244" s="237"/>
      <c r="E244" s="237"/>
      <c r="F244" s="237"/>
      <c r="G244" s="238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238"/>
      <c r="X244" s="238"/>
      <c r="Y244" s="238"/>
      <c r="Z244" s="238"/>
    </row>
    <row r="245" spans="1:26" ht="21" customHeight="1">
      <c r="A245" s="235"/>
      <c r="B245" s="238"/>
      <c r="C245" s="236"/>
      <c r="D245" s="237"/>
      <c r="E245" s="237"/>
      <c r="F245" s="237"/>
      <c r="G245" s="238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238"/>
      <c r="X245" s="238"/>
      <c r="Y245" s="238"/>
      <c r="Z245" s="238"/>
    </row>
    <row r="246" spans="1:26" ht="21" customHeight="1">
      <c r="A246" s="235"/>
      <c r="B246" s="238"/>
      <c r="C246" s="236"/>
      <c r="D246" s="237"/>
      <c r="E246" s="237"/>
      <c r="F246" s="237"/>
      <c r="G246" s="238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  <c r="X246" s="238"/>
      <c r="Y246" s="238"/>
      <c r="Z246" s="238"/>
    </row>
    <row r="247" spans="1:26" ht="21" customHeight="1">
      <c r="A247" s="235"/>
      <c r="B247" s="238"/>
      <c r="C247" s="236"/>
      <c r="D247" s="237"/>
      <c r="E247" s="237"/>
      <c r="F247" s="237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238"/>
      <c r="Z247" s="238"/>
    </row>
    <row r="248" spans="1:26" ht="21" customHeight="1">
      <c r="A248" s="235"/>
      <c r="B248" s="238"/>
      <c r="C248" s="236"/>
      <c r="D248" s="237"/>
      <c r="E248" s="237"/>
      <c r="F248" s="237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238"/>
      <c r="X248" s="238"/>
      <c r="Y248" s="238"/>
      <c r="Z248" s="238"/>
    </row>
    <row r="249" spans="1:26" ht="21" customHeight="1">
      <c r="A249" s="235"/>
      <c r="B249" s="238"/>
      <c r="C249" s="236"/>
      <c r="D249" s="237"/>
      <c r="E249" s="237"/>
      <c r="F249" s="237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  <c r="Z249" s="238"/>
    </row>
    <row r="250" spans="1:26" ht="21" customHeight="1">
      <c r="A250" s="235"/>
      <c r="B250" s="238"/>
      <c r="C250" s="236"/>
      <c r="D250" s="237"/>
      <c r="E250" s="237"/>
      <c r="F250" s="237"/>
      <c r="G250" s="238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238"/>
      <c r="X250" s="238"/>
      <c r="Y250" s="238"/>
      <c r="Z250" s="238"/>
    </row>
    <row r="251" spans="1:26" ht="21" customHeight="1">
      <c r="A251" s="235"/>
      <c r="B251" s="238"/>
      <c r="C251" s="236"/>
      <c r="D251" s="237"/>
      <c r="E251" s="237"/>
      <c r="F251" s="237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238"/>
      <c r="Z251" s="238"/>
    </row>
    <row r="252" spans="1:26" ht="21" customHeight="1">
      <c r="A252" s="235"/>
      <c r="B252" s="238"/>
      <c r="C252" s="236"/>
      <c r="D252" s="237"/>
      <c r="E252" s="237"/>
      <c r="F252" s="237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238"/>
      <c r="Z252" s="238"/>
    </row>
    <row r="253" spans="1:26" ht="21" customHeight="1">
      <c r="A253" s="235"/>
      <c r="B253" s="238"/>
      <c r="C253" s="236"/>
      <c r="D253" s="237"/>
      <c r="E253" s="237"/>
      <c r="F253" s="237"/>
      <c r="G253" s="238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238"/>
      <c r="X253" s="238"/>
      <c r="Y253" s="238"/>
      <c r="Z253" s="238"/>
    </row>
    <row r="254" spans="1:26" ht="21" customHeight="1">
      <c r="A254" s="235"/>
      <c r="B254" s="238"/>
      <c r="C254" s="236"/>
      <c r="D254" s="237"/>
      <c r="E254" s="237"/>
      <c r="F254" s="237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238"/>
      <c r="Z254" s="238"/>
    </row>
    <row r="255" spans="1:26" ht="21" customHeight="1">
      <c r="A255" s="235"/>
      <c r="B255" s="238"/>
      <c r="C255" s="236"/>
      <c r="D255" s="237"/>
      <c r="E255" s="237"/>
      <c r="F255" s="237"/>
      <c r="G255" s="238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238"/>
      <c r="X255" s="238"/>
      <c r="Y255" s="238"/>
      <c r="Z255" s="238"/>
    </row>
    <row r="256" spans="1:26" ht="21" customHeight="1">
      <c r="A256" s="235"/>
      <c r="B256" s="238"/>
      <c r="C256" s="236"/>
      <c r="D256" s="237"/>
      <c r="E256" s="237"/>
      <c r="F256" s="237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  <c r="X256" s="238"/>
      <c r="Y256" s="238"/>
      <c r="Z256" s="238"/>
    </row>
    <row r="257" spans="1:26" ht="21" customHeight="1">
      <c r="A257" s="235"/>
      <c r="B257" s="238"/>
      <c r="C257" s="236"/>
      <c r="D257" s="237"/>
      <c r="E257" s="237"/>
      <c r="F257" s="237"/>
      <c r="G257" s="238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  <c r="X257" s="238"/>
      <c r="Y257" s="238"/>
      <c r="Z257" s="238"/>
    </row>
    <row r="258" spans="1:26" ht="21" customHeight="1">
      <c r="A258" s="235"/>
      <c r="B258" s="238"/>
      <c r="C258" s="236"/>
      <c r="D258" s="237"/>
      <c r="E258" s="237"/>
      <c r="F258" s="237"/>
      <c r="G258" s="238"/>
      <c r="H258" s="238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238"/>
      <c r="X258" s="238"/>
      <c r="Y258" s="238"/>
      <c r="Z258" s="238"/>
    </row>
    <row r="259" spans="1:26" ht="21" customHeight="1">
      <c r="A259" s="235"/>
      <c r="B259" s="238"/>
      <c r="C259" s="236"/>
      <c r="D259" s="237"/>
      <c r="E259" s="237"/>
      <c r="F259" s="237"/>
      <c r="G259" s="238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238"/>
      <c r="X259" s="238"/>
      <c r="Y259" s="238"/>
      <c r="Z259" s="238"/>
    </row>
    <row r="260" spans="1:26" ht="21" customHeight="1">
      <c r="A260" s="235"/>
      <c r="B260" s="238"/>
      <c r="C260" s="236"/>
      <c r="D260" s="237"/>
      <c r="E260" s="237"/>
      <c r="F260" s="237"/>
      <c r="G260" s="238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238"/>
      <c r="X260" s="238"/>
      <c r="Y260" s="238"/>
      <c r="Z260" s="238"/>
    </row>
    <row r="261" spans="1:26" ht="21" customHeight="1">
      <c r="A261" s="235"/>
      <c r="B261" s="238"/>
      <c r="C261" s="236"/>
      <c r="D261" s="237"/>
      <c r="E261" s="237"/>
      <c r="F261" s="237"/>
      <c r="G261" s="238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238"/>
      <c r="Z261" s="238"/>
    </row>
    <row r="262" spans="1:26" ht="21" customHeight="1">
      <c r="A262" s="235"/>
      <c r="B262" s="238"/>
      <c r="C262" s="236"/>
      <c r="D262" s="237"/>
      <c r="E262" s="237"/>
      <c r="F262" s="237"/>
      <c r="G262" s="238"/>
      <c r="H262" s="238"/>
      <c r="I262" s="238"/>
      <c r="J262" s="238"/>
      <c r="K262" s="238"/>
      <c r="L262" s="238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238"/>
      <c r="X262" s="238"/>
      <c r="Y262" s="238"/>
      <c r="Z262" s="238"/>
    </row>
    <row r="263" spans="1:26" ht="21" customHeight="1">
      <c r="A263" s="235"/>
      <c r="B263" s="238"/>
      <c r="C263" s="236"/>
      <c r="D263" s="237"/>
      <c r="E263" s="237"/>
      <c r="F263" s="237"/>
      <c r="G263" s="238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  <c r="X263" s="238"/>
      <c r="Y263" s="238"/>
      <c r="Z263" s="238"/>
    </row>
    <row r="264" spans="1:26" ht="21" customHeight="1">
      <c r="A264" s="235"/>
      <c r="B264" s="238"/>
      <c r="C264" s="236"/>
      <c r="D264" s="237"/>
      <c r="E264" s="237"/>
      <c r="F264" s="237"/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</row>
    <row r="265" spans="1:26" ht="21" customHeight="1">
      <c r="A265" s="235"/>
      <c r="B265" s="238"/>
      <c r="C265" s="236"/>
      <c r="D265" s="237"/>
      <c r="E265" s="237"/>
      <c r="F265" s="237"/>
      <c r="G265" s="238"/>
      <c r="H265" s="238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8"/>
      <c r="Y265" s="238"/>
      <c r="Z265" s="238"/>
    </row>
    <row r="266" spans="1:26" ht="21" customHeight="1">
      <c r="A266" s="235"/>
      <c r="B266" s="238"/>
      <c r="C266" s="236"/>
      <c r="D266" s="237"/>
      <c r="E266" s="237"/>
      <c r="F266" s="237"/>
      <c r="G266" s="238"/>
      <c r="H266" s="238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238"/>
      <c r="X266" s="238"/>
      <c r="Y266" s="238"/>
      <c r="Z266" s="238"/>
    </row>
    <row r="267" spans="1:26" ht="21" customHeight="1">
      <c r="A267" s="235"/>
      <c r="B267" s="238"/>
      <c r="C267" s="236"/>
      <c r="D267" s="237"/>
      <c r="E267" s="237"/>
      <c r="F267" s="237"/>
      <c r="G267" s="238"/>
      <c r="H267" s="238"/>
      <c r="I267" s="238"/>
      <c r="J267" s="238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238"/>
      <c r="X267" s="238"/>
      <c r="Y267" s="238"/>
      <c r="Z267" s="238"/>
    </row>
    <row r="268" spans="1:26" ht="21" customHeight="1">
      <c r="A268" s="235"/>
      <c r="B268" s="238"/>
      <c r="C268" s="236"/>
      <c r="D268" s="237"/>
      <c r="E268" s="237"/>
      <c r="F268" s="237"/>
      <c r="G268" s="238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238"/>
      <c r="Z268" s="238"/>
    </row>
    <row r="269" spans="1:26" ht="21" customHeight="1">
      <c r="A269" s="235"/>
      <c r="B269" s="238"/>
      <c r="C269" s="236"/>
      <c r="D269" s="237"/>
      <c r="E269" s="237"/>
      <c r="F269" s="237"/>
      <c r="G269" s="238"/>
      <c r="H269" s="238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  <c r="X269" s="238"/>
      <c r="Y269" s="238"/>
      <c r="Z269" s="238"/>
    </row>
    <row r="270" spans="1:26" ht="21" customHeight="1">
      <c r="A270" s="235"/>
      <c r="B270" s="238"/>
      <c r="C270" s="236"/>
      <c r="D270" s="237"/>
      <c r="E270" s="237"/>
      <c r="F270" s="237"/>
      <c r="G270" s="238"/>
      <c r="H270" s="238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238"/>
      <c r="X270" s="238"/>
      <c r="Y270" s="238"/>
      <c r="Z270" s="238"/>
    </row>
    <row r="271" spans="1:26" ht="21" customHeight="1">
      <c r="A271" s="235"/>
      <c r="B271" s="238"/>
      <c r="C271" s="236"/>
      <c r="D271" s="237"/>
      <c r="E271" s="237"/>
      <c r="F271" s="237"/>
      <c r="G271" s="238"/>
      <c r="H271" s="238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238"/>
      <c r="Z271" s="238"/>
    </row>
    <row r="272" spans="1:26" ht="21" customHeight="1">
      <c r="A272" s="235"/>
      <c r="B272" s="238"/>
      <c r="C272" s="236"/>
      <c r="D272" s="237"/>
      <c r="E272" s="237"/>
      <c r="F272" s="237"/>
      <c r="G272" s="238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238"/>
      <c r="Z272" s="238"/>
    </row>
    <row r="273" spans="1:26" ht="21" customHeight="1">
      <c r="A273" s="235"/>
      <c r="B273" s="238"/>
      <c r="C273" s="236"/>
      <c r="D273" s="237"/>
      <c r="E273" s="237"/>
      <c r="F273" s="237"/>
      <c r="G273" s="238"/>
      <c r="H273" s="238"/>
      <c r="I273" s="238"/>
      <c r="J273" s="238"/>
      <c r="K273" s="238"/>
      <c r="L273" s="238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238"/>
      <c r="X273" s="238"/>
      <c r="Y273" s="238"/>
      <c r="Z273" s="238"/>
    </row>
    <row r="274" spans="1:26" ht="21" customHeight="1">
      <c r="A274" s="235"/>
      <c r="B274" s="238"/>
      <c r="C274" s="236"/>
      <c r="D274" s="237"/>
      <c r="E274" s="237"/>
      <c r="F274" s="237"/>
      <c r="G274" s="238"/>
      <c r="H274" s="238"/>
      <c r="I274" s="238"/>
      <c r="J274" s="238"/>
      <c r="K274" s="238"/>
      <c r="L274" s="238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238"/>
      <c r="X274" s="238"/>
      <c r="Y274" s="238"/>
      <c r="Z274" s="238"/>
    </row>
    <row r="275" spans="1:26" ht="21" customHeight="1">
      <c r="A275" s="235"/>
      <c r="B275" s="238"/>
      <c r="C275" s="236"/>
      <c r="D275" s="237"/>
      <c r="E275" s="237"/>
      <c r="F275" s="237"/>
      <c r="G275" s="238"/>
      <c r="H275" s="238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238"/>
      <c r="X275" s="238"/>
      <c r="Y275" s="238"/>
      <c r="Z275" s="238"/>
    </row>
    <row r="276" spans="1:26" ht="21" customHeight="1">
      <c r="A276" s="235"/>
      <c r="B276" s="238"/>
      <c r="C276" s="236"/>
      <c r="D276" s="237"/>
      <c r="E276" s="237"/>
      <c r="F276" s="237"/>
      <c r="G276" s="238"/>
      <c r="H276" s="238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238"/>
      <c r="X276" s="238"/>
      <c r="Y276" s="238"/>
      <c r="Z276" s="238"/>
    </row>
    <row r="277" spans="1:26" ht="21" customHeight="1">
      <c r="A277" s="235"/>
      <c r="B277" s="238"/>
      <c r="C277" s="236"/>
      <c r="D277" s="237"/>
      <c r="E277" s="237"/>
      <c r="F277" s="237"/>
      <c r="G277" s="238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  <c r="X277" s="238"/>
      <c r="Y277" s="238"/>
      <c r="Z277" s="238"/>
    </row>
    <row r="278" spans="1:26" ht="21" customHeight="1">
      <c r="A278" s="235"/>
      <c r="B278" s="238"/>
      <c r="C278" s="236"/>
      <c r="D278" s="237"/>
      <c r="E278" s="237"/>
      <c r="F278" s="237"/>
      <c r="G278" s="238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238"/>
      <c r="Z278" s="238"/>
    </row>
    <row r="279" spans="1:26" ht="21" customHeight="1">
      <c r="A279" s="235"/>
      <c r="B279" s="238"/>
      <c r="C279" s="236"/>
      <c r="D279" s="237"/>
      <c r="E279" s="237"/>
      <c r="F279" s="237"/>
      <c r="G279" s="238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238"/>
      <c r="Z279" s="238"/>
    </row>
    <row r="280" spans="1:26" ht="21" customHeight="1">
      <c r="A280" s="235"/>
      <c r="B280" s="238"/>
      <c r="C280" s="236"/>
      <c r="D280" s="237"/>
      <c r="E280" s="237"/>
      <c r="F280" s="237"/>
      <c r="G280" s="238"/>
      <c r="H280" s="238"/>
      <c r="I280" s="238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238"/>
      <c r="X280" s="238"/>
      <c r="Y280" s="238"/>
      <c r="Z280" s="238"/>
    </row>
    <row r="281" spans="1:26" ht="21" customHeight="1">
      <c r="A281" s="235"/>
      <c r="B281" s="238"/>
      <c r="C281" s="236"/>
      <c r="D281" s="237"/>
      <c r="E281" s="237"/>
      <c r="F281" s="237"/>
      <c r="G281" s="238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238"/>
      <c r="X281" s="238"/>
      <c r="Y281" s="238"/>
      <c r="Z281" s="238"/>
    </row>
    <row r="282" spans="1:26" ht="21" customHeight="1">
      <c r="A282" s="235"/>
      <c r="B282" s="238"/>
      <c r="C282" s="236"/>
      <c r="D282" s="237"/>
      <c r="E282" s="237"/>
      <c r="F282" s="237"/>
      <c r="G282" s="238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238"/>
      <c r="X282" s="238"/>
      <c r="Y282" s="238"/>
      <c r="Z282" s="238"/>
    </row>
    <row r="283" spans="1:26" ht="21" customHeight="1">
      <c r="A283" s="235"/>
      <c r="B283" s="238"/>
      <c r="C283" s="236"/>
      <c r="D283" s="237"/>
      <c r="E283" s="237"/>
      <c r="F283" s="237"/>
      <c r="G283" s="238"/>
      <c r="H283" s="238"/>
      <c r="I283" s="238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38"/>
      <c r="V283" s="238"/>
      <c r="W283" s="238"/>
      <c r="X283" s="238"/>
      <c r="Y283" s="238"/>
      <c r="Z283" s="238"/>
    </row>
    <row r="284" spans="1:26" ht="21" customHeight="1">
      <c r="A284" s="235"/>
      <c r="B284" s="238"/>
      <c r="C284" s="236"/>
      <c r="D284" s="237"/>
      <c r="E284" s="237"/>
      <c r="F284" s="237"/>
      <c r="G284" s="238"/>
      <c r="H284" s="238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238"/>
      <c r="X284" s="238"/>
      <c r="Y284" s="238"/>
      <c r="Z284" s="238"/>
    </row>
    <row r="285" spans="1:26" ht="21" customHeight="1">
      <c r="A285" s="235"/>
      <c r="B285" s="238"/>
      <c r="C285" s="236"/>
      <c r="D285" s="237"/>
      <c r="E285" s="237"/>
      <c r="F285" s="237"/>
      <c r="G285" s="238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238"/>
      <c r="Z285" s="238"/>
    </row>
    <row r="286" spans="1:26" ht="21" customHeight="1">
      <c r="A286" s="235"/>
      <c r="B286" s="238"/>
      <c r="C286" s="236"/>
      <c r="D286" s="237"/>
      <c r="E286" s="237"/>
      <c r="F286" s="237"/>
      <c r="G286" s="238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/>
      <c r="X286" s="238"/>
      <c r="Y286" s="238"/>
      <c r="Z286" s="238"/>
    </row>
    <row r="287" spans="1:26" ht="21" customHeight="1">
      <c r="A287" s="235"/>
      <c r="B287" s="238"/>
      <c r="C287" s="236"/>
      <c r="D287" s="237"/>
      <c r="E287" s="237"/>
      <c r="F287" s="237"/>
      <c r="G287" s="238"/>
      <c r="H287" s="238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238"/>
      <c r="X287" s="238"/>
      <c r="Y287" s="238"/>
      <c r="Z287" s="238"/>
    </row>
    <row r="288" spans="1:26" ht="21" customHeight="1">
      <c r="A288" s="235"/>
      <c r="B288" s="238"/>
      <c r="C288" s="236"/>
      <c r="D288" s="237"/>
      <c r="E288" s="237"/>
      <c r="F288" s="237"/>
      <c r="G288" s="238"/>
      <c r="H288" s="238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238"/>
      <c r="X288" s="238"/>
      <c r="Y288" s="238"/>
      <c r="Z288" s="238"/>
    </row>
    <row r="289" spans="1:26" ht="21" customHeight="1">
      <c r="A289" s="235"/>
      <c r="B289" s="238"/>
      <c r="C289" s="236"/>
      <c r="D289" s="237"/>
      <c r="E289" s="237"/>
      <c r="F289" s="237"/>
      <c r="G289" s="238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238"/>
      <c r="Z289" s="238"/>
    </row>
    <row r="290" spans="1:26" ht="21" customHeight="1">
      <c r="A290" s="235"/>
      <c r="B290" s="238"/>
      <c r="C290" s="236"/>
      <c r="D290" s="237"/>
      <c r="E290" s="237"/>
      <c r="F290" s="237"/>
      <c r="G290" s="238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238"/>
      <c r="Z290" s="238"/>
    </row>
    <row r="291" spans="1:26" ht="21" customHeight="1">
      <c r="A291" s="235"/>
      <c r="B291" s="238"/>
      <c r="C291" s="236"/>
      <c r="D291" s="237"/>
      <c r="E291" s="237"/>
      <c r="F291" s="237"/>
      <c r="G291" s="238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238"/>
      <c r="Z291" s="238"/>
    </row>
    <row r="292" spans="1:26" ht="21" customHeight="1">
      <c r="A292" s="235"/>
      <c r="B292" s="238"/>
      <c r="C292" s="236"/>
      <c r="D292" s="237"/>
      <c r="E292" s="237"/>
      <c r="F292" s="237"/>
      <c r="G292" s="238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238"/>
      <c r="Z292" s="238"/>
    </row>
    <row r="293" spans="1:26" ht="21" customHeight="1">
      <c r="A293" s="235"/>
      <c r="B293" s="238"/>
      <c r="C293" s="236"/>
      <c r="D293" s="237"/>
      <c r="E293" s="237"/>
      <c r="F293" s="237"/>
      <c r="G293" s="238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238"/>
      <c r="Z293" s="238"/>
    </row>
    <row r="294" spans="1:26" ht="21" customHeight="1">
      <c r="A294" s="235"/>
      <c r="B294" s="238"/>
      <c r="C294" s="236"/>
      <c r="D294" s="237"/>
      <c r="E294" s="237"/>
      <c r="F294" s="237"/>
      <c r="G294" s="238"/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238"/>
      <c r="Z294" s="238"/>
    </row>
    <row r="295" spans="1:26" ht="21" customHeight="1">
      <c r="A295" s="235"/>
      <c r="B295" s="238"/>
      <c r="C295" s="236"/>
      <c r="D295" s="237"/>
      <c r="E295" s="237"/>
      <c r="F295" s="237"/>
      <c r="G295" s="238"/>
      <c r="H295" s="238"/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238"/>
      <c r="X295" s="238"/>
      <c r="Y295" s="238"/>
      <c r="Z295" s="238"/>
    </row>
    <row r="296" spans="1:26" ht="21" customHeight="1">
      <c r="A296" s="235"/>
      <c r="B296" s="238"/>
      <c r="C296" s="236"/>
      <c r="D296" s="237"/>
      <c r="E296" s="237"/>
      <c r="F296" s="237"/>
      <c r="G296" s="238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38"/>
      <c r="Y296" s="238"/>
      <c r="Z296" s="238"/>
    </row>
    <row r="297" spans="1:26" ht="21" customHeight="1">
      <c r="A297" s="235"/>
      <c r="B297" s="238"/>
      <c r="C297" s="236"/>
      <c r="D297" s="237"/>
      <c r="E297" s="237"/>
      <c r="F297" s="237"/>
      <c r="G297" s="238"/>
      <c r="H297" s="238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238"/>
      <c r="Z297" s="238"/>
    </row>
    <row r="298" spans="1:26" ht="21" customHeight="1">
      <c r="A298" s="235"/>
      <c r="B298" s="238"/>
      <c r="C298" s="236"/>
      <c r="D298" s="237"/>
      <c r="E298" s="237"/>
      <c r="F298" s="237"/>
      <c r="G298" s="238"/>
      <c r="H298" s="238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38"/>
      <c r="Y298" s="238"/>
      <c r="Z298" s="238"/>
    </row>
    <row r="299" spans="1:26" ht="21" customHeight="1">
      <c r="A299" s="235"/>
      <c r="B299" s="238"/>
      <c r="C299" s="236"/>
      <c r="D299" s="237"/>
      <c r="E299" s="237"/>
      <c r="F299" s="237"/>
      <c r="G299" s="238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238"/>
      <c r="X299" s="238"/>
      <c r="Y299" s="238"/>
      <c r="Z299" s="238"/>
    </row>
    <row r="300" spans="1:26" ht="21" customHeight="1">
      <c r="A300" s="235"/>
      <c r="B300" s="238"/>
      <c r="C300" s="236"/>
      <c r="D300" s="237"/>
      <c r="E300" s="237"/>
      <c r="F300" s="237"/>
      <c r="G300" s="238"/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238"/>
      <c r="X300" s="238"/>
      <c r="Y300" s="238"/>
      <c r="Z300" s="238"/>
    </row>
    <row r="301" spans="1:26" ht="21" customHeight="1">
      <c r="A301" s="235"/>
      <c r="B301" s="238"/>
      <c r="C301" s="236"/>
      <c r="D301" s="237"/>
      <c r="E301" s="237"/>
      <c r="F301" s="237"/>
      <c r="G301" s="238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38"/>
      <c r="Y301" s="238"/>
      <c r="Z301" s="238"/>
    </row>
    <row r="302" spans="1:26" ht="21" customHeight="1">
      <c r="A302" s="235"/>
      <c r="B302" s="238"/>
      <c r="C302" s="236"/>
      <c r="D302" s="237"/>
      <c r="E302" s="237"/>
      <c r="F302" s="237"/>
      <c r="G302" s="238"/>
      <c r="H302" s="238"/>
      <c r="I302" s="238"/>
      <c r="J302" s="238"/>
      <c r="K302" s="238"/>
      <c r="L302" s="238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238"/>
      <c r="X302" s="238"/>
      <c r="Y302" s="238"/>
      <c r="Z302" s="238"/>
    </row>
    <row r="303" spans="1:26" ht="21" customHeight="1">
      <c r="A303" s="235"/>
      <c r="B303" s="238"/>
      <c r="C303" s="236"/>
      <c r="D303" s="237"/>
      <c r="E303" s="237"/>
      <c r="F303" s="237"/>
      <c r="G303" s="238"/>
      <c r="H303" s="238"/>
      <c r="I303" s="238"/>
      <c r="J303" s="238"/>
      <c r="K303" s="238"/>
      <c r="L303" s="238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238"/>
      <c r="X303" s="238"/>
      <c r="Y303" s="238"/>
      <c r="Z303" s="238"/>
    </row>
    <row r="304" spans="1:26" ht="21" customHeight="1">
      <c r="A304" s="235"/>
      <c r="B304" s="238"/>
      <c r="C304" s="236"/>
      <c r="D304" s="237"/>
      <c r="E304" s="237"/>
      <c r="F304" s="237"/>
      <c r="G304" s="238"/>
      <c r="H304" s="238"/>
      <c r="I304" s="238"/>
      <c r="J304" s="238"/>
      <c r="K304" s="238"/>
      <c r="L304" s="238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238"/>
      <c r="X304" s="238"/>
      <c r="Y304" s="238"/>
      <c r="Z304" s="238"/>
    </row>
    <row r="305" spans="1:26" ht="21" customHeight="1">
      <c r="A305" s="235"/>
      <c r="B305" s="238"/>
      <c r="C305" s="236"/>
      <c r="D305" s="237"/>
      <c r="E305" s="237"/>
      <c r="F305" s="237"/>
      <c r="G305" s="238"/>
      <c r="H305" s="238"/>
      <c r="I305" s="238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238"/>
      <c r="X305" s="238"/>
      <c r="Y305" s="238"/>
      <c r="Z305" s="238"/>
    </row>
    <row r="306" spans="1:26" ht="21" customHeight="1">
      <c r="A306" s="235"/>
      <c r="B306" s="238"/>
      <c r="C306" s="236"/>
      <c r="D306" s="237"/>
      <c r="E306" s="237"/>
      <c r="F306" s="237"/>
      <c r="G306" s="238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38"/>
      <c r="Y306" s="238"/>
      <c r="Z306" s="238"/>
    </row>
    <row r="307" spans="1:26" ht="21" customHeight="1">
      <c r="A307" s="235"/>
      <c r="B307" s="238"/>
      <c r="C307" s="236"/>
      <c r="D307" s="237"/>
      <c r="E307" s="237"/>
      <c r="F307" s="237"/>
      <c r="G307" s="238"/>
      <c r="H307" s="238"/>
      <c r="I307" s="238"/>
      <c r="J307" s="238"/>
      <c r="K307" s="238"/>
      <c r="L307" s="238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238"/>
      <c r="X307" s="238"/>
      <c r="Y307" s="238"/>
      <c r="Z307" s="238"/>
    </row>
    <row r="308" spans="1:26" ht="21" customHeight="1">
      <c r="A308" s="235"/>
      <c r="B308" s="238"/>
      <c r="C308" s="236"/>
      <c r="D308" s="237"/>
      <c r="E308" s="237"/>
      <c r="F308" s="237"/>
      <c r="G308" s="238"/>
      <c r="H308" s="238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238"/>
      <c r="X308" s="238"/>
      <c r="Y308" s="238"/>
      <c r="Z308" s="238"/>
    </row>
    <row r="309" spans="1:26" ht="21" customHeight="1">
      <c r="A309" s="235"/>
      <c r="B309" s="238"/>
      <c r="C309" s="236"/>
      <c r="D309" s="237"/>
      <c r="E309" s="237"/>
      <c r="F309" s="237"/>
      <c r="G309" s="238"/>
      <c r="H309" s="238"/>
      <c r="I309" s="238"/>
      <c r="J309" s="238"/>
      <c r="K309" s="238"/>
      <c r="L309" s="238"/>
      <c r="M309" s="238"/>
      <c r="N309" s="238"/>
      <c r="O309" s="238"/>
      <c r="P309" s="238"/>
      <c r="Q309" s="238"/>
      <c r="R309" s="238"/>
      <c r="S309" s="238"/>
      <c r="T309" s="238"/>
      <c r="U309" s="238"/>
      <c r="V309" s="238"/>
      <c r="W309" s="238"/>
      <c r="X309" s="238"/>
      <c r="Y309" s="238"/>
      <c r="Z309" s="238"/>
    </row>
    <row r="310" spans="1:26" ht="21" customHeight="1">
      <c r="A310" s="235"/>
      <c r="B310" s="238"/>
      <c r="C310" s="236"/>
      <c r="D310" s="237"/>
      <c r="E310" s="237"/>
      <c r="F310" s="237"/>
      <c r="G310" s="238"/>
      <c r="H310" s="238"/>
      <c r="I310" s="238"/>
      <c r="J310" s="238"/>
      <c r="K310" s="238"/>
      <c r="L310" s="238"/>
      <c r="M310" s="238"/>
      <c r="N310" s="238"/>
      <c r="O310" s="238"/>
      <c r="P310" s="238"/>
      <c r="Q310" s="238"/>
      <c r="R310" s="238"/>
      <c r="S310" s="238"/>
      <c r="T310" s="238"/>
      <c r="U310" s="238"/>
      <c r="V310" s="238"/>
      <c r="W310" s="238"/>
      <c r="X310" s="238"/>
      <c r="Y310" s="238"/>
      <c r="Z310" s="238"/>
    </row>
    <row r="311" spans="1:26" ht="21" customHeight="1">
      <c r="A311" s="235"/>
      <c r="B311" s="238"/>
      <c r="C311" s="236"/>
      <c r="D311" s="237"/>
      <c r="E311" s="237"/>
      <c r="F311" s="237"/>
      <c r="G311" s="238"/>
      <c r="H311" s="238"/>
      <c r="I311" s="238"/>
      <c r="J311" s="238"/>
      <c r="K311" s="238"/>
      <c r="L311" s="238"/>
      <c r="M311" s="238"/>
      <c r="N311" s="238"/>
      <c r="O311" s="238"/>
      <c r="P311" s="238"/>
      <c r="Q311" s="238"/>
      <c r="R311" s="238"/>
      <c r="S311" s="238"/>
      <c r="T311" s="238"/>
      <c r="U311" s="238"/>
      <c r="V311" s="238"/>
      <c r="W311" s="238"/>
      <c r="X311" s="238"/>
      <c r="Y311" s="238"/>
      <c r="Z311" s="238"/>
    </row>
    <row r="312" spans="1:26" ht="21" customHeight="1">
      <c r="A312" s="235"/>
      <c r="B312" s="238"/>
      <c r="C312" s="236"/>
      <c r="D312" s="237"/>
      <c r="E312" s="237"/>
      <c r="F312" s="237"/>
      <c r="G312" s="238"/>
      <c r="H312" s="238"/>
      <c r="I312" s="238"/>
      <c r="J312" s="238"/>
      <c r="K312" s="238"/>
      <c r="L312" s="238"/>
      <c r="M312" s="238"/>
      <c r="N312" s="238"/>
      <c r="O312" s="238"/>
      <c r="P312" s="238"/>
      <c r="Q312" s="238"/>
      <c r="R312" s="238"/>
      <c r="S312" s="238"/>
      <c r="T312" s="238"/>
      <c r="U312" s="238"/>
      <c r="V312" s="238"/>
      <c r="W312" s="238"/>
      <c r="X312" s="238"/>
      <c r="Y312" s="238"/>
      <c r="Z312" s="238"/>
    </row>
    <row r="313" spans="1:26" ht="21" customHeight="1">
      <c r="A313" s="235"/>
      <c r="B313" s="238"/>
      <c r="C313" s="236"/>
      <c r="D313" s="237"/>
      <c r="E313" s="237"/>
      <c r="F313" s="237"/>
      <c r="G313" s="238"/>
      <c r="H313" s="238"/>
      <c r="I313" s="238"/>
      <c r="J313" s="238"/>
      <c r="K313" s="238"/>
      <c r="L313" s="238"/>
      <c r="M313" s="238"/>
      <c r="N313" s="238"/>
      <c r="O313" s="238"/>
      <c r="P313" s="238"/>
      <c r="Q313" s="238"/>
      <c r="R313" s="238"/>
      <c r="S313" s="238"/>
      <c r="T313" s="238"/>
      <c r="U313" s="238"/>
      <c r="V313" s="238"/>
      <c r="W313" s="238"/>
      <c r="X313" s="238"/>
      <c r="Y313" s="238"/>
      <c r="Z313" s="238"/>
    </row>
    <row r="314" spans="1:26" ht="21" customHeight="1">
      <c r="A314" s="235"/>
      <c r="B314" s="238"/>
      <c r="C314" s="236"/>
      <c r="D314" s="237"/>
      <c r="E314" s="237"/>
      <c r="F314" s="237"/>
      <c r="G314" s="238"/>
      <c r="H314" s="238"/>
      <c r="I314" s="238"/>
      <c r="J314" s="238"/>
      <c r="K314" s="238"/>
      <c r="L314" s="238"/>
      <c r="M314" s="238"/>
      <c r="N314" s="238"/>
      <c r="O314" s="238"/>
      <c r="P314" s="238"/>
      <c r="Q314" s="238"/>
      <c r="R314" s="238"/>
      <c r="S314" s="238"/>
      <c r="T314" s="238"/>
      <c r="U314" s="238"/>
      <c r="V314" s="238"/>
      <c r="W314" s="238"/>
      <c r="X314" s="238"/>
      <c r="Y314" s="238"/>
      <c r="Z314" s="238"/>
    </row>
    <row r="315" spans="1:26" ht="21" customHeight="1">
      <c r="A315" s="235"/>
      <c r="B315" s="238"/>
      <c r="C315" s="236"/>
      <c r="D315" s="237"/>
      <c r="E315" s="237"/>
      <c r="F315" s="237"/>
      <c r="G315" s="238"/>
      <c r="H315" s="238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8"/>
      <c r="T315" s="238"/>
      <c r="U315" s="238"/>
      <c r="V315" s="238"/>
      <c r="W315" s="238"/>
      <c r="X315" s="238"/>
      <c r="Y315" s="238"/>
      <c r="Z315" s="238"/>
    </row>
    <row r="316" spans="1:26" ht="21" customHeight="1">
      <c r="A316" s="235"/>
      <c r="B316" s="238"/>
      <c r="C316" s="236"/>
      <c r="D316" s="237"/>
      <c r="E316" s="237"/>
      <c r="F316" s="237"/>
      <c r="G316" s="238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238"/>
      <c r="X316" s="238"/>
      <c r="Y316" s="238"/>
      <c r="Z316" s="238"/>
    </row>
    <row r="317" spans="1:26" ht="21" customHeight="1">
      <c r="A317" s="235"/>
      <c r="B317" s="238"/>
      <c r="C317" s="236"/>
      <c r="D317" s="237"/>
      <c r="E317" s="237"/>
      <c r="F317" s="237"/>
      <c r="G317" s="238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238"/>
      <c r="X317" s="238"/>
      <c r="Y317" s="238"/>
      <c r="Z317" s="238"/>
    </row>
    <row r="318" spans="1:26" ht="21" customHeight="1">
      <c r="A318" s="235"/>
      <c r="B318" s="238"/>
      <c r="C318" s="236"/>
      <c r="D318" s="237"/>
      <c r="E318" s="237"/>
      <c r="F318" s="237"/>
      <c r="G318" s="238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8"/>
      <c r="T318" s="238"/>
      <c r="U318" s="238"/>
      <c r="V318" s="238"/>
      <c r="W318" s="238"/>
      <c r="X318" s="238"/>
      <c r="Y318" s="238"/>
      <c r="Z318" s="238"/>
    </row>
    <row r="319" spans="1:26" ht="21" customHeight="1">
      <c r="A319" s="235"/>
      <c r="B319" s="238"/>
      <c r="C319" s="236"/>
      <c r="D319" s="237"/>
      <c r="E319" s="237"/>
      <c r="F319" s="237"/>
      <c r="G319" s="238"/>
      <c r="H319" s="238"/>
      <c r="I319" s="238"/>
      <c r="J319" s="238"/>
      <c r="K319" s="238"/>
      <c r="L319" s="238"/>
      <c r="M319" s="238"/>
      <c r="N319" s="238"/>
      <c r="O319" s="238"/>
      <c r="P319" s="238"/>
      <c r="Q319" s="238"/>
      <c r="R319" s="238"/>
      <c r="S319" s="238"/>
      <c r="T319" s="238"/>
      <c r="U319" s="238"/>
      <c r="V319" s="238"/>
      <c r="W319" s="238"/>
      <c r="X319" s="238"/>
      <c r="Y319" s="238"/>
      <c r="Z319" s="238"/>
    </row>
    <row r="320" spans="1:26" ht="21" customHeight="1">
      <c r="A320" s="235"/>
      <c r="B320" s="238"/>
      <c r="C320" s="236"/>
      <c r="D320" s="237"/>
      <c r="E320" s="237"/>
      <c r="F320" s="237"/>
      <c r="G320" s="238"/>
      <c r="H320" s="238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238"/>
      <c r="X320" s="238"/>
      <c r="Y320" s="238"/>
      <c r="Z320" s="238"/>
    </row>
    <row r="321" spans="1:26" ht="21" customHeight="1">
      <c r="A321" s="235"/>
      <c r="B321" s="238"/>
      <c r="C321" s="236"/>
      <c r="D321" s="237"/>
      <c r="E321" s="237"/>
      <c r="F321" s="237"/>
      <c r="G321" s="238"/>
      <c r="H321" s="238"/>
      <c r="I321" s="238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238"/>
      <c r="U321" s="238"/>
      <c r="V321" s="238"/>
      <c r="W321" s="238"/>
      <c r="X321" s="238"/>
      <c r="Y321" s="238"/>
      <c r="Z321" s="238"/>
    </row>
    <row r="322" spans="1:26" ht="21" customHeight="1">
      <c r="A322" s="235"/>
      <c r="B322" s="238"/>
      <c r="C322" s="236"/>
      <c r="D322" s="237"/>
      <c r="E322" s="237"/>
      <c r="F322" s="237"/>
      <c r="G322" s="238"/>
      <c r="H322" s="238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238"/>
      <c r="U322" s="238"/>
      <c r="V322" s="238"/>
      <c r="W322" s="238"/>
      <c r="X322" s="238"/>
      <c r="Y322" s="238"/>
      <c r="Z322" s="238"/>
    </row>
    <row r="323" spans="1:26" ht="21" customHeight="1">
      <c r="A323" s="235"/>
      <c r="B323" s="238"/>
      <c r="C323" s="236"/>
      <c r="D323" s="237"/>
      <c r="E323" s="237"/>
      <c r="F323" s="237"/>
      <c r="G323" s="238"/>
      <c r="H323" s="238"/>
      <c r="I323" s="238"/>
      <c r="J323" s="238"/>
      <c r="K323" s="238"/>
      <c r="L323" s="238"/>
      <c r="M323" s="238"/>
      <c r="N323" s="238"/>
      <c r="O323" s="238"/>
      <c r="P323" s="238"/>
      <c r="Q323" s="238"/>
      <c r="R323" s="238"/>
      <c r="S323" s="238"/>
      <c r="T323" s="238"/>
      <c r="U323" s="238"/>
      <c r="V323" s="238"/>
      <c r="W323" s="238"/>
      <c r="X323" s="238"/>
      <c r="Y323" s="238"/>
      <c r="Z323" s="238"/>
    </row>
    <row r="324" spans="1:26" ht="21" customHeight="1">
      <c r="A324" s="235"/>
      <c r="B324" s="238"/>
      <c r="C324" s="236"/>
      <c r="D324" s="237"/>
      <c r="E324" s="237"/>
      <c r="F324" s="237"/>
      <c r="G324" s="238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8"/>
      <c r="W324" s="238"/>
      <c r="X324" s="238"/>
      <c r="Y324" s="238"/>
      <c r="Z324" s="238"/>
    </row>
    <row r="325" spans="1:26" ht="21" customHeight="1">
      <c r="A325" s="235"/>
      <c r="B325" s="238"/>
      <c r="C325" s="236"/>
      <c r="D325" s="237"/>
      <c r="E325" s="237"/>
      <c r="F325" s="237"/>
      <c r="G325" s="238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38"/>
      <c r="W325" s="238"/>
      <c r="X325" s="238"/>
      <c r="Y325" s="238"/>
      <c r="Z325" s="238"/>
    </row>
    <row r="326" spans="1:26" ht="21" customHeight="1">
      <c r="A326" s="235"/>
      <c r="B326" s="238"/>
      <c r="C326" s="236"/>
      <c r="D326" s="237"/>
      <c r="E326" s="237"/>
      <c r="F326" s="237"/>
      <c r="G326" s="238"/>
      <c r="H326" s="238"/>
      <c r="I326" s="238"/>
      <c r="J326" s="238"/>
      <c r="K326" s="238"/>
      <c r="L326" s="238"/>
      <c r="M326" s="238"/>
      <c r="N326" s="238"/>
      <c r="O326" s="238"/>
      <c r="P326" s="238"/>
      <c r="Q326" s="238"/>
      <c r="R326" s="238"/>
      <c r="S326" s="238"/>
      <c r="T326" s="238"/>
      <c r="U326" s="238"/>
      <c r="V326" s="238"/>
      <c r="W326" s="238"/>
      <c r="X326" s="238"/>
      <c r="Y326" s="238"/>
      <c r="Z326" s="238"/>
    </row>
    <row r="327" spans="1:26" ht="21" customHeight="1">
      <c r="A327" s="235"/>
      <c r="B327" s="238"/>
      <c r="C327" s="236"/>
      <c r="D327" s="237"/>
      <c r="E327" s="237"/>
      <c r="F327" s="237"/>
      <c r="G327" s="238"/>
      <c r="H327" s="238"/>
      <c r="I327" s="238"/>
      <c r="J327" s="238"/>
      <c r="K327" s="238"/>
      <c r="L327" s="238"/>
      <c r="M327" s="238"/>
      <c r="N327" s="238"/>
      <c r="O327" s="238"/>
      <c r="P327" s="238"/>
      <c r="Q327" s="238"/>
      <c r="R327" s="238"/>
      <c r="S327" s="238"/>
      <c r="T327" s="238"/>
      <c r="U327" s="238"/>
      <c r="V327" s="238"/>
      <c r="W327" s="238"/>
      <c r="X327" s="238"/>
      <c r="Y327" s="238"/>
      <c r="Z327" s="238"/>
    </row>
    <row r="328" spans="1:26" ht="21" customHeight="1">
      <c r="A328" s="235"/>
      <c r="B328" s="238"/>
      <c r="C328" s="236"/>
      <c r="D328" s="237"/>
      <c r="E328" s="237"/>
      <c r="F328" s="237"/>
      <c r="G328" s="238"/>
      <c r="H328" s="238"/>
      <c r="I328" s="238"/>
      <c r="J328" s="238"/>
      <c r="K328" s="238"/>
      <c r="L328" s="238"/>
      <c r="M328" s="238"/>
      <c r="N328" s="238"/>
      <c r="O328" s="238"/>
      <c r="P328" s="238"/>
      <c r="Q328" s="238"/>
      <c r="R328" s="238"/>
      <c r="S328" s="238"/>
      <c r="T328" s="238"/>
      <c r="U328" s="238"/>
      <c r="V328" s="238"/>
      <c r="W328" s="238"/>
      <c r="X328" s="238"/>
      <c r="Y328" s="238"/>
      <c r="Z328" s="238"/>
    </row>
    <row r="329" spans="1:26" ht="21" customHeight="1">
      <c r="A329" s="235"/>
      <c r="B329" s="238"/>
      <c r="C329" s="236"/>
      <c r="D329" s="237"/>
      <c r="E329" s="237"/>
      <c r="F329" s="237"/>
      <c r="G329" s="238"/>
      <c r="H329" s="238"/>
      <c r="I329" s="238"/>
      <c r="J329" s="238"/>
      <c r="K329" s="238"/>
      <c r="L329" s="238"/>
      <c r="M329" s="238"/>
      <c r="N329" s="238"/>
      <c r="O329" s="238"/>
      <c r="P329" s="238"/>
      <c r="Q329" s="238"/>
      <c r="R329" s="238"/>
      <c r="S329" s="238"/>
      <c r="T329" s="238"/>
      <c r="U329" s="238"/>
      <c r="V329" s="238"/>
      <c r="W329" s="238"/>
      <c r="X329" s="238"/>
      <c r="Y329" s="238"/>
      <c r="Z329" s="238"/>
    </row>
    <row r="330" spans="1:26" ht="21" customHeight="1">
      <c r="A330" s="235"/>
      <c r="B330" s="238"/>
      <c r="C330" s="236"/>
      <c r="D330" s="237"/>
      <c r="E330" s="237"/>
      <c r="F330" s="237"/>
      <c r="G330" s="238"/>
      <c r="H330" s="238"/>
      <c r="I330" s="238"/>
      <c r="J330" s="238"/>
      <c r="K330" s="238"/>
      <c r="L330" s="238"/>
      <c r="M330" s="238"/>
      <c r="N330" s="238"/>
      <c r="O330" s="238"/>
      <c r="P330" s="238"/>
      <c r="Q330" s="238"/>
      <c r="R330" s="238"/>
      <c r="S330" s="238"/>
      <c r="T330" s="238"/>
      <c r="U330" s="238"/>
      <c r="V330" s="238"/>
      <c r="W330" s="238"/>
      <c r="X330" s="238"/>
      <c r="Y330" s="238"/>
      <c r="Z330" s="238"/>
    </row>
    <row r="331" spans="1:26" ht="21" customHeight="1">
      <c r="A331" s="235"/>
      <c r="B331" s="238"/>
      <c r="C331" s="236"/>
      <c r="D331" s="237"/>
      <c r="E331" s="237"/>
      <c r="F331" s="237"/>
      <c r="G331" s="238"/>
      <c r="H331" s="238"/>
      <c r="I331" s="238"/>
      <c r="J331" s="238"/>
      <c r="K331" s="238"/>
      <c r="L331" s="238"/>
      <c r="M331" s="238"/>
      <c r="N331" s="238"/>
      <c r="O331" s="238"/>
      <c r="P331" s="238"/>
      <c r="Q331" s="238"/>
      <c r="R331" s="238"/>
      <c r="S331" s="238"/>
      <c r="T331" s="238"/>
      <c r="U331" s="238"/>
      <c r="V331" s="238"/>
      <c r="W331" s="238"/>
      <c r="X331" s="238"/>
      <c r="Y331" s="238"/>
      <c r="Z331" s="238"/>
    </row>
    <row r="332" spans="1:26" ht="21" customHeight="1">
      <c r="A332" s="235"/>
      <c r="B332" s="238"/>
      <c r="C332" s="236"/>
      <c r="D332" s="237"/>
      <c r="E332" s="237"/>
      <c r="F332" s="237"/>
      <c r="G332" s="238"/>
      <c r="H332" s="238"/>
      <c r="I332" s="238"/>
      <c r="J332" s="238"/>
      <c r="K332" s="238"/>
      <c r="L332" s="238"/>
      <c r="M332" s="238"/>
      <c r="N332" s="238"/>
      <c r="O332" s="238"/>
      <c r="P332" s="238"/>
      <c r="Q332" s="238"/>
      <c r="R332" s="238"/>
      <c r="S332" s="238"/>
      <c r="T332" s="238"/>
      <c r="U332" s="238"/>
      <c r="V332" s="238"/>
      <c r="W332" s="238"/>
      <c r="X332" s="238"/>
      <c r="Y332" s="238"/>
      <c r="Z332" s="238"/>
    </row>
    <row r="333" spans="1:26" ht="21" customHeight="1">
      <c r="A333" s="235"/>
      <c r="B333" s="238"/>
      <c r="C333" s="236"/>
      <c r="D333" s="237"/>
      <c r="E333" s="237"/>
      <c r="F333" s="237"/>
      <c r="G333" s="238"/>
      <c r="H333" s="238"/>
      <c r="I333" s="238"/>
      <c r="J333" s="238"/>
      <c r="K333" s="238"/>
      <c r="L333" s="238"/>
      <c r="M333" s="238"/>
      <c r="N333" s="238"/>
      <c r="O333" s="238"/>
      <c r="P333" s="238"/>
      <c r="Q333" s="238"/>
      <c r="R333" s="238"/>
      <c r="S333" s="238"/>
      <c r="T333" s="238"/>
      <c r="U333" s="238"/>
      <c r="V333" s="238"/>
      <c r="W333" s="238"/>
      <c r="X333" s="238"/>
      <c r="Y333" s="238"/>
      <c r="Z333" s="238"/>
    </row>
    <row r="334" spans="1:26" ht="21" customHeight="1">
      <c r="A334" s="235"/>
      <c r="B334" s="238"/>
      <c r="C334" s="236"/>
      <c r="D334" s="237"/>
      <c r="E334" s="237"/>
      <c r="F334" s="237"/>
      <c r="G334" s="238"/>
      <c r="H334" s="238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238"/>
      <c r="U334" s="238"/>
      <c r="V334" s="238"/>
      <c r="W334" s="238"/>
      <c r="X334" s="238"/>
      <c r="Y334" s="238"/>
      <c r="Z334" s="238"/>
    </row>
    <row r="335" spans="1:26" ht="21" customHeight="1">
      <c r="A335" s="235"/>
      <c r="B335" s="238"/>
      <c r="C335" s="236"/>
      <c r="D335" s="237"/>
      <c r="E335" s="237"/>
      <c r="F335" s="237"/>
      <c r="G335" s="238"/>
      <c r="H335" s="238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238"/>
      <c r="U335" s="238"/>
      <c r="V335" s="238"/>
      <c r="W335" s="238"/>
      <c r="X335" s="238"/>
      <c r="Y335" s="238"/>
      <c r="Z335" s="238"/>
    </row>
    <row r="336" spans="1:26" ht="21" customHeight="1">
      <c r="A336" s="235"/>
      <c r="B336" s="238"/>
      <c r="C336" s="236"/>
      <c r="D336" s="237"/>
      <c r="E336" s="237"/>
      <c r="F336" s="237"/>
      <c r="G336" s="238"/>
      <c r="H336" s="238"/>
      <c r="I336" s="238"/>
      <c r="J336" s="238"/>
      <c r="K336" s="238"/>
      <c r="L336" s="238"/>
      <c r="M336" s="238"/>
      <c r="N336" s="238"/>
      <c r="O336" s="238"/>
      <c r="P336" s="238"/>
      <c r="Q336" s="238"/>
      <c r="R336" s="238"/>
      <c r="S336" s="238"/>
      <c r="T336" s="238"/>
      <c r="U336" s="238"/>
      <c r="V336" s="238"/>
      <c r="W336" s="238"/>
      <c r="X336" s="238"/>
      <c r="Y336" s="238"/>
      <c r="Z336" s="238"/>
    </row>
    <row r="337" spans="1:26" ht="21" customHeight="1">
      <c r="A337" s="235"/>
      <c r="B337" s="238"/>
      <c r="C337" s="236"/>
      <c r="D337" s="237"/>
      <c r="E337" s="237"/>
      <c r="F337" s="237"/>
      <c r="G337" s="238"/>
      <c r="H337" s="238"/>
      <c r="I337" s="238"/>
      <c r="J337" s="238"/>
      <c r="K337" s="238"/>
      <c r="L337" s="238"/>
      <c r="M337" s="238"/>
      <c r="N337" s="238"/>
      <c r="O337" s="238"/>
      <c r="P337" s="238"/>
      <c r="Q337" s="238"/>
      <c r="R337" s="238"/>
      <c r="S337" s="238"/>
      <c r="T337" s="238"/>
      <c r="U337" s="238"/>
      <c r="V337" s="238"/>
      <c r="W337" s="238"/>
      <c r="X337" s="238"/>
      <c r="Y337" s="238"/>
      <c r="Z337" s="238"/>
    </row>
    <row r="338" spans="1:26" ht="21" customHeight="1">
      <c r="A338" s="235"/>
      <c r="B338" s="238"/>
      <c r="C338" s="236"/>
      <c r="D338" s="237"/>
      <c r="E338" s="237"/>
      <c r="F338" s="237"/>
      <c r="G338" s="238"/>
      <c r="H338" s="238"/>
      <c r="I338" s="238"/>
      <c r="J338" s="238"/>
      <c r="K338" s="238"/>
      <c r="L338" s="238"/>
      <c r="M338" s="238"/>
      <c r="N338" s="238"/>
      <c r="O338" s="238"/>
      <c r="P338" s="238"/>
      <c r="Q338" s="238"/>
      <c r="R338" s="238"/>
      <c r="S338" s="238"/>
      <c r="T338" s="238"/>
      <c r="U338" s="238"/>
      <c r="V338" s="238"/>
      <c r="W338" s="238"/>
      <c r="X338" s="238"/>
      <c r="Y338" s="238"/>
      <c r="Z338" s="238"/>
    </row>
    <row r="339" spans="1:26" ht="21" customHeight="1">
      <c r="A339" s="235"/>
      <c r="B339" s="238"/>
      <c r="C339" s="236"/>
      <c r="D339" s="237"/>
      <c r="E339" s="237"/>
      <c r="F339" s="237"/>
      <c r="G339" s="238"/>
      <c r="H339" s="238"/>
      <c r="I339" s="238"/>
      <c r="J339" s="238"/>
      <c r="K339" s="238"/>
      <c r="L339" s="238"/>
      <c r="M339" s="238"/>
      <c r="N339" s="238"/>
      <c r="O339" s="238"/>
      <c r="P339" s="238"/>
      <c r="Q339" s="238"/>
      <c r="R339" s="238"/>
      <c r="S339" s="238"/>
      <c r="T339" s="238"/>
      <c r="U339" s="238"/>
      <c r="V339" s="238"/>
      <c r="W339" s="238"/>
      <c r="X339" s="238"/>
      <c r="Y339" s="238"/>
      <c r="Z339" s="238"/>
    </row>
    <row r="340" spans="1:26" ht="21" customHeight="1">
      <c r="A340" s="235"/>
      <c r="B340" s="238"/>
      <c r="C340" s="236"/>
      <c r="D340" s="237"/>
      <c r="E340" s="237"/>
      <c r="F340" s="237"/>
      <c r="G340" s="238"/>
      <c r="H340" s="238"/>
      <c r="I340" s="238"/>
      <c r="J340" s="238"/>
      <c r="K340" s="238"/>
      <c r="L340" s="238"/>
      <c r="M340" s="238"/>
      <c r="N340" s="238"/>
      <c r="O340" s="238"/>
      <c r="P340" s="238"/>
      <c r="Q340" s="238"/>
      <c r="R340" s="238"/>
      <c r="S340" s="238"/>
      <c r="T340" s="238"/>
      <c r="U340" s="238"/>
      <c r="V340" s="238"/>
      <c r="W340" s="238"/>
      <c r="X340" s="238"/>
      <c r="Y340" s="238"/>
      <c r="Z340" s="238"/>
    </row>
    <row r="341" spans="1:26" ht="21" customHeight="1">
      <c r="A341" s="235"/>
      <c r="B341" s="238"/>
      <c r="C341" s="236"/>
      <c r="D341" s="237"/>
      <c r="E341" s="237"/>
      <c r="F341" s="237"/>
      <c r="G341" s="238"/>
      <c r="H341" s="238"/>
      <c r="I341" s="238"/>
      <c r="J341" s="238"/>
      <c r="K341" s="238"/>
      <c r="L341" s="238"/>
      <c r="M341" s="238"/>
      <c r="N341" s="238"/>
      <c r="O341" s="238"/>
      <c r="P341" s="238"/>
      <c r="Q341" s="238"/>
      <c r="R341" s="238"/>
      <c r="S341" s="238"/>
      <c r="T341" s="238"/>
      <c r="U341" s="238"/>
      <c r="V341" s="238"/>
      <c r="W341" s="238"/>
      <c r="X341" s="238"/>
      <c r="Y341" s="238"/>
      <c r="Z341" s="238"/>
    </row>
    <row r="342" spans="1:26" ht="21" customHeight="1">
      <c r="A342" s="235"/>
      <c r="B342" s="238"/>
      <c r="C342" s="236"/>
      <c r="D342" s="237"/>
      <c r="E342" s="237"/>
      <c r="F342" s="237"/>
      <c r="G342" s="238"/>
      <c r="H342" s="238"/>
      <c r="I342" s="238"/>
      <c r="J342" s="238"/>
      <c r="K342" s="238"/>
      <c r="L342" s="238"/>
      <c r="M342" s="238"/>
      <c r="N342" s="238"/>
      <c r="O342" s="238"/>
      <c r="P342" s="238"/>
      <c r="Q342" s="238"/>
      <c r="R342" s="238"/>
      <c r="S342" s="238"/>
      <c r="T342" s="238"/>
      <c r="U342" s="238"/>
      <c r="V342" s="238"/>
      <c r="W342" s="238"/>
      <c r="X342" s="238"/>
      <c r="Y342" s="238"/>
      <c r="Z342" s="238"/>
    </row>
    <row r="343" spans="1:26" ht="21" customHeight="1">
      <c r="A343" s="235"/>
      <c r="B343" s="238"/>
      <c r="C343" s="236"/>
      <c r="D343" s="237"/>
      <c r="E343" s="237"/>
      <c r="F343" s="237"/>
      <c r="G343" s="238"/>
      <c r="H343" s="238"/>
      <c r="I343" s="238"/>
      <c r="J343" s="238"/>
      <c r="K343" s="238"/>
      <c r="L343" s="238"/>
      <c r="M343" s="238"/>
      <c r="N343" s="238"/>
      <c r="O343" s="238"/>
      <c r="P343" s="238"/>
      <c r="Q343" s="238"/>
      <c r="R343" s="238"/>
      <c r="S343" s="238"/>
      <c r="T343" s="238"/>
      <c r="U343" s="238"/>
      <c r="V343" s="238"/>
      <c r="W343" s="238"/>
      <c r="X343" s="238"/>
      <c r="Y343" s="238"/>
      <c r="Z343" s="238"/>
    </row>
    <row r="344" spans="1:26" ht="21" customHeight="1">
      <c r="A344" s="235"/>
      <c r="B344" s="238"/>
      <c r="C344" s="236"/>
      <c r="D344" s="237"/>
      <c r="E344" s="237"/>
      <c r="F344" s="237"/>
      <c r="G344" s="238"/>
      <c r="H344" s="238"/>
      <c r="I344" s="238"/>
      <c r="J344" s="238"/>
      <c r="K344" s="238"/>
      <c r="L344" s="238"/>
      <c r="M344" s="238"/>
      <c r="N344" s="238"/>
      <c r="O344" s="238"/>
      <c r="P344" s="238"/>
      <c r="Q344" s="238"/>
      <c r="R344" s="238"/>
      <c r="S344" s="238"/>
      <c r="T344" s="238"/>
      <c r="U344" s="238"/>
      <c r="V344" s="238"/>
      <c r="W344" s="238"/>
      <c r="X344" s="238"/>
      <c r="Y344" s="238"/>
      <c r="Z344" s="238"/>
    </row>
    <row r="345" spans="1:26" ht="21" customHeight="1">
      <c r="A345" s="235"/>
      <c r="B345" s="238"/>
      <c r="C345" s="236"/>
      <c r="D345" s="237"/>
      <c r="E345" s="237"/>
      <c r="F345" s="237"/>
      <c r="G345" s="238"/>
      <c r="H345" s="238"/>
      <c r="I345" s="238"/>
      <c r="J345" s="238"/>
      <c r="K345" s="238"/>
      <c r="L345" s="238"/>
      <c r="M345" s="238"/>
      <c r="N345" s="238"/>
      <c r="O345" s="238"/>
      <c r="P345" s="238"/>
      <c r="Q345" s="238"/>
      <c r="R345" s="238"/>
      <c r="S345" s="238"/>
      <c r="T345" s="238"/>
      <c r="U345" s="238"/>
      <c r="V345" s="238"/>
      <c r="W345" s="238"/>
      <c r="X345" s="238"/>
      <c r="Y345" s="238"/>
      <c r="Z345" s="238"/>
    </row>
    <row r="346" spans="1:26" ht="21" customHeight="1">
      <c r="A346" s="235"/>
      <c r="B346" s="238"/>
      <c r="C346" s="236"/>
      <c r="D346" s="237"/>
      <c r="E346" s="237"/>
      <c r="F346" s="237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8"/>
      <c r="W346" s="238"/>
      <c r="X346" s="238"/>
      <c r="Y346" s="238"/>
      <c r="Z346" s="238"/>
    </row>
    <row r="347" spans="1:26" ht="21" customHeight="1">
      <c r="A347" s="235"/>
      <c r="B347" s="238"/>
      <c r="C347" s="236"/>
      <c r="D347" s="237"/>
      <c r="E347" s="237"/>
      <c r="F347" s="237"/>
      <c r="G347" s="238"/>
      <c r="H347" s="238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8"/>
      <c r="W347" s="238"/>
      <c r="X347" s="238"/>
      <c r="Y347" s="238"/>
      <c r="Z347" s="238"/>
    </row>
    <row r="348" spans="1:26" ht="21" customHeight="1">
      <c r="A348" s="235"/>
      <c r="B348" s="238"/>
      <c r="C348" s="236"/>
      <c r="D348" s="237"/>
      <c r="E348" s="237"/>
      <c r="F348" s="237"/>
      <c r="G348" s="238"/>
      <c r="H348" s="238"/>
      <c r="I348" s="238"/>
      <c r="J348" s="238"/>
      <c r="K348" s="238"/>
      <c r="L348" s="238"/>
      <c r="M348" s="238"/>
      <c r="N348" s="238"/>
      <c r="O348" s="238"/>
      <c r="P348" s="238"/>
      <c r="Q348" s="238"/>
      <c r="R348" s="238"/>
      <c r="S348" s="238"/>
      <c r="T348" s="238"/>
      <c r="U348" s="238"/>
      <c r="V348" s="238"/>
      <c r="W348" s="238"/>
      <c r="X348" s="238"/>
      <c r="Y348" s="238"/>
      <c r="Z348" s="238"/>
    </row>
    <row r="349" spans="1:26" ht="21" customHeight="1">
      <c r="A349" s="235"/>
      <c r="B349" s="238"/>
      <c r="C349" s="236"/>
      <c r="D349" s="237"/>
      <c r="E349" s="237"/>
      <c r="F349" s="237"/>
      <c r="G349" s="238"/>
      <c r="H349" s="238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8"/>
      <c r="Z349" s="238"/>
    </row>
    <row r="350" spans="1:26" ht="21" customHeight="1">
      <c r="A350" s="235"/>
      <c r="B350" s="238"/>
      <c r="C350" s="236"/>
      <c r="D350" s="237"/>
      <c r="E350" s="237"/>
      <c r="F350" s="237"/>
      <c r="G350" s="238"/>
      <c r="H350" s="238"/>
      <c r="I350" s="238"/>
      <c r="J350" s="238"/>
      <c r="K350" s="238"/>
      <c r="L350" s="238"/>
      <c r="M350" s="238"/>
      <c r="N350" s="238"/>
      <c r="O350" s="238"/>
      <c r="P350" s="238"/>
      <c r="Q350" s="238"/>
      <c r="R350" s="238"/>
      <c r="S350" s="238"/>
      <c r="T350" s="238"/>
      <c r="U350" s="238"/>
      <c r="V350" s="238"/>
      <c r="W350" s="238"/>
      <c r="X350" s="238"/>
      <c r="Y350" s="238"/>
      <c r="Z350" s="238"/>
    </row>
    <row r="351" spans="1:26" ht="21" customHeight="1">
      <c r="A351" s="235"/>
      <c r="B351" s="238"/>
      <c r="C351" s="236"/>
      <c r="D351" s="237"/>
      <c r="E351" s="237"/>
      <c r="F351" s="237"/>
      <c r="G351" s="238"/>
      <c r="H351" s="238"/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  <c r="T351" s="238"/>
      <c r="U351" s="238"/>
      <c r="V351" s="238"/>
      <c r="W351" s="238"/>
      <c r="X351" s="238"/>
      <c r="Y351" s="238"/>
      <c r="Z351" s="238"/>
    </row>
    <row r="352" spans="1:26" ht="21" customHeight="1">
      <c r="A352" s="235"/>
      <c r="B352" s="238"/>
      <c r="C352" s="236"/>
      <c r="D352" s="237"/>
      <c r="E352" s="237"/>
      <c r="F352" s="237"/>
      <c r="G352" s="238"/>
      <c r="H352" s="238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  <c r="T352" s="238"/>
      <c r="U352" s="238"/>
      <c r="V352" s="238"/>
      <c r="W352" s="238"/>
      <c r="X352" s="238"/>
      <c r="Y352" s="238"/>
      <c r="Z352" s="238"/>
    </row>
    <row r="353" spans="1:26" ht="21" customHeight="1">
      <c r="A353" s="235"/>
      <c r="B353" s="238"/>
      <c r="C353" s="236"/>
      <c r="D353" s="237"/>
      <c r="E353" s="237"/>
      <c r="F353" s="237"/>
      <c r="G353" s="238"/>
      <c r="H353" s="238"/>
      <c r="I353" s="238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  <c r="T353" s="238"/>
      <c r="U353" s="238"/>
      <c r="V353" s="238"/>
      <c r="W353" s="238"/>
      <c r="X353" s="238"/>
      <c r="Y353" s="238"/>
      <c r="Z353" s="238"/>
    </row>
    <row r="354" spans="1:26" ht="21" customHeight="1">
      <c r="A354" s="235"/>
      <c r="B354" s="238"/>
      <c r="C354" s="236"/>
      <c r="D354" s="237"/>
      <c r="E354" s="237"/>
      <c r="F354" s="237"/>
      <c r="G354" s="238"/>
      <c r="H354" s="238"/>
      <c r="I354" s="238"/>
      <c r="J354" s="238"/>
      <c r="K354" s="238"/>
      <c r="L354" s="238"/>
      <c r="M354" s="238"/>
      <c r="N354" s="238"/>
      <c r="O354" s="238"/>
      <c r="P354" s="238"/>
      <c r="Q354" s="238"/>
      <c r="R354" s="238"/>
      <c r="S354" s="238"/>
      <c r="T354" s="238"/>
      <c r="U354" s="238"/>
      <c r="V354" s="238"/>
      <c r="W354" s="238"/>
      <c r="X354" s="238"/>
      <c r="Y354" s="238"/>
      <c r="Z354" s="238"/>
    </row>
    <row r="355" spans="1:26" ht="21" customHeight="1">
      <c r="A355" s="235"/>
      <c r="B355" s="238"/>
      <c r="C355" s="236"/>
      <c r="D355" s="237"/>
      <c r="E355" s="237"/>
      <c r="F355" s="237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8"/>
      <c r="W355" s="238"/>
      <c r="X355" s="238"/>
      <c r="Y355" s="238"/>
      <c r="Z355" s="238"/>
    </row>
    <row r="356" spans="1:26" ht="21" customHeight="1">
      <c r="A356" s="235"/>
      <c r="B356" s="238"/>
      <c r="C356" s="236"/>
      <c r="D356" s="237"/>
      <c r="E356" s="237"/>
      <c r="F356" s="237"/>
      <c r="G356" s="238"/>
      <c r="H356" s="238"/>
      <c r="I356" s="238"/>
      <c r="J356" s="238"/>
      <c r="K356" s="238"/>
      <c r="L356" s="238"/>
      <c r="M356" s="238"/>
      <c r="N356" s="238"/>
      <c r="O356" s="238"/>
      <c r="P356" s="238"/>
      <c r="Q356" s="238"/>
      <c r="R356" s="238"/>
      <c r="S356" s="238"/>
      <c r="T356" s="238"/>
      <c r="U356" s="238"/>
      <c r="V356" s="238"/>
      <c r="W356" s="238"/>
      <c r="X356" s="238"/>
      <c r="Y356" s="238"/>
      <c r="Z356" s="238"/>
    </row>
    <row r="357" spans="1:26" ht="21" customHeight="1">
      <c r="A357" s="235"/>
      <c r="B357" s="238"/>
      <c r="C357" s="236"/>
      <c r="D357" s="237"/>
      <c r="E357" s="237"/>
      <c r="F357" s="237"/>
      <c r="G357" s="238"/>
      <c r="H357" s="238"/>
      <c r="I357" s="238"/>
      <c r="J357" s="238"/>
      <c r="K357" s="238"/>
      <c r="L357" s="238"/>
      <c r="M357" s="238"/>
      <c r="N357" s="238"/>
      <c r="O357" s="238"/>
      <c r="P357" s="238"/>
      <c r="Q357" s="238"/>
      <c r="R357" s="238"/>
      <c r="S357" s="238"/>
      <c r="T357" s="238"/>
      <c r="U357" s="238"/>
      <c r="V357" s="238"/>
      <c r="W357" s="238"/>
      <c r="X357" s="238"/>
      <c r="Y357" s="238"/>
      <c r="Z357" s="238"/>
    </row>
    <row r="358" spans="1:26" ht="21" customHeight="1">
      <c r="A358" s="235"/>
      <c r="B358" s="238"/>
      <c r="C358" s="236"/>
      <c r="D358" s="237"/>
      <c r="E358" s="237"/>
      <c r="F358" s="237"/>
      <c r="G358" s="238"/>
      <c r="H358" s="238"/>
      <c r="I358" s="238"/>
      <c r="J358" s="238"/>
      <c r="K358" s="238"/>
      <c r="L358" s="238"/>
      <c r="M358" s="238"/>
      <c r="N358" s="238"/>
      <c r="O358" s="238"/>
      <c r="P358" s="238"/>
      <c r="Q358" s="238"/>
      <c r="R358" s="238"/>
      <c r="S358" s="238"/>
      <c r="T358" s="238"/>
      <c r="U358" s="238"/>
      <c r="V358" s="238"/>
      <c r="W358" s="238"/>
      <c r="X358" s="238"/>
      <c r="Y358" s="238"/>
      <c r="Z358" s="238"/>
    </row>
    <row r="359" spans="1:26" ht="21" customHeight="1">
      <c r="A359" s="235"/>
      <c r="B359" s="238"/>
      <c r="C359" s="236"/>
      <c r="D359" s="237"/>
      <c r="E359" s="237"/>
      <c r="F359" s="237"/>
      <c r="G359" s="238"/>
      <c r="H359" s="238"/>
      <c r="I359" s="238"/>
      <c r="J359" s="238"/>
      <c r="K359" s="238"/>
      <c r="L359" s="238"/>
      <c r="M359" s="238"/>
      <c r="N359" s="238"/>
      <c r="O359" s="238"/>
      <c r="P359" s="238"/>
      <c r="Q359" s="238"/>
      <c r="R359" s="238"/>
      <c r="S359" s="238"/>
      <c r="T359" s="238"/>
      <c r="U359" s="238"/>
      <c r="V359" s="238"/>
      <c r="W359" s="238"/>
      <c r="X359" s="238"/>
      <c r="Y359" s="238"/>
      <c r="Z359" s="238"/>
    </row>
    <row r="360" spans="1:26" ht="21" customHeight="1">
      <c r="A360" s="235"/>
      <c r="B360" s="238"/>
      <c r="C360" s="236"/>
      <c r="D360" s="237"/>
      <c r="E360" s="237"/>
      <c r="F360" s="237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</row>
    <row r="361" spans="1:26" ht="21" customHeight="1">
      <c r="A361" s="235"/>
      <c r="B361" s="238"/>
      <c r="C361" s="236"/>
      <c r="D361" s="237"/>
      <c r="E361" s="237"/>
      <c r="F361" s="237"/>
      <c r="G361" s="238"/>
      <c r="H361" s="238"/>
      <c r="I361" s="238"/>
      <c r="J361" s="238"/>
      <c r="K361" s="238"/>
      <c r="L361" s="238"/>
      <c r="M361" s="238"/>
      <c r="N361" s="238"/>
      <c r="O361" s="238"/>
      <c r="P361" s="238"/>
      <c r="Q361" s="238"/>
      <c r="R361" s="238"/>
      <c r="S361" s="238"/>
      <c r="T361" s="238"/>
      <c r="U361" s="238"/>
      <c r="V361" s="238"/>
      <c r="W361" s="238"/>
      <c r="X361" s="238"/>
      <c r="Y361" s="238"/>
      <c r="Z361" s="238"/>
    </row>
    <row r="362" spans="1:26" ht="21" customHeight="1">
      <c r="A362" s="235"/>
      <c r="B362" s="238"/>
      <c r="C362" s="236"/>
      <c r="D362" s="237"/>
      <c r="E362" s="237"/>
      <c r="F362" s="237"/>
      <c r="G362" s="238"/>
      <c r="H362" s="238"/>
      <c r="I362" s="238"/>
      <c r="J362" s="238"/>
      <c r="K362" s="238"/>
      <c r="L362" s="238"/>
      <c r="M362" s="238"/>
      <c r="N362" s="238"/>
      <c r="O362" s="238"/>
      <c r="P362" s="238"/>
      <c r="Q362" s="238"/>
      <c r="R362" s="238"/>
      <c r="S362" s="238"/>
      <c r="T362" s="238"/>
      <c r="U362" s="238"/>
      <c r="V362" s="238"/>
      <c r="W362" s="238"/>
      <c r="X362" s="238"/>
      <c r="Y362" s="238"/>
      <c r="Z362" s="238"/>
    </row>
    <row r="363" spans="1:26" ht="21" customHeight="1">
      <c r="A363" s="235"/>
      <c r="B363" s="238"/>
      <c r="C363" s="236"/>
      <c r="D363" s="237"/>
      <c r="E363" s="237"/>
      <c r="F363" s="237"/>
      <c r="G363" s="238"/>
      <c r="H363" s="238"/>
      <c r="I363" s="238"/>
      <c r="J363" s="238"/>
      <c r="K363" s="238"/>
      <c r="L363" s="238"/>
      <c r="M363" s="238"/>
      <c r="N363" s="238"/>
      <c r="O363" s="238"/>
      <c r="P363" s="238"/>
      <c r="Q363" s="238"/>
      <c r="R363" s="238"/>
      <c r="S363" s="238"/>
      <c r="T363" s="238"/>
      <c r="U363" s="238"/>
      <c r="V363" s="238"/>
      <c r="W363" s="238"/>
      <c r="X363" s="238"/>
      <c r="Y363" s="238"/>
      <c r="Z363" s="238"/>
    </row>
    <row r="364" spans="1:26" ht="21" customHeight="1">
      <c r="A364" s="235"/>
      <c r="B364" s="238"/>
      <c r="C364" s="236"/>
      <c r="D364" s="237"/>
      <c r="E364" s="237"/>
      <c r="F364" s="237"/>
      <c r="G364" s="238"/>
      <c r="H364" s="238"/>
      <c r="I364" s="238"/>
      <c r="J364" s="238"/>
      <c r="K364" s="238"/>
      <c r="L364" s="238"/>
      <c r="M364" s="238"/>
      <c r="N364" s="238"/>
      <c r="O364" s="238"/>
      <c r="P364" s="238"/>
      <c r="Q364" s="238"/>
      <c r="R364" s="238"/>
      <c r="S364" s="238"/>
      <c r="T364" s="238"/>
      <c r="U364" s="238"/>
      <c r="V364" s="238"/>
      <c r="W364" s="238"/>
      <c r="X364" s="238"/>
      <c r="Y364" s="238"/>
      <c r="Z364" s="238"/>
    </row>
    <row r="365" spans="1:26" ht="21" customHeight="1">
      <c r="A365" s="235"/>
      <c r="B365" s="238"/>
      <c r="C365" s="236"/>
      <c r="D365" s="237"/>
      <c r="E365" s="237"/>
      <c r="F365" s="237"/>
      <c r="G365" s="238"/>
      <c r="H365" s="238"/>
      <c r="I365" s="238"/>
      <c r="J365" s="238"/>
      <c r="K365" s="238"/>
      <c r="L365" s="238"/>
      <c r="M365" s="238"/>
      <c r="N365" s="238"/>
      <c r="O365" s="238"/>
      <c r="P365" s="238"/>
      <c r="Q365" s="238"/>
      <c r="R365" s="238"/>
      <c r="S365" s="238"/>
      <c r="T365" s="238"/>
      <c r="U365" s="238"/>
      <c r="V365" s="238"/>
      <c r="W365" s="238"/>
      <c r="X365" s="238"/>
      <c r="Y365" s="238"/>
      <c r="Z365" s="238"/>
    </row>
    <row r="366" spans="1:26" ht="21" customHeight="1">
      <c r="A366" s="235"/>
      <c r="B366" s="238"/>
      <c r="C366" s="236"/>
      <c r="D366" s="237"/>
      <c r="E366" s="237"/>
      <c r="F366" s="237"/>
      <c r="G366" s="238"/>
      <c r="H366" s="238"/>
      <c r="I366" s="238"/>
      <c r="J366" s="238"/>
      <c r="K366" s="238"/>
      <c r="L366" s="238"/>
      <c r="M366" s="238"/>
      <c r="N366" s="238"/>
      <c r="O366" s="238"/>
      <c r="P366" s="238"/>
      <c r="Q366" s="238"/>
      <c r="R366" s="238"/>
      <c r="S366" s="238"/>
      <c r="T366" s="238"/>
      <c r="U366" s="238"/>
      <c r="V366" s="238"/>
      <c r="W366" s="238"/>
      <c r="X366" s="238"/>
      <c r="Y366" s="238"/>
      <c r="Z366" s="238"/>
    </row>
    <row r="367" spans="1:26" ht="21" customHeight="1">
      <c r="A367" s="235"/>
      <c r="B367" s="238"/>
      <c r="C367" s="236"/>
      <c r="D367" s="237"/>
      <c r="E367" s="237"/>
      <c r="F367" s="237"/>
      <c r="G367" s="238"/>
      <c r="H367" s="238"/>
      <c r="I367" s="238"/>
      <c r="J367" s="238"/>
      <c r="K367" s="238"/>
      <c r="L367" s="238"/>
      <c r="M367" s="238"/>
      <c r="N367" s="238"/>
      <c r="O367" s="238"/>
      <c r="P367" s="238"/>
      <c r="Q367" s="238"/>
      <c r="R367" s="238"/>
      <c r="S367" s="238"/>
      <c r="T367" s="238"/>
      <c r="U367" s="238"/>
      <c r="V367" s="238"/>
      <c r="W367" s="238"/>
      <c r="X367" s="238"/>
      <c r="Y367" s="238"/>
      <c r="Z367" s="238"/>
    </row>
    <row r="368" spans="1:26" ht="21" customHeight="1">
      <c r="A368" s="235"/>
      <c r="B368" s="238"/>
      <c r="C368" s="236"/>
      <c r="D368" s="237"/>
      <c r="E368" s="237"/>
      <c r="F368" s="237"/>
      <c r="G368" s="238"/>
      <c r="H368" s="238"/>
      <c r="I368" s="238"/>
      <c r="J368" s="238"/>
      <c r="K368" s="238"/>
      <c r="L368" s="238"/>
      <c r="M368" s="238"/>
      <c r="N368" s="238"/>
      <c r="O368" s="238"/>
      <c r="P368" s="238"/>
      <c r="Q368" s="238"/>
      <c r="R368" s="238"/>
      <c r="S368" s="238"/>
      <c r="T368" s="238"/>
      <c r="U368" s="238"/>
      <c r="V368" s="238"/>
      <c r="W368" s="238"/>
      <c r="X368" s="238"/>
      <c r="Y368" s="238"/>
      <c r="Z368" s="238"/>
    </row>
    <row r="369" spans="1:26" ht="21" customHeight="1">
      <c r="A369" s="235"/>
      <c r="B369" s="238"/>
      <c r="C369" s="236"/>
      <c r="D369" s="237"/>
      <c r="E369" s="237"/>
      <c r="F369" s="237"/>
      <c r="G369" s="238"/>
      <c r="H369" s="238"/>
      <c r="I369" s="238"/>
      <c r="J369" s="238"/>
      <c r="K369" s="238"/>
      <c r="L369" s="238"/>
      <c r="M369" s="238"/>
      <c r="N369" s="238"/>
      <c r="O369" s="238"/>
      <c r="P369" s="238"/>
      <c r="Q369" s="238"/>
      <c r="R369" s="238"/>
      <c r="S369" s="238"/>
      <c r="T369" s="238"/>
      <c r="U369" s="238"/>
      <c r="V369" s="238"/>
      <c r="W369" s="238"/>
      <c r="X369" s="238"/>
      <c r="Y369" s="238"/>
      <c r="Z369" s="238"/>
    </row>
    <row r="370" spans="1:26" ht="21" customHeight="1">
      <c r="A370" s="235"/>
      <c r="B370" s="238"/>
      <c r="C370" s="236"/>
      <c r="D370" s="237"/>
      <c r="E370" s="237"/>
      <c r="F370" s="237"/>
      <c r="G370" s="238"/>
      <c r="H370" s="238"/>
      <c r="I370" s="238"/>
      <c r="J370" s="238"/>
      <c r="K370" s="238"/>
      <c r="L370" s="238"/>
      <c r="M370" s="238"/>
      <c r="N370" s="238"/>
      <c r="O370" s="238"/>
      <c r="P370" s="238"/>
      <c r="Q370" s="238"/>
      <c r="R370" s="238"/>
      <c r="S370" s="238"/>
      <c r="T370" s="238"/>
      <c r="U370" s="238"/>
      <c r="V370" s="238"/>
      <c r="W370" s="238"/>
      <c r="X370" s="238"/>
      <c r="Y370" s="238"/>
      <c r="Z370" s="238"/>
    </row>
    <row r="371" spans="1:26" ht="21" customHeight="1">
      <c r="A371" s="235"/>
      <c r="B371" s="238"/>
      <c r="C371" s="236"/>
      <c r="D371" s="237"/>
      <c r="E371" s="237"/>
      <c r="F371" s="237"/>
      <c r="G371" s="238"/>
      <c r="H371" s="238"/>
      <c r="I371" s="238"/>
      <c r="J371" s="238"/>
      <c r="K371" s="238"/>
      <c r="L371" s="238"/>
      <c r="M371" s="238"/>
      <c r="N371" s="238"/>
      <c r="O371" s="238"/>
      <c r="P371" s="238"/>
      <c r="Q371" s="238"/>
      <c r="R371" s="238"/>
      <c r="S371" s="238"/>
      <c r="T371" s="238"/>
      <c r="U371" s="238"/>
      <c r="V371" s="238"/>
      <c r="W371" s="238"/>
      <c r="X371" s="238"/>
      <c r="Y371" s="238"/>
      <c r="Z371" s="238"/>
    </row>
    <row r="372" spans="1:26" ht="21" customHeight="1">
      <c r="A372" s="235"/>
      <c r="B372" s="238"/>
      <c r="C372" s="236"/>
      <c r="D372" s="237"/>
      <c r="E372" s="237"/>
      <c r="F372" s="237"/>
      <c r="G372" s="238"/>
      <c r="H372" s="238"/>
      <c r="I372" s="238"/>
      <c r="J372" s="238"/>
      <c r="K372" s="238"/>
      <c r="L372" s="238"/>
      <c r="M372" s="238"/>
      <c r="N372" s="238"/>
      <c r="O372" s="238"/>
      <c r="P372" s="238"/>
      <c r="Q372" s="238"/>
      <c r="R372" s="238"/>
      <c r="S372" s="238"/>
      <c r="T372" s="238"/>
      <c r="U372" s="238"/>
      <c r="V372" s="238"/>
      <c r="W372" s="238"/>
      <c r="X372" s="238"/>
      <c r="Y372" s="238"/>
      <c r="Z372" s="238"/>
    </row>
    <row r="373" spans="1:26" ht="21" customHeight="1">
      <c r="A373" s="235"/>
      <c r="B373" s="238"/>
      <c r="C373" s="236"/>
      <c r="D373" s="237"/>
      <c r="E373" s="237"/>
      <c r="F373" s="237"/>
      <c r="G373" s="238"/>
      <c r="H373" s="238"/>
      <c r="I373" s="238"/>
      <c r="J373" s="238"/>
      <c r="K373" s="238"/>
      <c r="L373" s="238"/>
      <c r="M373" s="238"/>
      <c r="N373" s="238"/>
      <c r="O373" s="238"/>
      <c r="P373" s="238"/>
      <c r="Q373" s="238"/>
      <c r="R373" s="238"/>
      <c r="S373" s="238"/>
      <c r="T373" s="238"/>
      <c r="U373" s="238"/>
      <c r="V373" s="238"/>
      <c r="W373" s="238"/>
      <c r="X373" s="238"/>
      <c r="Y373" s="238"/>
      <c r="Z373" s="238"/>
    </row>
    <row r="374" spans="1:26" ht="21" customHeight="1">
      <c r="A374" s="235"/>
      <c r="B374" s="238"/>
      <c r="C374" s="236"/>
      <c r="D374" s="237"/>
      <c r="E374" s="237"/>
      <c r="F374" s="237"/>
      <c r="G374" s="238"/>
      <c r="H374" s="238"/>
      <c r="I374" s="238"/>
      <c r="J374" s="238"/>
      <c r="K374" s="238"/>
      <c r="L374" s="238"/>
      <c r="M374" s="238"/>
      <c r="N374" s="238"/>
      <c r="O374" s="238"/>
      <c r="P374" s="238"/>
      <c r="Q374" s="238"/>
      <c r="R374" s="238"/>
      <c r="S374" s="238"/>
      <c r="T374" s="238"/>
      <c r="U374" s="238"/>
      <c r="V374" s="238"/>
      <c r="W374" s="238"/>
      <c r="X374" s="238"/>
      <c r="Y374" s="238"/>
      <c r="Z374" s="238"/>
    </row>
    <row r="375" spans="1:26" ht="15.75" customHeight="1">
      <c r="A375" s="245"/>
      <c r="B375" s="245"/>
      <c r="C375" s="245"/>
      <c r="D375" s="245"/>
      <c r="E375" s="245"/>
      <c r="F375" s="245"/>
      <c r="G375" s="245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T375" s="245"/>
      <c r="U375" s="245"/>
      <c r="V375" s="245"/>
      <c r="W375" s="245"/>
      <c r="X375" s="245"/>
      <c r="Y375" s="245"/>
      <c r="Z375" s="245"/>
    </row>
    <row r="376" spans="1:26" ht="15.75" customHeight="1">
      <c r="A376" s="245"/>
      <c r="B376" s="245"/>
      <c r="C376" s="245"/>
      <c r="D376" s="245"/>
      <c r="E376" s="245"/>
      <c r="F376" s="245"/>
      <c r="G376" s="245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T376" s="245"/>
      <c r="U376" s="245"/>
      <c r="V376" s="245"/>
      <c r="W376" s="245"/>
      <c r="X376" s="245"/>
      <c r="Y376" s="245"/>
      <c r="Z376" s="245"/>
    </row>
    <row r="377" spans="1:26" ht="15.75" customHeight="1">
      <c r="A377" s="245"/>
      <c r="B377" s="245"/>
      <c r="C377" s="245"/>
      <c r="D377" s="245"/>
      <c r="E377" s="245"/>
      <c r="F377" s="245"/>
      <c r="G377" s="245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T377" s="245"/>
      <c r="U377" s="245"/>
      <c r="V377" s="245"/>
      <c r="W377" s="245"/>
      <c r="X377" s="245"/>
      <c r="Y377" s="245"/>
      <c r="Z377" s="245"/>
    </row>
    <row r="378" spans="1:26" ht="15.75" customHeight="1">
      <c r="A378" s="245"/>
      <c r="B378" s="245"/>
      <c r="C378" s="245"/>
      <c r="D378" s="245"/>
      <c r="E378" s="245"/>
      <c r="F378" s="245"/>
      <c r="G378" s="245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T378" s="245"/>
      <c r="U378" s="245"/>
      <c r="V378" s="245"/>
      <c r="W378" s="245"/>
      <c r="X378" s="245"/>
      <c r="Y378" s="245"/>
      <c r="Z378" s="245"/>
    </row>
    <row r="379" spans="1:26" ht="15.75" customHeight="1">
      <c r="A379" s="245"/>
      <c r="B379" s="245"/>
      <c r="C379" s="245"/>
      <c r="D379" s="245"/>
      <c r="E379" s="245"/>
      <c r="F379" s="245"/>
      <c r="G379" s="245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T379" s="245"/>
      <c r="U379" s="245"/>
      <c r="V379" s="245"/>
      <c r="W379" s="245"/>
      <c r="X379" s="245"/>
      <c r="Y379" s="245"/>
      <c r="Z379" s="245"/>
    </row>
    <row r="380" spans="1:26" ht="15.75" customHeight="1">
      <c r="A380" s="245"/>
      <c r="B380" s="245"/>
      <c r="C380" s="245"/>
      <c r="D380" s="245"/>
      <c r="E380" s="245"/>
      <c r="F380" s="245"/>
      <c r="G380" s="245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T380" s="245"/>
      <c r="U380" s="245"/>
      <c r="V380" s="245"/>
      <c r="W380" s="245"/>
      <c r="X380" s="245"/>
      <c r="Y380" s="245"/>
      <c r="Z380" s="245"/>
    </row>
    <row r="381" spans="1:26" ht="15.75" customHeight="1">
      <c r="A381" s="245"/>
      <c r="B381" s="245"/>
      <c r="C381" s="245"/>
      <c r="D381" s="245"/>
      <c r="E381" s="245"/>
      <c r="F381" s="245"/>
      <c r="G381" s="245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T381" s="245"/>
      <c r="U381" s="245"/>
      <c r="V381" s="245"/>
      <c r="W381" s="245"/>
      <c r="X381" s="245"/>
      <c r="Y381" s="245"/>
      <c r="Z381" s="245"/>
    </row>
    <row r="382" spans="1:26" ht="15.75" customHeight="1">
      <c r="A382" s="245"/>
      <c r="B382" s="245"/>
      <c r="C382" s="245"/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T382" s="245"/>
      <c r="U382" s="245"/>
      <c r="V382" s="245"/>
      <c r="W382" s="245"/>
      <c r="X382" s="245"/>
      <c r="Y382" s="245"/>
      <c r="Z382" s="245"/>
    </row>
    <row r="383" spans="1:26" ht="15.75" customHeight="1">
      <c r="A383" s="245"/>
      <c r="B383" s="245"/>
      <c r="C383" s="245"/>
      <c r="D383" s="245"/>
      <c r="E383" s="245"/>
      <c r="F383" s="245"/>
      <c r="G383" s="245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T383" s="245"/>
      <c r="U383" s="245"/>
      <c r="V383" s="245"/>
      <c r="W383" s="245"/>
      <c r="X383" s="245"/>
      <c r="Y383" s="245"/>
      <c r="Z383" s="245"/>
    </row>
    <row r="384" spans="1:26" ht="15.75" customHeight="1">
      <c r="A384" s="245"/>
      <c r="B384" s="245"/>
      <c r="C384" s="245"/>
      <c r="D384" s="245"/>
      <c r="E384" s="245"/>
      <c r="F384" s="245"/>
      <c r="G384" s="245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T384" s="245"/>
      <c r="U384" s="245"/>
      <c r="V384" s="245"/>
      <c r="W384" s="245"/>
      <c r="X384" s="245"/>
      <c r="Y384" s="245"/>
      <c r="Z384" s="245"/>
    </row>
    <row r="385" spans="1:26" ht="15.75" customHeight="1">
      <c r="A385" s="245"/>
      <c r="B385" s="245"/>
      <c r="C385" s="245"/>
      <c r="D385" s="245"/>
      <c r="E385" s="245"/>
      <c r="F385" s="245"/>
      <c r="G385" s="245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T385" s="245"/>
      <c r="U385" s="245"/>
      <c r="V385" s="245"/>
      <c r="W385" s="245"/>
      <c r="X385" s="245"/>
      <c r="Y385" s="245"/>
      <c r="Z385" s="245"/>
    </row>
    <row r="386" spans="1:26" ht="15.75" customHeight="1">
      <c r="A386" s="245"/>
      <c r="B386" s="245"/>
      <c r="C386" s="245"/>
      <c r="D386" s="245"/>
      <c r="E386" s="245"/>
      <c r="F386" s="245"/>
      <c r="G386" s="245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T386" s="245"/>
      <c r="U386" s="245"/>
      <c r="V386" s="245"/>
      <c r="W386" s="245"/>
      <c r="X386" s="245"/>
      <c r="Y386" s="245"/>
      <c r="Z386" s="245"/>
    </row>
    <row r="387" spans="1:26" ht="15.75" customHeight="1">
      <c r="A387" s="245"/>
      <c r="B387" s="245"/>
      <c r="C387" s="245"/>
      <c r="D387" s="245"/>
      <c r="E387" s="245"/>
      <c r="F387" s="245"/>
      <c r="G387" s="245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T387" s="245"/>
      <c r="U387" s="245"/>
      <c r="V387" s="245"/>
      <c r="W387" s="245"/>
      <c r="X387" s="245"/>
      <c r="Y387" s="245"/>
      <c r="Z387" s="245"/>
    </row>
    <row r="388" spans="1:26" ht="15.75" customHeight="1">
      <c r="A388" s="245"/>
      <c r="B388" s="245"/>
      <c r="C388" s="245"/>
      <c r="D388" s="245"/>
      <c r="E388" s="245"/>
      <c r="F388" s="245"/>
      <c r="G388" s="245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T388" s="245"/>
      <c r="U388" s="245"/>
      <c r="V388" s="245"/>
      <c r="W388" s="245"/>
      <c r="X388" s="245"/>
      <c r="Y388" s="245"/>
      <c r="Z388" s="245"/>
    </row>
    <row r="389" spans="1:26" ht="15.75" customHeight="1">
      <c r="A389" s="245"/>
      <c r="B389" s="245"/>
      <c r="C389" s="245"/>
      <c r="D389" s="245"/>
      <c r="E389" s="245"/>
      <c r="F389" s="245"/>
      <c r="G389" s="245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T389" s="245"/>
      <c r="U389" s="245"/>
      <c r="V389" s="245"/>
      <c r="W389" s="245"/>
      <c r="X389" s="245"/>
      <c r="Y389" s="245"/>
      <c r="Z389" s="245"/>
    </row>
    <row r="390" spans="1:26" ht="15.75" customHeight="1">
      <c r="A390" s="245"/>
      <c r="B390" s="245"/>
      <c r="C390" s="245"/>
      <c r="D390" s="245"/>
      <c r="E390" s="245"/>
      <c r="F390" s="245"/>
      <c r="G390" s="245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T390" s="245"/>
      <c r="U390" s="245"/>
      <c r="V390" s="245"/>
      <c r="W390" s="245"/>
      <c r="X390" s="245"/>
      <c r="Y390" s="245"/>
      <c r="Z390" s="245"/>
    </row>
    <row r="391" spans="1:26" ht="15.75" customHeight="1">
      <c r="A391" s="245"/>
      <c r="B391" s="245"/>
      <c r="C391" s="245"/>
      <c r="D391" s="245"/>
      <c r="E391" s="245"/>
      <c r="F391" s="245"/>
      <c r="G391" s="245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T391" s="245"/>
      <c r="U391" s="245"/>
      <c r="V391" s="245"/>
      <c r="W391" s="245"/>
      <c r="X391" s="245"/>
      <c r="Y391" s="245"/>
      <c r="Z391" s="245"/>
    </row>
    <row r="392" spans="1:26" ht="15.75" customHeight="1">
      <c r="A392" s="245"/>
      <c r="B392" s="245"/>
      <c r="C392" s="245"/>
      <c r="D392" s="245"/>
      <c r="E392" s="245"/>
      <c r="F392" s="245"/>
      <c r="G392" s="245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T392" s="245"/>
      <c r="U392" s="245"/>
      <c r="V392" s="245"/>
      <c r="W392" s="245"/>
      <c r="X392" s="245"/>
      <c r="Y392" s="245"/>
      <c r="Z392" s="245"/>
    </row>
    <row r="393" spans="1:26" ht="15.75" customHeight="1">
      <c r="A393" s="245"/>
      <c r="B393" s="245"/>
      <c r="C393" s="245"/>
      <c r="D393" s="245"/>
      <c r="E393" s="245"/>
      <c r="F393" s="245"/>
      <c r="G393" s="245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T393" s="245"/>
      <c r="U393" s="245"/>
      <c r="V393" s="245"/>
      <c r="W393" s="245"/>
      <c r="X393" s="245"/>
      <c r="Y393" s="245"/>
      <c r="Z393" s="245"/>
    </row>
    <row r="394" spans="1:26" ht="15.75" customHeight="1">
      <c r="A394" s="245"/>
      <c r="B394" s="245"/>
      <c r="C394" s="245"/>
      <c r="D394" s="245"/>
      <c r="E394" s="245"/>
      <c r="F394" s="245"/>
      <c r="G394" s="245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T394" s="245"/>
      <c r="U394" s="245"/>
      <c r="V394" s="245"/>
      <c r="W394" s="245"/>
      <c r="X394" s="245"/>
      <c r="Y394" s="245"/>
      <c r="Z394" s="245"/>
    </row>
    <row r="395" spans="1:26" ht="15.75" customHeight="1">
      <c r="A395" s="245"/>
      <c r="B395" s="245"/>
      <c r="C395" s="245"/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T395" s="245"/>
      <c r="U395" s="245"/>
      <c r="V395" s="245"/>
      <c r="W395" s="245"/>
      <c r="X395" s="245"/>
      <c r="Y395" s="245"/>
      <c r="Z395" s="245"/>
    </row>
    <row r="396" spans="1:26" ht="15.75" customHeight="1">
      <c r="A396" s="245"/>
      <c r="B396" s="245"/>
      <c r="C396" s="245"/>
      <c r="D396" s="245"/>
      <c r="E396" s="245"/>
      <c r="F396" s="245"/>
      <c r="G396" s="245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T396" s="245"/>
      <c r="U396" s="245"/>
      <c r="V396" s="245"/>
      <c r="W396" s="245"/>
      <c r="X396" s="245"/>
      <c r="Y396" s="245"/>
      <c r="Z396" s="245"/>
    </row>
    <row r="397" spans="1:26" ht="15.75" customHeight="1">
      <c r="A397" s="245"/>
      <c r="B397" s="245"/>
      <c r="C397" s="245"/>
      <c r="D397" s="245"/>
      <c r="E397" s="245"/>
      <c r="F397" s="245"/>
      <c r="G397" s="245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T397" s="245"/>
      <c r="U397" s="245"/>
      <c r="V397" s="245"/>
      <c r="W397" s="245"/>
      <c r="X397" s="245"/>
      <c r="Y397" s="245"/>
      <c r="Z397" s="245"/>
    </row>
    <row r="398" spans="1:26" ht="15.75" customHeight="1">
      <c r="A398" s="245"/>
      <c r="B398" s="245"/>
      <c r="C398" s="245"/>
      <c r="D398" s="245"/>
      <c r="E398" s="245"/>
      <c r="F398" s="245"/>
      <c r="G398" s="245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T398" s="245"/>
      <c r="U398" s="245"/>
      <c r="V398" s="245"/>
      <c r="W398" s="245"/>
      <c r="X398" s="245"/>
      <c r="Y398" s="245"/>
      <c r="Z398" s="245"/>
    </row>
    <row r="399" spans="1:26" ht="15.75" customHeight="1">
      <c r="A399" s="245"/>
      <c r="B399" s="245"/>
      <c r="C399" s="245"/>
      <c r="D399" s="245"/>
      <c r="E399" s="245"/>
      <c r="F399" s="245"/>
      <c r="G399" s="245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T399" s="245"/>
      <c r="U399" s="245"/>
      <c r="V399" s="245"/>
      <c r="W399" s="245"/>
      <c r="X399" s="245"/>
      <c r="Y399" s="245"/>
      <c r="Z399" s="245"/>
    </row>
    <row r="400" spans="1:26" ht="15.75" customHeight="1">
      <c r="A400" s="245"/>
      <c r="B400" s="245"/>
      <c r="C400" s="245"/>
      <c r="D400" s="245"/>
      <c r="E400" s="245"/>
      <c r="F400" s="245"/>
      <c r="G400" s="245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T400" s="245"/>
      <c r="U400" s="245"/>
      <c r="V400" s="245"/>
      <c r="W400" s="245"/>
      <c r="X400" s="245"/>
      <c r="Y400" s="245"/>
      <c r="Z400" s="245"/>
    </row>
    <row r="401" spans="1:26" ht="15.75" customHeight="1">
      <c r="A401" s="245"/>
      <c r="B401" s="245"/>
      <c r="C401" s="245"/>
      <c r="D401" s="245"/>
      <c r="E401" s="245"/>
      <c r="F401" s="245"/>
      <c r="G401" s="245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T401" s="245"/>
      <c r="U401" s="245"/>
      <c r="V401" s="245"/>
      <c r="W401" s="245"/>
      <c r="X401" s="245"/>
      <c r="Y401" s="245"/>
      <c r="Z401" s="245"/>
    </row>
    <row r="402" spans="1:26" ht="15.75" customHeight="1">
      <c r="A402" s="245"/>
      <c r="B402" s="245"/>
      <c r="C402" s="245"/>
      <c r="D402" s="245"/>
      <c r="E402" s="245"/>
      <c r="F402" s="245"/>
      <c r="G402" s="245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T402" s="245"/>
      <c r="U402" s="245"/>
      <c r="V402" s="245"/>
      <c r="W402" s="245"/>
      <c r="X402" s="245"/>
      <c r="Y402" s="245"/>
      <c r="Z402" s="245"/>
    </row>
    <row r="403" spans="1:26" ht="15.75" customHeight="1">
      <c r="A403" s="245"/>
      <c r="B403" s="245"/>
      <c r="C403" s="245"/>
      <c r="D403" s="245"/>
      <c r="E403" s="245"/>
      <c r="F403" s="245"/>
      <c r="G403" s="245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T403" s="245"/>
      <c r="U403" s="245"/>
      <c r="V403" s="245"/>
      <c r="W403" s="245"/>
      <c r="X403" s="245"/>
      <c r="Y403" s="245"/>
      <c r="Z403" s="245"/>
    </row>
    <row r="404" spans="1:26" ht="15.75" customHeight="1">
      <c r="A404" s="245"/>
      <c r="B404" s="245"/>
      <c r="C404" s="245"/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T404" s="245"/>
      <c r="U404" s="245"/>
      <c r="V404" s="245"/>
      <c r="W404" s="245"/>
      <c r="X404" s="245"/>
      <c r="Y404" s="245"/>
      <c r="Z404" s="245"/>
    </row>
    <row r="405" spans="1:26" ht="15.75" customHeight="1">
      <c r="A405" s="245"/>
      <c r="B405" s="245"/>
      <c r="C405" s="245"/>
      <c r="D405" s="245"/>
      <c r="E405" s="245"/>
      <c r="F405" s="245"/>
      <c r="G405" s="245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T405" s="245"/>
      <c r="U405" s="245"/>
      <c r="V405" s="245"/>
      <c r="W405" s="245"/>
      <c r="X405" s="245"/>
      <c r="Y405" s="245"/>
      <c r="Z405" s="245"/>
    </row>
    <row r="406" spans="1:26" ht="15.75" customHeight="1">
      <c r="A406" s="245"/>
      <c r="B406" s="245"/>
      <c r="C406" s="245"/>
      <c r="D406" s="245"/>
      <c r="E406" s="245"/>
      <c r="F406" s="245"/>
      <c r="G406" s="245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T406" s="245"/>
      <c r="U406" s="245"/>
      <c r="V406" s="245"/>
      <c r="W406" s="245"/>
      <c r="X406" s="245"/>
      <c r="Y406" s="245"/>
      <c r="Z406" s="245"/>
    </row>
    <row r="407" spans="1:26" ht="15.75" customHeight="1">
      <c r="A407" s="245"/>
      <c r="B407" s="245"/>
      <c r="C407" s="245"/>
      <c r="D407" s="245"/>
      <c r="E407" s="245"/>
      <c r="F407" s="245"/>
      <c r="G407" s="245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T407" s="245"/>
      <c r="U407" s="245"/>
      <c r="V407" s="245"/>
      <c r="W407" s="245"/>
      <c r="X407" s="245"/>
      <c r="Y407" s="245"/>
      <c r="Z407" s="245"/>
    </row>
    <row r="408" spans="1:26" ht="15.75" customHeight="1">
      <c r="A408" s="245"/>
      <c r="B408" s="245"/>
      <c r="C408" s="245"/>
      <c r="D408" s="245"/>
      <c r="E408" s="245"/>
      <c r="F408" s="245"/>
      <c r="G408" s="245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T408" s="245"/>
      <c r="U408" s="245"/>
      <c r="V408" s="245"/>
      <c r="W408" s="245"/>
      <c r="X408" s="245"/>
      <c r="Y408" s="245"/>
      <c r="Z408" s="245"/>
    </row>
    <row r="409" spans="1:26" ht="15.75" customHeight="1">
      <c r="A409" s="245"/>
      <c r="B409" s="245"/>
      <c r="C409" s="245"/>
      <c r="D409" s="245"/>
      <c r="E409" s="245"/>
      <c r="F409" s="245"/>
      <c r="G409" s="245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T409" s="245"/>
      <c r="U409" s="245"/>
      <c r="V409" s="245"/>
      <c r="W409" s="245"/>
      <c r="X409" s="245"/>
      <c r="Y409" s="245"/>
      <c r="Z409" s="245"/>
    </row>
    <row r="410" spans="1:26" ht="15.75" customHeight="1">
      <c r="A410" s="245"/>
      <c r="B410" s="245"/>
      <c r="C410" s="245"/>
      <c r="D410" s="245"/>
      <c r="E410" s="245"/>
      <c r="F410" s="245"/>
      <c r="G410" s="245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T410" s="245"/>
      <c r="U410" s="245"/>
      <c r="V410" s="245"/>
      <c r="W410" s="245"/>
      <c r="X410" s="245"/>
      <c r="Y410" s="245"/>
      <c r="Z410" s="245"/>
    </row>
    <row r="411" spans="1:26" ht="15.75" customHeight="1">
      <c r="A411" s="245"/>
      <c r="B411" s="245"/>
      <c r="C411" s="245"/>
      <c r="D411" s="245"/>
      <c r="E411" s="245"/>
      <c r="F411" s="245"/>
      <c r="G411" s="245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T411" s="245"/>
      <c r="U411" s="245"/>
      <c r="V411" s="245"/>
      <c r="W411" s="245"/>
      <c r="X411" s="245"/>
      <c r="Y411" s="245"/>
      <c r="Z411" s="245"/>
    </row>
    <row r="412" spans="1:26" ht="15.75" customHeight="1">
      <c r="A412" s="245"/>
      <c r="B412" s="245"/>
      <c r="C412" s="245"/>
      <c r="D412" s="245"/>
      <c r="E412" s="245"/>
      <c r="F412" s="245"/>
      <c r="G412" s="245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T412" s="245"/>
      <c r="U412" s="245"/>
      <c r="V412" s="245"/>
      <c r="W412" s="245"/>
      <c r="X412" s="245"/>
      <c r="Y412" s="245"/>
      <c r="Z412" s="245"/>
    </row>
    <row r="413" spans="1:26" ht="15.75" customHeight="1">
      <c r="A413" s="245"/>
      <c r="B413" s="245"/>
      <c r="C413" s="245"/>
      <c r="D413" s="245"/>
      <c r="E413" s="245"/>
      <c r="F413" s="245"/>
      <c r="G413" s="245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T413" s="245"/>
      <c r="U413" s="245"/>
      <c r="V413" s="245"/>
      <c r="W413" s="245"/>
      <c r="X413" s="245"/>
      <c r="Y413" s="245"/>
      <c r="Z413" s="245"/>
    </row>
    <row r="414" spans="1:26" ht="15.75" customHeight="1">
      <c r="A414" s="245"/>
      <c r="B414" s="245"/>
      <c r="C414" s="245"/>
      <c r="D414" s="245"/>
      <c r="E414" s="245"/>
      <c r="F414" s="245"/>
      <c r="G414" s="245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T414" s="245"/>
      <c r="U414" s="245"/>
      <c r="V414" s="245"/>
      <c r="W414" s="245"/>
      <c r="X414" s="245"/>
      <c r="Y414" s="245"/>
      <c r="Z414" s="245"/>
    </row>
    <row r="415" spans="1:26" ht="15.75" customHeight="1">
      <c r="A415" s="245"/>
      <c r="B415" s="245"/>
      <c r="C415" s="245"/>
      <c r="D415" s="245"/>
      <c r="E415" s="245"/>
      <c r="F415" s="245"/>
      <c r="G415" s="245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T415" s="245"/>
      <c r="U415" s="245"/>
      <c r="V415" s="245"/>
      <c r="W415" s="245"/>
      <c r="X415" s="245"/>
      <c r="Y415" s="245"/>
      <c r="Z415" s="245"/>
    </row>
    <row r="416" spans="1:26" ht="15.75" customHeight="1">
      <c r="A416" s="245"/>
      <c r="B416" s="245"/>
      <c r="C416" s="245"/>
      <c r="D416" s="245"/>
      <c r="E416" s="245"/>
      <c r="F416" s="245"/>
      <c r="G416" s="245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T416" s="245"/>
      <c r="U416" s="245"/>
      <c r="V416" s="245"/>
      <c r="W416" s="245"/>
      <c r="X416" s="245"/>
      <c r="Y416" s="245"/>
      <c r="Z416" s="245"/>
    </row>
    <row r="417" spans="1:26" ht="15.75" customHeight="1">
      <c r="A417" s="245"/>
      <c r="B417" s="245"/>
      <c r="C417" s="245"/>
      <c r="D417" s="245"/>
      <c r="E417" s="245"/>
      <c r="F417" s="245"/>
      <c r="G417" s="245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T417" s="245"/>
      <c r="U417" s="245"/>
      <c r="V417" s="245"/>
      <c r="W417" s="245"/>
      <c r="X417" s="245"/>
      <c r="Y417" s="245"/>
      <c r="Z417" s="245"/>
    </row>
    <row r="418" spans="1:26" ht="15.75" customHeight="1">
      <c r="A418" s="245"/>
      <c r="B418" s="245"/>
      <c r="C418" s="245"/>
      <c r="D418" s="245"/>
      <c r="E418" s="245"/>
      <c r="F418" s="245"/>
      <c r="G418" s="245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T418" s="245"/>
      <c r="U418" s="245"/>
      <c r="V418" s="245"/>
      <c r="W418" s="245"/>
      <c r="X418" s="245"/>
      <c r="Y418" s="245"/>
      <c r="Z418" s="245"/>
    </row>
    <row r="419" spans="1:26" ht="15.75" customHeight="1">
      <c r="A419" s="245"/>
      <c r="B419" s="245"/>
      <c r="C419" s="245"/>
      <c r="D419" s="245"/>
      <c r="E419" s="245"/>
      <c r="F419" s="245"/>
      <c r="G419" s="245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T419" s="245"/>
      <c r="U419" s="245"/>
      <c r="V419" s="245"/>
      <c r="W419" s="245"/>
      <c r="X419" s="245"/>
      <c r="Y419" s="245"/>
      <c r="Z419" s="245"/>
    </row>
    <row r="420" spans="1:26" ht="15.75" customHeight="1">
      <c r="A420" s="245"/>
      <c r="B420" s="245"/>
      <c r="C420" s="245"/>
      <c r="D420" s="245"/>
      <c r="E420" s="245"/>
      <c r="F420" s="245"/>
      <c r="G420" s="245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T420" s="245"/>
      <c r="U420" s="245"/>
      <c r="V420" s="245"/>
      <c r="W420" s="245"/>
      <c r="X420" s="245"/>
      <c r="Y420" s="245"/>
      <c r="Z420" s="245"/>
    </row>
    <row r="421" spans="1:26" ht="15.75" customHeight="1">
      <c r="A421" s="245"/>
      <c r="B421" s="245"/>
      <c r="C421" s="245"/>
      <c r="D421" s="245"/>
      <c r="E421" s="245"/>
      <c r="F421" s="245"/>
      <c r="G421" s="245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T421" s="245"/>
      <c r="U421" s="245"/>
      <c r="V421" s="245"/>
      <c r="W421" s="245"/>
      <c r="X421" s="245"/>
      <c r="Y421" s="245"/>
      <c r="Z421" s="245"/>
    </row>
    <row r="422" spans="1:26" ht="15.75" customHeight="1">
      <c r="A422" s="245"/>
      <c r="B422" s="245"/>
      <c r="C422" s="245"/>
      <c r="D422" s="245"/>
      <c r="E422" s="245"/>
      <c r="F422" s="245"/>
      <c r="G422" s="245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T422" s="245"/>
      <c r="U422" s="245"/>
      <c r="V422" s="245"/>
      <c r="W422" s="245"/>
      <c r="X422" s="245"/>
      <c r="Y422" s="245"/>
      <c r="Z422" s="245"/>
    </row>
    <row r="423" spans="1:26" ht="15.75" customHeight="1">
      <c r="A423" s="245"/>
      <c r="B423" s="245"/>
      <c r="C423" s="245"/>
      <c r="D423" s="245"/>
      <c r="E423" s="245"/>
      <c r="F423" s="245"/>
      <c r="G423" s="245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T423" s="245"/>
      <c r="U423" s="245"/>
      <c r="V423" s="245"/>
      <c r="W423" s="245"/>
      <c r="X423" s="245"/>
      <c r="Y423" s="245"/>
      <c r="Z423" s="245"/>
    </row>
    <row r="424" spans="1:26" ht="15.75" customHeight="1">
      <c r="A424" s="245"/>
      <c r="B424" s="245"/>
      <c r="C424" s="245"/>
      <c r="D424" s="245"/>
      <c r="E424" s="245"/>
      <c r="F424" s="245"/>
      <c r="G424" s="245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T424" s="245"/>
      <c r="U424" s="245"/>
      <c r="V424" s="245"/>
      <c r="W424" s="245"/>
      <c r="X424" s="245"/>
      <c r="Y424" s="245"/>
      <c r="Z424" s="245"/>
    </row>
    <row r="425" spans="1:26" ht="15.75" customHeight="1">
      <c r="A425" s="245"/>
      <c r="B425" s="245"/>
      <c r="C425" s="245"/>
      <c r="D425" s="245"/>
      <c r="E425" s="245"/>
      <c r="F425" s="245"/>
      <c r="G425" s="245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T425" s="245"/>
      <c r="U425" s="245"/>
      <c r="V425" s="245"/>
      <c r="W425" s="245"/>
      <c r="X425" s="245"/>
      <c r="Y425" s="245"/>
      <c r="Z425" s="245"/>
    </row>
    <row r="426" spans="1:26" ht="15.75" customHeight="1">
      <c r="A426" s="245"/>
      <c r="B426" s="245"/>
      <c r="C426" s="245"/>
      <c r="D426" s="245"/>
      <c r="E426" s="245"/>
      <c r="F426" s="245"/>
      <c r="G426" s="245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T426" s="245"/>
      <c r="U426" s="245"/>
      <c r="V426" s="245"/>
      <c r="W426" s="245"/>
      <c r="X426" s="245"/>
      <c r="Y426" s="245"/>
      <c r="Z426" s="245"/>
    </row>
    <row r="427" spans="1:26" ht="15.75" customHeight="1">
      <c r="A427" s="245"/>
      <c r="B427" s="245"/>
      <c r="C427" s="245"/>
      <c r="D427" s="245"/>
      <c r="E427" s="245"/>
      <c r="F427" s="245"/>
      <c r="G427" s="245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T427" s="245"/>
      <c r="U427" s="245"/>
      <c r="V427" s="245"/>
      <c r="W427" s="245"/>
      <c r="X427" s="245"/>
      <c r="Y427" s="245"/>
      <c r="Z427" s="245"/>
    </row>
    <row r="428" spans="1:26" ht="15.75" customHeight="1">
      <c r="A428" s="245"/>
      <c r="B428" s="245"/>
      <c r="C428" s="245"/>
      <c r="D428" s="245"/>
      <c r="E428" s="245"/>
      <c r="F428" s="245"/>
      <c r="G428" s="245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T428" s="245"/>
      <c r="U428" s="245"/>
      <c r="V428" s="245"/>
      <c r="W428" s="245"/>
      <c r="X428" s="245"/>
      <c r="Y428" s="245"/>
      <c r="Z428" s="245"/>
    </row>
    <row r="429" spans="1:26" ht="15.75" customHeight="1">
      <c r="A429" s="245"/>
      <c r="B429" s="245"/>
      <c r="C429" s="245"/>
      <c r="D429" s="245"/>
      <c r="E429" s="245"/>
      <c r="F429" s="245"/>
      <c r="G429" s="245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T429" s="245"/>
      <c r="U429" s="245"/>
      <c r="V429" s="245"/>
      <c r="W429" s="245"/>
      <c r="X429" s="245"/>
      <c r="Y429" s="245"/>
      <c r="Z429" s="245"/>
    </row>
    <row r="430" spans="1:26" ht="15.75" customHeight="1">
      <c r="A430" s="245"/>
      <c r="B430" s="245"/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T430" s="245"/>
      <c r="U430" s="245"/>
      <c r="V430" s="245"/>
      <c r="W430" s="245"/>
      <c r="X430" s="245"/>
      <c r="Y430" s="245"/>
      <c r="Z430" s="245"/>
    </row>
    <row r="431" spans="1:26" ht="15.75" customHeight="1">
      <c r="A431" s="245"/>
      <c r="B431" s="245"/>
      <c r="C431" s="245"/>
      <c r="D431" s="245"/>
      <c r="E431" s="245"/>
      <c r="F431" s="245"/>
      <c r="G431" s="245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T431" s="245"/>
      <c r="U431" s="245"/>
      <c r="V431" s="245"/>
      <c r="W431" s="245"/>
      <c r="X431" s="245"/>
      <c r="Y431" s="245"/>
      <c r="Z431" s="245"/>
    </row>
    <row r="432" spans="1:26" ht="15.75" customHeight="1">
      <c r="A432" s="245"/>
      <c r="B432" s="245"/>
      <c r="C432" s="245"/>
      <c r="D432" s="245"/>
      <c r="E432" s="245"/>
      <c r="F432" s="245"/>
      <c r="G432" s="245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T432" s="245"/>
      <c r="U432" s="245"/>
      <c r="V432" s="245"/>
      <c r="W432" s="245"/>
      <c r="X432" s="245"/>
      <c r="Y432" s="245"/>
      <c r="Z432" s="245"/>
    </row>
    <row r="433" spans="1:26" ht="15.75" customHeight="1">
      <c r="A433" s="245"/>
      <c r="B433" s="245"/>
      <c r="C433" s="245"/>
      <c r="D433" s="245"/>
      <c r="E433" s="245"/>
      <c r="F433" s="245"/>
      <c r="G433" s="245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T433" s="245"/>
      <c r="U433" s="245"/>
      <c r="V433" s="245"/>
      <c r="W433" s="245"/>
      <c r="X433" s="245"/>
      <c r="Y433" s="245"/>
      <c r="Z433" s="245"/>
    </row>
    <row r="434" spans="1:26" ht="15.75" customHeight="1">
      <c r="A434" s="245"/>
      <c r="B434" s="245"/>
      <c r="C434" s="245"/>
      <c r="D434" s="245"/>
      <c r="E434" s="245"/>
      <c r="F434" s="245"/>
      <c r="G434" s="245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T434" s="245"/>
      <c r="U434" s="245"/>
      <c r="V434" s="245"/>
      <c r="W434" s="245"/>
      <c r="X434" s="245"/>
      <c r="Y434" s="245"/>
      <c r="Z434" s="245"/>
    </row>
    <row r="435" spans="1:26" ht="15.75" customHeight="1">
      <c r="A435" s="245"/>
      <c r="B435" s="245"/>
      <c r="C435" s="245"/>
      <c r="D435" s="245"/>
      <c r="E435" s="245"/>
      <c r="F435" s="245"/>
      <c r="G435" s="245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T435" s="245"/>
      <c r="U435" s="245"/>
      <c r="V435" s="245"/>
      <c r="W435" s="245"/>
      <c r="X435" s="245"/>
      <c r="Y435" s="245"/>
      <c r="Z435" s="245"/>
    </row>
    <row r="436" spans="1:26" ht="15.75" customHeight="1">
      <c r="A436" s="245"/>
      <c r="B436" s="245"/>
      <c r="C436" s="245"/>
      <c r="D436" s="245"/>
      <c r="E436" s="245"/>
      <c r="F436" s="245"/>
      <c r="G436" s="245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T436" s="245"/>
      <c r="U436" s="245"/>
      <c r="V436" s="245"/>
      <c r="W436" s="245"/>
      <c r="X436" s="245"/>
      <c r="Y436" s="245"/>
      <c r="Z436" s="245"/>
    </row>
    <row r="437" spans="1:26" ht="15.75" customHeight="1">
      <c r="A437" s="245"/>
      <c r="B437" s="245"/>
      <c r="C437" s="245"/>
      <c r="D437" s="245"/>
      <c r="E437" s="245"/>
      <c r="F437" s="245"/>
      <c r="G437" s="245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T437" s="245"/>
      <c r="U437" s="245"/>
      <c r="V437" s="245"/>
      <c r="W437" s="245"/>
      <c r="X437" s="245"/>
      <c r="Y437" s="245"/>
      <c r="Z437" s="245"/>
    </row>
    <row r="438" spans="1:26" ht="15.75" customHeight="1">
      <c r="A438" s="245"/>
      <c r="B438" s="245"/>
      <c r="C438" s="245"/>
      <c r="D438" s="245"/>
      <c r="E438" s="245"/>
      <c r="F438" s="245"/>
      <c r="G438" s="245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T438" s="245"/>
      <c r="U438" s="245"/>
      <c r="V438" s="245"/>
      <c r="W438" s="245"/>
      <c r="X438" s="245"/>
      <c r="Y438" s="245"/>
      <c r="Z438" s="245"/>
    </row>
    <row r="439" spans="1:26" ht="15.75" customHeight="1">
      <c r="A439" s="245"/>
      <c r="B439" s="245"/>
      <c r="C439" s="245"/>
      <c r="D439" s="245"/>
      <c r="E439" s="245"/>
      <c r="F439" s="245"/>
      <c r="G439" s="245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T439" s="245"/>
      <c r="U439" s="245"/>
      <c r="V439" s="245"/>
      <c r="W439" s="245"/>
      <c r="X439" s="245"/>
      <c r="Y439" s="245"/>
      <c r="Z439" s="245"/>
    </row>
    <row r="440" spans="1:26" ht="15.75" customHeight="1">
      <c r="A440" s="245"/>
      <c r="B440" s="245"/>
      <c r="C440" s="245"/>
      <c r="D440" s="245"/>
      <c r="E440" s="245"/>
      <c r="F440" s="245"/>
      <c r="G440" s="245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T440" s="245"/>
      <c r="U440" s="245"/>
      <c r="V440" s="245"/>
      <c r="W440" s="245"/>
      <c r="X440" s="245"/>
      <c r="Y440" s="245"/>
      <c r="Z440" s="245"/>
    </row>
    <row r="441" spans="1:26" ht="15.75" customHeight="1">
      <c r="A441" s="245"/>
      <c r="B441" s="245"/>
      <c r="C441" s="245"/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T441" s="245"/>
      <c r="U441" s="245"/>
      <c r="V441" s="245"/>
      <c r="W441" s="245"/>
      <c r="X441" s="245"/>
      <c r="Y441" s="245"/>
      <c r="Z441" s="245"/>
    </row>
    <row r="442" spans="1:26" ht="15.75" customHeight="1">
      <c r="A442" s="245"/>
      <c r="B442" s="245"/>
      <c r="C442" s="245"/>
      <c r="D442" s="245"/>
      <c r="E442" s="245"/>
      <c r="F442" s="245"/>
      <c r="G442" s="245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T442" s="245"/>
      <c r="U442" s="245"/>
      <c r="V442" s="245"/>
      <c r="W442" s="245"/>
      <c r="X442" s="245"/>
      <c r="Y442" s="245"/>
      <c r="Z442" s="245"/>
    </row>
    <row r="443" spans="1:26" ht="15.75" customHeight="1">
      <c r="A443" s="245"/>
      <c r="B443" s="245"/>
      <c r="C443" s="245"/>
      <c r="D443" s="245"/>
      <c r="E443" s="245"/>
      <c r="F443" s="245"/>
      <c r="G443" s="245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T443" s="245"/>
      <c r="U443" s="245"/>
      <c r="V443" s="245"/>
      <c r="W443" s="245"/>
      <c r="X443" s="245"/>
      <c r="Y443" s="245"/>
      <c r="Z443" s="245"/>
    </row>
    <row r="444" spans="1:26" ht="15.75" customHeight="1">
      <c r="A444" s="245"/>
      <c r="B444" s="245"/>
      <c r="C444" s="245"/>
      <c r="D444" s="245"/>
      <c r="E444" s="245"/>
      <c r="F444" s="245"/>
      <c r="G444" s="245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T444" s="245"/>
      <c r="U444" s="245"/>
      <c r="V444" s="245"/>
      <c r="W444" s="245"/>
      <c r="X444" s="245"/>
      <c r="Y444" s="245"/>
      <c r="Z444" s="245"/>
    </row>
    <row r="445" spans="1:26" ht="15.75" customHeight="1">
      <c r="A445" s="245"/>
      <c r="B445" s="245"/>
      <c r="C445" s="245"/>
      <c r="D445" s="245"/>
      <c r="E445" s="245"/>
      <c r="F445" s="245"/>
      <c r="G445" s="245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T445" s="245"/>
      <c r="U445" s="245"/>
      <c r="V445" s="245"/>
      <c r="W445" s="245"/>
      <c r="X445" s="245"/>
      <c r="Y445" s="245"/>
      <c r="Z445" s="245"/>
    </row>
    <row r="446" spans="1:26" ht="15.75" customHeight="1">
      <c r="A446" s="245"/>
      <c r="B446" s="245"/>
      <c r="C446" s="245"/>
      <c r="D446" s="245"/>
      <c r="E446" s="245"/>
      <c r="F446" s="245"/>
      <c r="G446" s="245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T446" s="245"/>
      <c r="U446" s="245"/>
      <c r="V446" s="245"/>
      <c r="W446" s="245"/>
      <c r="X446" s="245"/>
      <c r="Y446" s="245"/>
      <c r="Z446" s="245"/>
    </row>
    <row r="447" spans="1:26" ht="15.75" customHeight="1">
      <c r="A447" s="245"/>
      <c r="B447" s="245"/>
      <c r="C447" s="245"/>
      <c r="D447" s="245"/>
      <c r="E447" s="245"/>
      <c r="F447" s="245"/>
      <c r="G447" s="245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T447" s="245"/>
      <c r="U447" s="245"/>
      <c r="V447" s="245"/>
      <c r="W447" s="245"/>
      <c r="X447" s="245"/>
      <c r="Y447" s="245"/>
      <c r="Z447" s="245"/>
    </row>
    <row r="448" spans="1:26" ht="15.75" customHeight="1">
      <c r="A448" s="245"/>
      <c r="B448" s="245"/>
      <c r="C448" s="245"/>
      <c r="D448" s="245"/>
      <c r="E448" s="245"/>
      <c r="F448" s="245"/>
      <c r="G448" s="245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T448" s="245"/>
      <c r="U448" s="245"/>
      <c r="V448" s="245"/>
      <c r="W448" s="245"/>
      <c r="X448" s="245"/>
      <c r="Y448" s="245"/>
      <c r="Z448" s="245"/>
    </row>
    <row r="449" spans="1:26" ht="15.75" customHeight="1">
      <c r="A449" s="245"/>
      <c r="B449" s="245"/>
      <c r="C449" s="245"/>
      <c r="D449" s="245"/>
      <c r="E449" s="245"/>
      <c r="F449" s="245"/>
      <c r="G449" s="245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T449" s="245"/>
      <c r="U449" s="245"/>
      <c r="V449" s="245"/>
      <c r="W449" s="245"/>
      <c r="X449" s="245"/>
      <c r="Y449" s="245"/>
      <c r="Z449" s="245"/>
    </row>
    <row r="450" spans="1:26" ht="15.75" customHeight="1">
      <c r="A450" s="245"/>
      <c r="B450" s="245"/>
      <c r="C450" s="245"/>
      <c r="D450" s="245"/>
      <c r="E450" s="245"/>
      <c r="F450" s="245"/>
      <c r="G450" s="245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T450" s="245"/>
      <c r="U450" s="245"/>
      <c r="V450" s="245"/>
      <c r="W450" s="245"/>
      <c r="X450" s="245"/>
      <c r="Y450" s="245"/>
      <c r="Z450" s="245"/>
    </row>
    <row r="451" spans="1:26" ht="15.75" customHeight="1">
      <c r="A451" s="245"/>
      <c r="B451" s="245"/>
      <c r="C451" s="245"/>
      <c r="D451" s="245"/>
      <c r="E451" s="245"/>
      <c r="F451" s="245"/>
      <c r="G451" s="245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T451" s="245"/>
      <c r="U451" s="245"/>
      <c r="V451" s="245"/>
      <c r="W451" s="245"/>
      <c r="X451" s="245"/>
      <c r="Y451" s="245"/>
      <c r="Z451" s="245"/>
    </row>
    <row r="452" spans="1:26" ht="15.75" customHeight="1">
      <c r="A452" s="245"/>
      <c r="B452" s="245"/>
      <c r="C452" s="245"/>
      <c r="D452" s="245"/>
      <c r="E452" s="245"/>
      <c r="F452" s="245"/>
      <c r="G452" s="245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T452" s="245"/>
      <c r="U452" s="245"/>
      <c r="V452" s="245"/>
      <c r="W452" s="245"/>
      <c r="X452" s="245"/>
      <c r="Y452" s="245"/>
      <c r="Z452" s="245"/>
    </row>
    <row r="453" spans="1:26" ht="15.75" customHeight="1">
      <c r="A453" s="245"/>
      <c r="B453" s="245"/>
      <c r="C453" s="245"/>
      <c r="D453" s="245"/>
      <c r="E453" s="245"/>
      <c r="F453" s="245"/>
      <c r="G453" s="245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T453" s="245"/>
      <c r="U453" s="245"/>
      <c r="V453" s="245"/>
      <c r="W453" s="245"/>
      <c r="X453" s="245"/>
      <c r="Y453" s="245"/>
      <c r="Z453" s="245"/>
    </row>
    <row r="454" spans="1:26" ht="15.75" customHeight="1">
      <c r="A454" s="245"/>
      <c r="B454" s="245"/>
      <c r="C454" s="245"/>
      <c r="D454" s="245"/>
      <c r="E454" s="245"/>
      <c r="F454" s="245"/>
      <c r="G454" s="245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T454" s="245"/>
      <c r="U454" s="245"/>
      <c r="V454" s="245"/>
      <c r="W454" s="245"/>
      <c r="X454" s="245"/>
      <c r="Y454" s="245"/>
      <c r="Z454" s="245"/>
    </row>
    <row r="455" spans="1:26" ht="15.75" customHeight="1">
      <c r="A455" s="245"/>
      <c r="B455" s="245"/>
      <c r="C455" s="245"/>
      <c r="D455" s="245"/>
      <c r="E455" s="245"/>
      <c r="F455" s="245"/>
      <c r="G455" s="245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T455" s="245"/>
      <c r="U455" s="245"/>
      <c r="V455" s="245"/>
      <c r="W455" s="245"/>
      <c r="X455" s="245"/>
      <c r="Y455" s="245"/>
      <c r="Z455" s="245"/>
    </row>
    <row r="456" spans="1:26" ht="15.75" customHeight="1">
      <c r="A456" s="245"/>
      <c r="B456" s="245"/>
      <c r="C456" s="245"/>
      <c r="D456" s="245"/>
      <c r="E456" s="245"/>
      <c r="F456" s="245"/>
      <c r="G456" s="245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T456" s="245"/>
      <c r="U456" s="245"/>
      <c r="V456" s="245"/>
      <c r="W456" s="245"/>
      <c r="X456" s="245"/>
      <c r="Y456" s="245"/>
      <c r="Z456" s="245"/>
    </row>
    <row r="457" spans="1:26" ht="15.75" customHeight="1">
      <c r="A457" s="245"/>
      <c r="B457" s="245"/>
      <c r="C457" s="245"/>
      <c r="D457" s="245"/>
      <c r="E457" s="245"/>
      <c r="F457" s="245"/>
      <c r="G457" s="245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T457" s="245"/>
      <c r="U457" s="245"/>
      <c r="V457" s="245"/>
      <c r="W457" s="245"/>
      <c r="X457" s="245"/>
      <c r="Y457" s="245"/>
      <c r="Z457" s="245"/>
    </row>
    <row r="458" spans="1:26" ht="15.75" customHeight="1">
      <c r="A458" s="245"/>
      <c r="B458" s="245"/>
      <c r="C458" s="245"/>
      <c r="D458" s="245"/>
      <c r="E458" s="245"/>
      <c r="F458" s="245"/>
      <c r="G458" s="245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T458" s="245"/>
      <c r="U458" s="245"/>
      <c r="V458" s="245"/>
      <c r="W458" s="245"/>
      <c r="X458" s="245"/>
      <c r="Y458" s="245"/>
      <c r="Z458" s="245"/>
    </row>
    <row r="459" spans="1:26" ht="15.75" customHeight="1">
      <c r="A459" s="245"/>
      <c r="B459" s="245"/>
      <c r="C459" s="245"/>
      <c r="D459" s="245"/>
      <c r="E459" s="245"/>
      <c r="F459" s="245"/>
      <c r="G459" s="245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T459" s="245"/>
      <c r="U459" s="245"/>
      <c r="V459" s="245"/>
      <c r="W459" s="245"/>
      <c r="X459" s="245"/>
      <c r="Y459" s="245"/>
      <c r="Z459" s="245"/>
    </row>
    <row r="460" spans="1:26" ht="15.75" customHeight="1">
      <c r="A460" s="245"/>
      <c r="B460" s="245"/>
      <c r="C460" s="245"/>
      <c r="D460" s="245"/>
      <c r="E460" s="245"/>
      <c r="F460" s="245"/>
      <c r="G460" s="245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T460" s="245"/>
      <c r="U460" s="245"/>
      <c r="V460" s="245"/>
      <c r="W460" s="245"/>
      <c r="X460" s="245"/>
      <c r="Y460" s="245"/>
      <c r="Z460" s="245"/>
    </row>
    <row r="461" spans="1:26" ht="15.75" customHeight="1">
      <c r="A461" s="245"/>
      <c r="B461" s="245"/>
      <c r="C461" s="245"/>
      <c r="D461" s="245"/>
      <c r="E461" s="245"/>
      <c r="F461" s="245"/>
      <c r="G461" s="245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T461" s="245"/>
      <c r="U461" s="245"/>
      <c r="V461" s="245"/>
      <c r="W461" s="245"/>
      <c r="X461" s="245"/>
      <c r="Y461" s="245"/>
      <c r="Z461" s="245"/>
    </row>
    <row r="462" spans="1:26" ht="15.75" customHeight="1">
      <c r="A462" s="245"/>
      <c r="B462" s="245"/>
      <c r="C462" s="245"/>
      <c r="D462" s="245"/>
      <c r="E462" s="245"/>
      <c r="F462" s="245"/>
      <c r="G462" s="245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T462" s="245"/>
      <c r="U462" s="245"/>
      <c r="V462" s="245"/>
      <c r="W462" s="245"/>
      <c r="X462" s="245"/>
      <c r="Y462" s="245"/>
      <c r="Z462" s="245"/>
    </row>
    <row r="463" spans="1:26" ht="15.75" customHeight="1">
      <c r="A463" s="245"/>
      <c r="B463" s="245"/>
      <c r="C463" s="245"/>
      <c r="D463" s="245"/>
      <c r="E463" s="245"/>
      <c r="F463" s="245"/>
      <c r="G463" s="245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T463" s="245"/>
      <c r="U463" s="245"/>
      <c r="V463" s="245"/>
      <c r="W463" s="245"/>
      <c r="X463" s="245"/>
      <c r="Y463" s="245"/>
      <c r="Z463" s="245"/>
    </row>
    <row r="464" spans="1:26" ht="15.75" customHeight="1">
      <c r="A464" s="245"/>
      <c r="B464" s="245"/>
      <c r="C464" s="245"/>
      <c r="D464" s="245"/>
      <c r="E464" s="245"/>
      <c r="F464" s="245"/>
      <c r="G464" s="245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T464" s="245"/>
      <c r="U464" s="245"/>
      <c r="V464" s="245"/>
      <c r="W464" s="245"/>
      <c r="X464" s="245"/>
      <c r="Y464" s="245"/>
      <c r="Z464" s="245"/>
    </row>
    <row r="465" spans="1:26" ht="15.75" customHeight="1">
      <c r="A465" s="245"/>
      <c r="B465" s="245"/>
      <c r="C465" s="245"/>
      <c r="D465" s="245"/>
      <c r="E465" s="245"/>
      <c r="F465" s="245"/>
      <c r="G465" s="245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T465" s="245"/>
      <c r="U465" s="245"/>
      <c r="V465" s="245"/>
      <c r="W465" s="245"/>
      <c r="X465" s="245"/>
      <c r="Y465" s="245"/>
      <c r="Z465" s="245"/>
    </row>
    <row r="466" spans="1:26" ht="15.75" customHeight="1">
      <c r="A466" s="245"/>
      <c r="B466" s="245"/>
      <c r="C466" s="245"/>
      <c r="D466" s="245"/>
      <c r="E466" s="245"/>
      <c r="F466" s="245"/>
      <c r="G466" s="245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T466" s="245"/>
      <c r="U466" s="245"/>
      <c r="V466" s="245"/>
      <c r="W466" s="245"/>
      <c r="X466" s="245"/>
      <c r="Y466" s="245"/>
      <c r="Z466" s="245"/>
    </row>
    <row r="467" spans="1:26" ht="15.75" customHeight="1">
      <c r="A467" s="245"/>
      <c r="B467" s="245"/>
      <c r="C467" s="245"/>
      <c r="D467" s="245"/>
      <c r="E467" s="245"/>
      <c r="F467" s="245"/>
      <c r="G467" s="245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T467" s="245"/>
      <c r="U467" s="245"/>
      <c r="V467" s="245"/>
      <c r="W467" s="245"/>
      <c r="X467" s="245"/>
      <c r="Y467" s="245"/>
      <c r="Z467" s="245"/>
    </row>
    <row r="468" spans="1:26" ht="15.75" customHeight="1">
      <c r="A468" s="245"/>
      <c r="B468" s="245"/>
      <c r="C468" s="245"/>
      <c r="D468" s="245"/>
      <c r="E468" s="245"/>
      <c r="F468" s="245"/>
      <c r="G468" s="245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T468" s="245"/>
      <c r="U468" s="245"/>
      <c r="V468" s="245"/>
      <c r="W468" s="245"/>
      <c r="X468" s="245"/>
      <c r="Y468" s="245"/>
      <c r="Z468" s="245"/>
    </row>
    <row r="469" spans="1:26" ht="15.75" customHeight="1">
      <c r="A469" s="245"/>
      <c r="B469" s="245"/>
      <c r="C469" s="245"/>
      <c r="D469" s="245"/>
      <c r="E469" s="245"/>
      <c r="F469" s="245"/>
      <c r="G469" s="245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T469" s="245"/>
      <c r="U469" s="245"/>
      <c r="V469" s="245"/>
      <c r="W469" s="245"/>
      <c r="X469" s="245"/>
      <c r="Y469" s="245"/>
      <c r="Z469" s="245"/>
    </row>
    <row r="470" spans="1:26" ht="15.75" customHeight="1">
      <c r="A470" s="245"/>
      <c r="B470" s="245"/>
      <c r="C470" s="245"/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T470" s="245"/>
      <c r="U470" s="245"/>
      <c r="V470" s="245"/>
      <c r="W470" s="245"/>
      <c r="X470" s="245"/>
      <c r="Y470" s="245"/>
      <c r="Z470" s="245"/>
    </row>
    <row r="471" spans="1:26" ht="15.75" customHeight="1">
      <c r="A471" s="245"/>
      <c r="B471" s="245"/>
      <c r="C471" s="245"/>
      <c r="D471" s="245"/>
      <c r="E471" s="245"/>
      <c r="F471" s="245"/>
      <c r="G471" s="245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T471" s="245"/>
      <c r="U471" s="245"/>
      <c r="V471" s="245"/>
      <c r="W471" s="245"/>
      <c r="X471" s="245"/>
      <c r="Y471" s="245"/>
      <c r="Z471" s="245"/>
    </row>
    <row r="472" spans="1:26" ht="15.75" customHeight="1">
      <c r="A472" s="245"/>
      <c r="B472" s="245"/>
      <c r="C472" s="245"/>
      <c r="D472" s="245"/>
      <c r="E472" s="245"/>
      <c r="F472" s="245"/>
      <c r="G472" s="245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T472" s="245"/>
      <c r="U472" s="245"/>
      <c r="V472" s="245"/>
      <c r="W472" s="245"/>
      <c r="X472" s="245"/>
      <c r="Y472" s="245"/>
      <c r="Z472" s="245"/>
    </row>
    <row r="473" spans="1:26" ht="15.75" customHeight="1">
      <c r="A473" s="245"/>
      <c r="B473" s="245"/>
      <c r="C473" s="245"/>
      <c r="D473" s="245"/>
      <c r="E473" s="245"/>
      <c r="F473" s="245"/>
      <c r="G473" s="245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T473" s="245"/>
      <c r="U473" s="245"/>
      <c r="V473" s="245"/>
      <c r="W473" s="245"/>
      <c r="X473" s="245"/>
      <c r="Y473" s="245"/>
      <c r="Z473" s="245"/>
    </row>
    <row r="474" spans="1:26" ht="15.75" customHeight="1">
      <c r="A474" s="245"/>
      <c r="B474" s="245"/>
      <c r="C474" s="245"/>
      <c r="D474" s="245"/>
      <c r="E474" s="245"/>
      <c r="F474" s="245"/>
      <c r="G474" s="245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T474" s="245"/>
      <c r="U474" s="245"/>
      <c r="V474" s="245"/>
      <c r="W474" s="245"/>
      <c r="X474" s="245"/>
      <c r="Y474" s="245"/>
      <c r="Z474" s="245"/>
    </row>
    <row r="475" spans="1:26" ht="15.75" customHeight="1">
      <c r="A475" s="245"/>
      <c r="B475" s="245"/>
      <c r="C475" s="245"/>
      <c r="D475" s="245"/>
      <c r="E475" s="245"/>
      <c r="F475" s="245"/>
      <c r="G475" s="245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T475" s="245"/>
      <c r="U475" s="245"/>
      <c r="V475" s="245"/>
      <c r="W475" s="245"/>
      <c r="X475" s="245"/>
      <c r="Y475" s="245"/>
      <c r="Z475" s="245"/>
    </row>
    <row r="476" spans="1:26" ht="15.75" customHeight="1">
      <c r="A476" s="245"/>
      <c r="B476" s="245"/>
      <c r="C476" s="245"/>
      <c r="D476" s="245"/>
      <c r="E476" s="245"/>
      <c r="F476" s="245"/>
      <c r="G476" s="245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T476" s="245"/>
      <c r="U476" s="245"/>
      <c r="V476" s="245"/>
      <c r="W476" s="245"/>
      <c r="X476" s="245"/>
      <c r="Y476" s="245"/>
      <c r="Z476" s="245"/>
    </row>
    <row r="477" spans="1:26" ht="15.75" customHeight="1">
      <c r="A477" s="245"/>
      <c r="B477" s="245"/>
      <c r="C477" s="245"/>
      <c r="D477" s="245"/>
      <c r="E477" s="245"/>
      <c r="F477" s="245"/>
      <c r="G477" s="245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T477" s="245"/>
      <c r="U477" s="245"/>
      <c r="V477" s="245"/>
      <c r="W477" s="245"/>
      <c r="X477" s="245"/>
      <c r="Y477" s="245"/>
      <c r="Z477" s="245"/>
    </row>
    <row r="478" spans="1:26" ht="15.75" customHeight="1">
      <c r="A478" s="245"/>
      <c r="B478" s="245"/>
      <c r="C478" s="245"/>
      <c r="D478" s="245"/>
      <c r="E478" s="245"/>
      <c r="F478" s="245"/>
      <c r="G478" s="245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T478" s="245"/>
      <c r="U478" s="245"/>
      <c r="V478" s="245"/>
      <c r="W478" s="245"/>
      <c r="X478" s="245"/>
      <c r="Y478" s="245"/>
      <c r="Z478" s="245"/>
    </row>
    <row r="479" spans="1:26" ht="15.75" customHeight="1">
      <c r="A479" s="245"/>
      <c r="B479" s="245"/>
      <c r="C479" s="245"/>
      <c r="D479" s="245"/>
      <c r="E479" s="245"/>
      <c r="F479" s="245"/>
      <c r="G479" s="245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T479" s="245"/>
      <c r="U479" s="245"/>
      <c r="V479" s="245"/>
      <c r="W479" s="245"/>
      <c r="X479" s="245"/>
      <c r="Y479" s="245"/>
      <c r="Z479" s="245"/>
    </row>
    <row r="480" spans="1:26" ht="15.75" customHeight="1">
      <c r="A480" s="245"/>
      <c r="B480" s="245"/>
      <c r="C480" s="245"/>
      <c r="D480" s="245"/>
      <c r="E480" s="245"/>
      <c r="F480" s="245"/>
      <c r="G480" s="245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T480" s="245"/>
      <c r="U480" s="245"/>
      <c r="V480" s="245"/>
      <c r="W480" s="245"/>
      <c r="X480" s="245"/>
      <c r="Y480" s="245"/>
      <c r="Z480" s="245"/>
    </row>
    <row r="481" spans="1:26" ht="15.75" customHeight="1">
      <c r="A481" s="245"/>
      <c r="B481" s="245"/>
      <c r="C481" s="245"/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T481" s="245"/>
      <c r="U481" s="245"/>
      <c r="V481" s="245"/>
      <c r="W481" s="245"/>
      <c r="X481" s="245"/>
      <c r="Y481" s="245"/>
      <c r="Z481" s="245"/>
    </row>
    <row r="482" spans="1:26" ht="15.75" customHeight="1">
      <c r="A482" s="245"/>
      <c r="B482" s="245"/>
      <c r="C482" s="245"/>
      <c r="D482" s="245"/>
      <c r="E482" s="245"/>
      <c r="F482" s="245"/>
      <c r="G482" s="245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T482" s="245"/>
      <c r="U482" s="245"/>
      <c r="V482" s="245"/>
      <c r="W482" s="245"/>
      <c r="X482" s="245"/>
      <c r="Y482" s="245"/>
      <c r="Z482" s="245"/>
    </row>
    <row r="483" spans="1:26" ht="15.75" customHeight="1">
      <c r="A483" s="245"/>
      <c r="B483" s="245"/>
      <c r="C483" s="245"/>
      <c r="D483" s="245"/>
      <c r="E483" s="245"/>
      <c r="F483" s="245"/>
      <c r="G483" s="245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T483" s="245"/>
      <c r="U483" s="245"/>
      <c r="V483" s="245"/>
      <c r="W483" s="245"/>
      <c r="X483" s="245"/>
      <c r="Y483" s="245"/>
      <c r="Z483" s="245"/>
    </row>
    <row r="484" spans="1:26" ht="15.75" customHeight="1">
      <c r="A484" s="245"/>
      <c r="B484" s="245"/>
      <c r="C484" s="245"/>
      <c r="D484" s="245"/>
      <c r="E484" s="245"/>
      <c r="F484" s="245"/>
      <c r="G484" s="245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T484" s="245"/>
      <c r="U484" s="245"/>
      <c r="V484" s="245"/>
      <c r="W484" s="245"/>
      <c r="X484" s="245"/>
      <c r="Y484" s="245"/>
      <c r="Z484" s="245"/>
    </row>
    <row r="485" spans="1:26" ht="15.75" customHeight="1">
      <c r="A485" s="245"/>
      <c r="B485" s="245"/>
      <c r="C485" s="245"/>
      <c r="D485" s="245"/>
      <c r="E485" s="245"/>
      <c r="F485" s="245"/>
      <c r="G485" s="245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T485" s="245"/>
      <c r="U485" s="245"/>
      <c r="V485" s="245"/>
      <c r="W485" s="245"/>
      <c r="X485" s="245"/>
      <c r="Y485" s="245"/>
      <c r="Z485" s="245"/>
    </row>
    <row r="486" spans="1:26" ht="15.75" customHeight="1">
      <c r="A486" s="245"/>
      <c r="B486" s="245"/>
      <c r="C486" s="245"/>
      <c r="D486" s="245"/>
      <c r="E486" s="245"/>
      <c r="F486" s="245"/>
      <c r="G486" s="245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T486" s="245"/>
      <c r="U486" s="245"/>
      <c r="V486" s="245"/>
      <c r="W486" s="245"/>
      <c r="X486" s="245"/>
      <c r="Y486" s="245"/>
      <c r="Z486" s="245"/>
    </row>
    <row r="487" spans="1:26" ht="15.75" customHeight="1">
      <c r="A487" s="245"/>
      <c r="B487" s="245"/>
      <c r="C487" s="245"/>
      <c r="D487" s="245"/>
      <c r="E487" s="245"/>
      <c r="F487" s="245"/>
      <c r="G487" s="245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T487" s="245"/>
      <c r="U487" s="245"/>
      <c r="V487" s="245"/>
      <c r="W487" s="245"/>
      <c r="X487" s="245"/>
      <c r="Y487" s="245"/>
      <c r="Z487" s="245"/>
    </row>
    <row r="488" spans="1:26" ht="15.75" customHeight="1">
      <c r="A488" s="245"/>
      <c r="B488" s="245"/>
      <c r="C488" s="245"/>
      <c r="D488" s="245"/>
      <c r="E488" s="245"/>
      <c r="F488" s="245"/>
      <c r="G488" s="245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T488" s="245"/>
      <c r="U488" s="245"/>
      <c r="V488" s="245"/>
      <c r="W488" s="245"/>
      <c r="X488" s="245"/>
      <c r="Y488" s="245"/>
      <c r="Z488" s="245"/>
    </row>
    <row r="489" spans="1:26" ht="15.75" customHeight="1">
      <c r="A489" s="245"/>
      <c r="B489" s="245"/>
      <c r="C489" s="245"/>
      <c r="D489" s="245"/>
      <c r="E489" s="245"/>
      <c r="F489" s="245"/>
      <c r="G489" s="245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T489" s="245"/>
      <c r="U489" s="245"/>
      <c r="V489" s="245"/>
      <c r="W489" s="245"/>
      <c r="X489" s="245"/>
      <c r="Y489" s="245"/>
      <c r="Z489" s="245"/>
    </row>
    <row r="490" spans="1:26" ht="15.75" customHeight="1">
      <c r="A490" s="245"/>
      <c r="B490" s="245"/>
      <c r="C490" s="245"/>
      <c r="D490" s="245"/>
      <c r="E490" s="245"/>
      <c r="F490" s="245"/>
      <c r="G490" s="245"/>
      <c r="H490" s="245"/>
      <c r="I490" s="245"/>
      <c r="J490" s="245"/>
      <c r="K490" s="245"/>
      <c r="L490" s="245"/>
      <c r="M490" s="245"/>
      <c r="N490" s="245"/>
      <c r="O490" s="245"/>
      <c r="P490" s="245"/>
      <c r="Q490" s="245"/>
      <c r="R490" s="245"/>
      <c r="S490" s="245"/>
      <c r="T490" s="245"/>
      <c r="U490" s="245"/>
      <c r="V490" s="245"/>
      <c r="W490" s="245"/>
      <c r="X490" s="245"/>
      <c r="Y490" s="245"/>
      <c r="Z490" s="245"/>
    </row>
    <row r="491" spans="1:26" ht="15.75" customHeight="1">
      <c r="A491" s="245"/>
      <c r="B491" s="245"/>
      <c r="C491" s="245"/>
      <c r="D491" s="245"/>
      <c r="E491" s="245"/>
      <c r="F491" s="245"/>
      <c r="G491" s="245"/>
      <c r="H491" s="245"/>
      <c r="I491" s="245"/>
      <c r="J491" s="245"/>
      <c r="K491" s="245"/>
      <c r="L491" s="245"/>
      <c r="M491" s="245"/>
      <c r="N491" s="245"/>
      <c r="O491" s="245"/>
      <c r="P491" s="245"/>
      <c r="Q491" s="245"/>
      <c r="R491" s="245"/>
      <c r="S491" s="245"/>
      <c r="T491" s="245"/>
      <c r="U491" s="245"/>
      <c r="V491" s="245"/>
      <c r="W491" s="245"/>
      <c r="X491" s="245"/>
      <c r="Y491" s="245"/>
      <c r="Z491" s="245"/>
    </row>
    <row r="492" spans="1:26" ht="15.75" customHeight="1">
      <c r="A492" s="245"/>
      <c r="B492" s="245"/>
      <c r="C492" s="245"/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5"/>
      <c r="P492" s="245"/>
      <c r="Q492" s="245"/>
      <c r="R492" s="245"/>
      <c r="S492" s="245"/>
      <c r="T492" s="245"/>
      <c r="U492" s="245"/>
      <c r="V492" s="245"/>
      <c r="W492" s="245"/>
      <c r="X492" s="245"/>
      <c r="Y492" s="245"/>
      <c r="Z492" s="245"/>
    </row>
    <row r="493" spans="1:26" ht="15.75" customHeight="1">
      <c r="A493" s="245"/>
      <c r="B493" s="245"/>
      <c r="C493" s="245"/>
      <c r="D493" s="245"/>
      <c r="E493" s="245"/>
      <c r="F493" s="245"/>
      <c r="G493" s="245"/>
      <c r="H493" s="245"/>
      <c r="I493" s="245"/>
      <c r="J493" s="245"/>
      <c r="K493" s="245"/>
      <c r="L493" s="245"/>
      <c r="M493" s="245"/>
      <c r="N493" s="245"/>
      <c r="O493" s="245"/>
      <c r="P493" s="245"/>
      <c r="Q493" s="245"/>
      <c r="R493" s="245"/>
      <c r="S493" s="245"/>
      <c r="T493" s="245"/>
      <c r="U493" s="245"/>
      <c r="V493" s="245"/>
      <c r="W493" s="245"/>
      <c r="X493" s="245"/>
      <c r="Y493" s="245"/>
      <c r="Z493" s="245"/>
    </row>
    <row r="494" spans="1:26" ht="15.75" customHeight="1">
      <c r="A494" s="245"/>
      <c r="B494" s="245"/>
      <c r="C494" s="245"/>
      <c r="D494" s="245"/>
      <c r="E494" s="245"/>
      <c r="F494" s="245"/>
      <c r="G494" s="245"/>
      <c r="H494" s="245"/>
      <c r="I494" s="245"/>
      <c r="J494" s="245"/>
      <c r="K494" s="245"/>
      <c r="L494" s="245"/>
      <c r="M494" s="245"/>
      <c r="N494" s="245"/>
      <c r="O494" s="245"/>
      <c r="P494" s="245"/>
      <c r="Q494" s="245"/>
      <c r="R494" s="245"/>
      <c r="S494" s="245"/>
      <c r="T494" s="245"/>
      <c r="U494" s="245"/>
      <c r="V494" s="245"/>
      <c r="W494" s="245"/>
      <c r="X494" s="245"/>
      <c r="Y494" s="245"/>
      <c r="Z494" s="245"/>
    </row>
    <row r="495" spans="1:26" ht="15.75" customHeight="1">
      <c r="A495" s="245"/>
      <c r="B495" s="245"/>
      <c r="C495" s="245"/>
      <c r="D495" s="245"/>
      <c r="E495" s="245"/>
      <c r="F495" s="245"/>
      <c r="G495" s="245"/>
      <c r="H495" s="245"/>
      <c r="I495" s="245"/>
      <c r="J495" s="245"/>
      <c r="K495" s="245"/>
      <c r="L495" s="245"/>
      <c r="M495" s="245"/>
      <c r="N495" s="245"/>
      <c r="O495" s="245"/>
      <c r="P495" s="245"/>
      <c r="Q495" s="245"/>
      <c r="R495" s="245"/>
      <c r="S495" s="245"/>
      <c r="T495" s="245"/>
      <c r="U495" s="245"/>
      <c r="V495" s="245"/>
      <c r="W495" s="245"/>
      <c r="X495" s="245"/>
      <c r="Y495" s="245"/>
      <c r="Z495" s="245"/>
    </row>
    <row r="496" spans="1:26" ht="15.75" customHeight="1">
      <c r="A496" s="245"/>
      <c r="B496" s="245"/>
      <c r="C496" s="245"/>
      <c r="D496" s="245"/>
      <c r="E496" s="245"/>
      <c r="F496" s="245"/>
      <c r="G496" s="245"/>
      <c r="H496" s="245"/>
      <c r="I496" s="245"/>
      <c r="J496" s="245"/>
      <c r="K496" s="245"/>
      <c r="L496" s="245"/>
      <c r="M496" s="245"/>
      <c r="N496" s="245"/>
      <c r="O496" s="245"/>
      <c r="P496" s="245"/>
      <c r="Q496" s="245"/>
      <c r="R496" s="245"/>
      <c r="S496" s="245"/>
      <c r="T496" s="245"/>
      <c r="U496" s="245"/>
      <c r="V496" s="245"/>
      <c r="W496" s="245"/>
      <c r="X496" s="245"/>
      <c r="Y496" s="245"/>
      <c r="Z496" s="245"/>
    </row>
    <row r="497" spans="1:26" ht="15.75" customHeight="1">
      <c r="A497" s="245"/>
      <c r="B497" s="245"/>
      <c r="C497" s="245"/>
      <c r="D497" s="245"/>
      <c r="E497" s="245"/>
      <c r="F497" s="245"/>
      <c r="G497" s="245"/>
      <c r="H497" s="245"/>
      <c r="I497" s="245"/>
      <c r="J497" s="245"/>
      <c r="K497" s="245"/>
      <c r="L497" s="245"/>
      <c r="M497" s="245"/>
      <c r="N497" s="245"/>
      <c r="O497" s="245"/>
      <c r="P497" s="245"/>
      <c r="Q497" s="245"/>
      <c r="R497" s="245"/>
      <c r="S497" s="245"/>
      <c r="T497" s="245"/>
      <c r="U497" s="245"/>
      <c r="V497" s="245"/>
      <c r="W497" s="245"/>
      <c r="X497" s="245"/>
      <c r="Y497" s="245"/>
      <c r="Z497" s="245"/>
    </row>
    <row r="498" spans="1:26" ht="15.75" customHeight="1">
      <c r="A498" s="245"/>
      <c r="B498" s="245"/>
      <c r="C498" s="245"/>
      <c r="D498" s="245"/>
      <c r="E498" s="245"/>
      <c r="F498" s="245"/>
      <c r="G498" s="245"/>
      <c r="H498" s="245"/>
      <c r="I498" s="245"/>
      <c r="J498" s="245"/>
      <c r="K498" s="245"/>
      <c r="L498" s="245"/>
      <c r="M498" s="245"/>
      <c r="N498" s="245"/>
      <c r="O498" s="245"/>
      <c r="P498" s="245"/>
      <c r="Q498" s="245"/>
      <c r="R498" s="245"/>
      <c r="S498" s="245"/>
      <c r="T498" s="245"/>
      <c r="U498" s="245"/>
      <c r="V498" s="245"/>
      <c r="W498" s="245"/>
      <c r="X498" s="245"/>
      <c r="Y498" s="245"/>
      <c r="Z498" s="245"/>
    </row>
    <row r="499" spans="1:26" ht="15.75" customHeight="1">
      <c r="A499" s="245"/>
      <c r="B499" s="245"/>
      <c r="C499" s="245"/>
      <c r="D499" s="245"/>
      <c r="E499" s="245"/>
      <c r="F499" s="245"/>
      <c r="G499" s="245"/>
      <c r="H499" s="245"/>
      <c r="I499" s="245"/>
      <c r="J499" s="245"/>
      <c r="K499" s="245"/>
      <c r="L499" s="245"/>
      <c r="M499" s="245"/>
      <c r="N499" s="245"/>
      <c r="O499" s="245"/>
      <c r="P499" s="245"/>
      <c r="Q499" s="245"/>
      <c r="R499" s="245"/>
      <c r="S499" s="245"/>
      <c r="T499" s="245"/>
      <c r="U499" s="245"/>
      <c r="V499" s="245"/>
      <c r="W499" s="245"/>
      <c r="X499" s="245"/>
      <c r="Y499" s="245"/>
      <c r="Z499" s="245"/>
    </row>
    <row r="500" spans="1:26" ht="15.75" customHeight="1">
      <c r="A500" s="245"/>
      <c r="B500" s="245"/>
      <c r="C500" s="245"/>
      <c r="D500" s="245"/>
      <c r="E500" s="245"/>
      <c r="F500" s="245"/>
      <c r="G500" s="245"/>
      <c r="H500" s="245"/>
      <c r="I500" s="245"/>
      <c r="J500" s="245"/>
      <c r="K500" s="245"/>
      <c r="L500" s="245"/>
      <c r="M500" s="245"/>
      <c r="N500" s="245"/>
      <c r="O500" s="245"/>
      <c r="P500" s="245"/>
      <c r="Q500" s="245"/>
      <c r="R500" s="245"/>
      <c r="S500" s="245"/>
      <c r="T500" s="245"/>
      <c r="U500" s="245"/>
      <c r="V500" s="245"/>
      <c r="W500" s="245"/>
      <c r="X500" s="245"/>
      <c r="Y500" s="245"/>
      <c r="Z500" s="245"/>
    </row>
    <row r="501" spans="1:26" ht="15.75" customHeight="1">
      <c r="A501" s="245"/>
      <c r="B501" s="245"/>
      <c r="C501" s="245"/>
      <c r="D501" s="245"/>
      <c r="E501" s="245"/>
      <c r="F501" s="245"/>
      <c r="G501" s="245"/>
      <c r="H501" s="245"/>
      <c r="I501" s="245"/>
      <c r="J501" s="245"/>
      <c r="K501" s="245"/>
      <c r="L501" s="245"/>
      <c r="M501" s="245"/>
      <c r="N501" s="245"/>
      <c r="O501" s="245"/>
      <c r="P501" s="245"/>
      <c r="Q501" s="245"/>
      <c r="R501" s="245"/>
      <c r="S501" s="245"/>
      <c r="T501" s="245"/>
      <c r="U501" s="245"/>
      <c r="V501" s="245"/>
      <c r="W501" s="245"/>
      <c r="X501" s="245"/>
      <c r="Y501" s="245"/>
      <c r="Z501" s="245"/>
    </row>
    <row r="502" spans="1:26" ht="15.75" customHeight="1">
      <c r="A502" s="245"/>
      <c r="B502" s="245"/>
      <c r="C502" s="245"/>
      <c r="D502" s="245"/>
      <c r="E502" s="245"/>
      <c r="F502" s="245"/>
      <c r="G502" s="245"/>
      <c r="H502" s="245"/>
      <c r="I502" s="245"/>
      <c r="J502" s="245"/>
      <c r="K502" s="245"/>
      <c r="L502" s="245"/>
      <c r="M502" s="245"/>
      <c r="N502" s="245"/>
      <c r="O502" s="245"/>
      <c r="P502" s="245"/>
      <c r="Q502" s="245"/>
      <c r="R502" s="245"/>
      <c r="S502" s="245"/>
      <c r="T502" s="245"/>
      <c r="U502" s="245"/>
      <c r="V502" s="245"/>
      <c r="W502" s="245"/>
      <c r="X502" s="245"/>
      <c r="Y502" s="245"/>
      <c r="Z502" s="245"/>
    </row>
    <row r="503" spans="1:26" ht="15.75" customHeight="1">
      <c r="A503" s="245"/>
      <c r="B503" s="245"/>
      <c r="C503" s="245"/>
      <c r="D503" s="245"/>
      <c r="E503" s="245"/>
      <c r="F503" s="245"/>
      <c r="G503" s="245"/>
      <c r="H503" s="245"/>
      <c r="I503" s="245"/>
      <c r="J503" s="245"/>
      <c r="K503" s="245"/>
      <c r="L503" s="245"/>
      <c r="M503" s="245"/>
      <c r="N503" s="245"/>
      <c r="O503" s="245"/>
      <c r="P503" s="245"/>
      <c r="Q503" s="245"/>
      <c r="R503" s="245"/>
      <c r="S503" s="245"/>
      <c r="T503" s="245"/>
      <c r="U503" s="245"/>
      <c r="V503" s="245"/>
      <c r="W503" s="245"/>
      <c r="X503" s="245"/>
      <c r="Y503" s="245"/>
      <c r="Z503" s="245"/>
    </row>
    <row r="504" spans="1:26" ht="15.75" customHeight="1">
      <c r="A504" s="245"/>
      <c r="B504" s="245"/>
      <c r="C504" s="245"/>
      <c r="D504" s="245"/>
      <c r="E504" s="245"/>
      <c r="F504" s="245"/>
      <c r="G504" s="245"/>
      <c r="H504" s="245"/>
      <c r="I504" s="245"/>
      <c r="J504" s="245"/>
      <c r="K504" s="245"/>
      <c r="L504" s="245"/>
      <c r="M504" s="245"/>
      <c r="N504" s="245"/>
      <c r="O504" s="245"/>
      <c r="P504" s="245"/>
      <c r="Q504" s="245"/>
      <c r="R504" s="245"/>
      <c r="S504" s="245"/>
      <c r="T504" s="245"/>
      <c r="U504" s="245"/>
      <c r="V504" s="245"/>
      <c r="W504" s="245"/>
      <c r="X504" s="245"/>
      <c r="Y504" s="245"/>
      <c r="Z504" s="245"/>
    </row>
    <row r="505" spans="1:26" ht="15.75" customHeight="1">
      <c r="A505" s="245"/>
      <c r="B505" s="245"/>
      <c r="C505" s="245"/>
      <c r="D505" s="245"/>
      <c r="E505" s="245"/>
      <c r="F505" s="245"/>
      <c r="G505" s="245"/>
      <c r="H505" s="245"/>
      <c r="I505" s="245"/>
      <c r="J505" s="245"/>
      <c r="K505" s="245"/>
      <c r="L505" s="245"/>
      <c r="M505" s="245"/>
      <c r="N505" s="245"/>
      <c r="O505" s="245"/>
      <c r="P505" s="245"/>
      <c r="Q505" s="245"/>
      <c r="R505" s="245"/>
      <c r="S505" s="245"/>
      <c r="T505" s="245"/>
      <c r="U505" s="245"/>
      <c r="V505" s="245"/>
      <c r="W505" s="245"/>
      <c r="X505" s="245"/>
      <c r="Y505" s="245"/>
      <c r="Z505" s="245"/>
    </row>
    <row r="506" spans="1:26" ht="15.75" customHeight="1">
      <c r="A506" s="245"/>
      <c r="B506" s="245"/>
      <c r="C506" s="245"/>
      <c r="D506" s="245"/>
      <c r="E506" s="245"/>
      <c r="F506" s="245"/>
      <c r="G506" s="245"/>
      <c r="H506" s="245"/>
      <c r="I506" s="245"/>
      <c r="J506" s="245"/>
      <c r="K506" s="245"/>
      <c r="L506" s="245"/>
      <c r="M506" s="245"/>
      <c r="N506" s="245"/>
      <c r="O506" s="245"/>
      <c r="P506" s="245"/>
      <c r="Q506" s="245"/>
      <c r="R506" s="245"/>
      <c r="S506" s="245"/>
      <c r="T506" s="245"/>
      <c r="U506" s="245"/>
      <c r="V506" s="245"/>
      <c r="W506" s="245"/>
      <c r="X506" s="245"/>
      <c r="Y506" s="245"/>
      <c r="Z506" s="245"/>
    </row>
    <row r="507" spans="1:26" ht="15.75" customHeight="1">
      <c r="A507" s="245"/>
      <c r="B507" s="245"/>
      <c r="C507" s="245"/>
      <c r="D507" s="245"/>
      <c r="E507" s="245"/>
      <c r="F507" s="245"/>
      <c r="G507" s="245"/>
      <c r="H507" s="245"/>
      <c r="I507" s="245"/>
      <c r="J507" s="245"/>
      <c r="K507" s="245"/>
      <c r="L507" s="245"/>
      <c r="M507" s="245"/>
      <c r="N507" s="245"/>
      <c r="O507" s="245"/>
      <c r="P507" s="245"/>
      <c r="Q507" s="245"/>
      <c r="R507" s="245"/>
      <c r="S507" s="245"/>
      <c r="T507" s="245"/>
      <c r="U507" s="245"/>
      <c r="V507" s="245"/>
      <c r="W507" s="245"/>
      <c r="X507" s="245"/>
      <c r="Y507" s="245"/>
      <c r="Z507" s="245"/>
    </row>
    <row r="508" spans="1:26" ht="15.75" customHeight="1">
      <c r="A508" s="245"/>
      <c r="B508" s="245"/>
      <c r="C508" s="245"/>
      <c r="D508" s="245"/>
      <c r="E508" s="245"/>
      <c r="F508" s="245"/>
      <c r="G508" s="245"/>
      <c r="H508" s="245"/>
      <c r="I508" s="245"/>
      <c r="J508" s="245"/>
      <c r="K508" s="245"/>
      <c r="L508" s="245"/>
      <c r="M508" s="245"/>
      <c r="N508" s="245"/>
      <c r="O508" s="245"/>
      <c r="P508" s="245"/>
      <c r="Q508" s="245"/>
      <c r="R508" s="245"/>
      <c r="S508" s="245"/>
      <c r="T508" s="245"/>
      <c r="U508" s="245"/>
      <c r="V508" s="245"/>
      <c r="W508" s="245"/>
      <c r="X508" s="245"/>
      <c r="Y508" s="245"/>
      <c r="Z508" s="245"/>
    </row>
    <row r="509" spans="1:26" ht="15.75" customHeight="1">
      <c r="A509" s="245"/>
      <c r="B509" s="245"/>
      <c r="C509" s="245"/>
      <c r="D509" s="245"/>
      <c r="E509" s="245"/>
      <c r="F509" s="245"/>
      <c r="G509" s="245"/>
      <c r="H509" s="245"/>
      <c r="I509" s="245"/>
      <c r="J509" s="245"/>
      <c r="K509" s="245"/>
      <c r="L509" s="245"/>
      <c r="M509" s="245"/>
      <c r="N509" s="245"/>
      <c r="O509" s="245"/>
      <c r="P509" s="245"/>
      <c r="Q509" s="245"/>
      <c r="R509" s="245"/>
      <c r="S509" s="245"/>
      <c r="T509" s="245"/>
      <c r="U509" s="245"/>
      <c r="V509" s="245"/>
      <c r="W509" s="245"/>
      <c r="X509" s="245"/>
      <c r="Y509" s="245"/>
      <c r="Z509" s="245"/>
    </row>
    <row r="510" spans="1:26" ht="15.75" customHeight="1">
      <c r="A510" s="245"/>
      <c r="B510" s="245"/>
      <c r="C510" s="245"/>
      <c r="D510" s="245"/>
      <c r="E510" s="245"/>
      <c r="F510" s="245"/>
      <c r="G510" s="245"/>
      <c r="H510" s="245"/>
      <c r="I510" s="245"/>
      <c r="J510" s="245"/>
      <c r="K510" s="245"/>
      <c r="L510" s="245"/>
      <c r="M510" s="245"/>
      <c r="N510" s="245"/>
      <c r="O510" s="245"/>
      <c r="P510" s="245"/>
      <c r="Q510" s="245"/>
      <c r="R510" s="245"/>
      <c r="S510" s="245"/>
      <c r="T510" s="245"/>
      <c r="U510" s="245"/>
      <c r="V510" s="245"/>
      <c r="W510" s="245"/>
      <c r="X510" s="245"/>
      <c r="Y510" s="245"/>
      <c r="Z510" s="245"/>
    </row>
    <row r="511" spans="1:26" ht="15.75" customHeight="1">
      <c r="A511" s="245"/>
      <c r="B511" s="245"/>
      <c r="C511" s="245"/>
      <c r="D511" s="245"/>
      <c r="E511" s="245"/>
      <c r="F511" s="245"/>
      <c r="G511" s="245"/>
      <c r="H511" s="245"/>
      <c r="I511" s="245"/>
      <c r="J511" s="245"/>
      <c r="K511" s="245"/>
      <c r="L511" s="245"/>
      <c r="M511" s="245"/>
      <c r="N511" s="245"/>
      <c r="O511" s="245"/>
      <c r="P511" s="245"/>
      <c r="Q511" s="245"/>
      <c r="R511" s="245"/>
      <c r="S511" s="245"/>
      <c r="T511" s="245"/>
      <c r="U511" s="245"/>
      <c r="V511" s="245"/>
      <c r="W511" s="245"/>
      <c r="X511" s="245"/>
      <c r="Y511" s="245"/>
      <c r="Z511" s="245"/>
    </row>
    <row r="512" spans="1:26" ht="15.75" customHeight="1">
      <c r="A512" s="245"/>
      <c r="B512" s="245"/>
      <c r="C512" s="245"/>
      <c r="D512" s="245"/>
      <c r="E512" s="245"/>
      <c r="F512" s="245"/>
      <c r="G512" s="245"/>
      <c r="H512" s="245"/>
      <c r="I512" s="245"/>
      <c r="J512" s="245"/>
      <c r="K512" s="245"/>
      <c r="L512" s="245"/>
      <c r="M512" s="245"/>
      <c r="N512" s="245"/>
      <c r="O512" s="245"/>
      <c r="P512" s="245"/>
      <c r="Q512" s="245"/>
      <c r="R512" s="245"/>
      <c r="S512" s="245"/>
      <c r="T512" s="245"/>
      <c r="U512" s="245"/>
      <c r="V512" s="245"/>
      <c r="W512" s="245"/>
      <c r="X512" s="245"/>
      <c r="Y512" s="245"/>
      <c r="Z512" s="245"/>
    </row>
    <row r="513" spans="1:26" ht="15.75" customHeight="1">
      <c r="A513" s="245"/>
      <c r="B513" s="245"/>
      <c r="C513" s="245"/>
      <c r="D513" s="245"/>
      <c r="E513" s="245"/>
      <c r="F513" s="245"/>
      <c r="G513" s="245"/>
      <c r="H513" s="245"/>
      <c r="I513" s="245"/>
      <c r="J513" s="245"/>
      <c r="K513" s="245"/>
      <c r="L513" s="245"/>
      <c r="M513" s="245"/>
      <c r="N513" s="245"/>
      <c r="O513" s="245"/>
      <c r="P513" s="245"/>
      <c r="Q513" s="245"/>
      <c r="R513" s="245"/>
      <c r="S513" s="245"/>
      <c r="T513" s="245"/>
      <c r="U513" s="245"/>
      <c r="V513" s="245"/>
      <c r="W513" s="245"/>
      <c r="X513" s="245"/>
      <c r="Y513" s="245"/>
      <c r="Z513" s="245"/>
    </row>
    <row r="514" spans="1:26" ht="15.75" customHeight="1">
      <c r="A514" s="245"/>
      <c r="B514" s="245"/>
      <c r="C514" s="245"/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5"/>
      <c r="P514" s="245"/>
      <c r="Q514" s="245"/>
      <c r="R514" s="245"/>
      <c r="S514" s="245"/>
      <c r="T514" s="245"/>
      <c r="U514" s="245"/>
      <c r="V514" s="245"/>
      <c r="W514" s="245"/>
      <c r="X514" s="245"/>
      <c r="Y514" s="245"/>
      <c r="Z514" s="245"/>
    </row>
    <row r="515" spans="1:26" ht="15.75" customHeight="1">
      <c r="A515" s="245"/>
      <c r="B515" s="245"/>
      <c r="C515" s="245"/>
      <c r="D515" s="245"/>
      <c r="E515" s="245"/>
      <c r="F515" s="245"/>
      <c r="G515" s="245"/>
      <c r="H515" s="245"/>
      <c r="I515" s="245"/>
      <c r="J515" s="245"/>
      <c r="K515" s="245"/>
      <c r="L515" s="245"/>
      <c r="M515" s="245"/>
      <c r="N515" s="245"/>
      <c r="O515" s="245"/>
      <c r="P515" s="245"/>
      <c r="Q515" s="245"/>
      <c r="R515" s="245"/>
      <c r="S515" s="245"/>
      <c r="T515" s="245"/>
      <c r="U515" s="245"/>
      <c r="V515" s="245"/>
      <c r="W515" s="245"/>
      <c r="X515" s="245"/>
      <c r="Y515" s="245"/>
      <c r="Z515" s="245"/>
    </row>
    <row r="516" spans="1:26" ht="15.75" customHeight="1">
      <c r="A516" s="245"/>
      <c r="B516" s="245"/>
      <c r="C516" s="245"/>
      <c r="D516" s="245"/>
      <c r="E516" s="245"/>
      <c r="F516" s="245"/>
      <c r="G516" s="245"/>
      <c r="H516" s="245"/>
      <c r="I516" s="245"/>
      <c r="J516" s="245"/>
      <c r="K516" s="245"/>
      <c r="L516" s="245"/>
      <c r="M516" s="245"/>
      <c r="N516" s="245"/>
      <c r="O516" s="245"/>
      <c r="P516" s="245"/>
      <c r="Q516" s="245"/>
      <c r="R516" s="245"/>
      <c r="S516" s="245"/>
      <c r="T516" s="245"/>
      <c r="U516" s="245"/>
      <c r="V516" s="245"/>
      <c r="W516" s="245"/>
      <c r="X516" s="245"/>
      <c r="Y516" s="245"/>
      <c r="Z516" s="245"/>
    </row>
    <row r="517" spans="1:26" ht="15.75" customHeight="1">
      <c r="A517" s="245"/>
      <c r="B517" s="245"/>
      <c r="C517" s="245"/>
      <c r="D517" s="245"/>
      <c r="E517" s="245"/>
      <c r="F517" s="245"/>
      <c r="G517" s="245"/>
      <c r="H517" s="245"/>
      <c r="I517" s="245"/>
      <c r="J517" s="245"/>
      <c r="K517" s="245"/>
      <c r="L517" s="245"/>
      <c r="M517" s="245"/>
      <c r="N517" s="245"/>
      <c r="O517" s="245"/>
      <c r="P517" s="245"/>
      <c r="Q517" s="245"/>
      <c r="R517" s="245"/>
      <c r="S517" s="245"/>
      <c r="T517" s="245"/>
      <c r="U517" s="245"/>
      <c r="V517" s="245"/>
      <c r="W517" s="245"/>
      <c r="X517" s="245"/>
      <c r="Y517" s="245"/>
      <c r="Z517" s="245"/>
    </row>
    <row r="518" spans="1:26" ht="15.75" customHeight="1">
      <c r="A518" s="245"/>
      <c r="B518" s="245"/>
      <c r="C518" s="245"/>
      <c r="D518" s="245"/>
      <c r="E518" s="245"/>
      <c r="F518" s="245"/>
      <c r="G518" s="245"/>
      <c r="H518" s="245"/>
      <c r="I518" s="245"/>
      <c r="J518" s="245"/>
      <c r="K518" s="245"/>
      <c r="L518" s="245"/>
      <c r="M518" s="245"/>
      <c r="N518" s="245"/>
      <c r="O518" s="245"/>
      <c r="P518" s="245"/>
      <c r="Q518" s="245"/>
      <c r="R518" s="245"/>
      <c r="S518" s="245"/>
      <c r="T518" s="245"/>
      <c r="U518" s="245"/>
      <c r="V518" s="245"/>
      <c r="W518" s="245"/>
      <c r="X518" s="245"/>
      <c r="Y518" s="245"/>
      <c r="Z518" s="245"/>
    </row>
    <row r="519" spans="1:26" ht="15.75" customHeight="1">
      <c r="A519" s="245"/>
      <c r="B519" s="245"/>
      <c r="C519" s="245"/>
      <c r="D519" s="245"/>
      <c r="E519" s="245"/>
      <c r="F519" s="245"/>
      <c r="G519" s="245"/>
      <c r="H519" s="245"/>
      <c r="I519" s="245"/>
      <c r="J519" s="245"/>
      <c r="K519" s="245"/>
      <c r="L519" s="245"/>
      <c r="M519" s="245"/>
      <c r="N519" s="245"/>
      <c r="O519" s="245"/>
      <c r="P519" s="245"/>
      <c r="Q519" s="245"/>
      <c r="R519" s="245"/>
      <c r="S519" s="245"/>
      <c r="T519" s="245"/>
      <c r="U519" s="245"/>
      <c r="V519" s="245"/>
      <c r="W519" s="245"/>
      <c r="X519" s="245"/>
      <c r="Y519" s="245"/>
      <c r="Z519" s="245"/>
    </row>
    <row r="520" spans="1:26" ht="15.75" customHeight="1">
      <c r="A520" s="245"/>
      <c r="B520" s="245"/>
      <c r="C520" s="245"/>
      <c r="D520" s="245"/>
      <c r="E520" s="245"/>
      <c r="F520" s="245"/>
      <c r="G520" s="245"/>
      <c r="H520" s="245"/>
      <c r="I520" s="245"/>
      <c r="J520" s="245"/>
      <c r="K520" s="245"/>
      <c r="L520" s="245"/>
      <c r="M520" s="245"/>
      <c r="N520" s="245"/>
      <c r="O520" s="245"/>
      <c r="P520" s="245"/>
      <c r="Q520" s="245"/>
      <c r="R520" s="245"/>
      <c r="S520" s="245"/>
      <c r="T520" s="245"/>
      <c r="U520" s="245"/>
      <c r="V520" s="245"/>
      <c r="W520" s="245"/>
      <c r="X520" s="245"/>
      <c r="Y520" s="245"/>
      <c r="Z520" s="245"/>
    </row>
    <row r="521" spans="1:26" ht="15.75" customHeight="1">
      <c r="A521" s="245"/>
      <c r="B521" s="245"/>
      <c r="C521" s="245"/>
      <c r="D521" s="245"/>
      <c r="E521" s="245"/>
      <c r="F521" s="245"/>
      <c r="G521" s="245"/>
      <c r="H521" s="245"/>
      <c r="I521" s="245"/>
      <c r="J521" s="245"/>
      <c r="K521" s="245"/>
      <c r="L521" s="245"/>
      <c r="M521" s="245"/>
      <c r="N521" s="245"/>
      <c r="O521" s="245"/>
      <c r="P521" s="245"/>
      <c r="Q521" s="245"/>
      <c r="R521" s="245"/>
      <c r="S521" s="245"/>
      <c r="T521" s="245"/>
      <c r="U521" s="245"/>
      <c r="V521" s="245"/>
      <c r="W521" s="245"/>
      <c r="X521" s="245"/>
      <c r="Y521" s="245"/>
      <c r="Z521" s="245"/>
    </row>
    <row r="522" spans="1:26" ht="15.75" customHeight="1">
      <c r="A522" s="245"/>
      <c r="B522" s="245"/>
      <c r="C522" s="245"/>
      <c r="D522" s="245"/>
      <c r="E522" s="245"/>
      <c r="F522" s="245"/>
      <c r="G522" s="245"/>
      <c r="H522" s="245"/>
      <c r="I522" s="245"/>
      <c r="J522" s="245"/>
      <c r="K522" s="245"/>
      <c r="L522" s="245"/>
      <c r="M522" s="245"/>
      <c r="N522" s="245"/>
      <c r="O522" s="245"/>
      <c r="P522" s="245"/>
      <c r="Q522" s="245"/>
      <c r="R522" s="245"/>
      <c r="S522" s="245"/>
      <c r="T522" s="245"/>
      <c r="U522" s="245"/>
      <c r="V522" s="245"/>
      <c r="W522" s="245"/>
      <c r="X522" s="245"/>
      <c r="Y522" s="245"/>
      <c r="Z522" s="245"/>
    </row>
    <row r="523" spans="1:26" ht="15.75" customHeight="1">
      <c r="A523" s="245"/>
      <c r="B523" s="245"/>
      <c r="C523" s="245"/>
      <c r="D523" s="245"/>
      <c r="E523" s="245"/>
      <c r="F523" s="245"/>
      <c r="G523" s="245"/>
      <c r="H523" s="245"/>
      <c r="I523" s="245"/>
      <c r="J523" s="245"/>
      <c r="K523" s="245"/>
      <c r="L523" s="245"/>
      <c r="M523" s="245"/>
      <c r="N523" s="245"/>
      <c r="O523" s="245"/>
      <c r="P523" s="245"/>
      <c r="Q523" s="245"/>
      <c r="R523" s="245"/>
      <c r="S523" s="245"/>
      <c r="T523" s="245"/>
      <c r="U523" s="245"/>
      <c r="V523" s="245"/>
      <c r="W523" s="245"/>
      <c r="X523" s="245"/>
      <c r="Y523" s="245"/>
      <c r="Z523" s="245"/>
    </row>
    <row r="524" spans="1:26" ht="15.75" customHeight="1">
      <c r="A524" s="245"/>
      <c r="B524" s="245"/>
      <c r="C524" s="245"/>
      <c r="D524" s="245"/>
      <c r="E524" s="245"/>
      <c r="F524" s="245"/>
      <c r="G524" s="245"/>
      <c r="H524" s="245"/>
      <c r="I524" s="245"/>
      <c r="J524" s="245"/>
      <c r="K524" s="245"/>
      <c r="L524" s="245"/>
      <c r="M524" s="245"/>
      <c r="N524" s="245"/>
      <c r="O524" s="245"/>
      <c r="P524" s="245"/>
      <c r="Q524" s="245"/>
      <c r="R524" s="245"/>
      <c r="S524" s="245"/>
      <c r="T524" s="245"/>
      <c r="U524" s="245"/>
      <c r="V524" s="245"/>
      <c r="W524" s="245"/>
      <c r="X524" s="245"/>
      <c r="Y524" s="245"/>
      <c r="Z524" s="245"/>
    </row>
    <row r="525" spans="1:26" ht="15.75" customHeight="1">
      <c r="A525" s="245"/>
      <c r="B525" s="245"/>
      <c r="C525" s="245"/>
      <c r="D525" s="245"/>
      <c r="E525" s="245"/>
      <c r="F525" s="245"/>
      <c r="G525" s="245"/>
      <c r="H525" s="245"/>
      <c r="I525" s="245"/>
      <c r="J525" s="245"/>
      <c r="K525" s="245"/>
      <c r="L525" s="245"/>
      <c r="M525" s="245"/>
      <c r="N525" s="245"/>
      <c r="O525" s="245"/>
      <c r="P525" s="245"/>
      <c r="Q525" s="245"/>
      <c r="R525" s="245"/>
      <c r="S525" s="245"/>
      <c r="T525" s="245"/>
      <c r="U525" s="245"/>
      <c r="V525" s="245"/>
      <c r="W525" s="245"/>
      <c r="X525" s="245"/>
      <c r="Y525" s="245"/>
      <c r="Z525" s="245"/>
    </row>
    <row r="526" spans="1:26" ht="15.75" customHeight="1">
      <c r="A526" s="245"/>
      <c r="B526" s="245"/>
      <c r="C526" s="245"/>
      <c r="D526" s="245"/>
      <c r="E526" s="245"/>
      <c r="F526" s="245"/>
      <c r="G526" s="245"/>
      <c r="H526" s="245"/>
      <c r="I526" s="245"/>
      <c r="J526" s="245"/>
      <c r="K526" s="245"/>
      <c r="L526" s="245"/>
      <c r="M526" s="245"/>
      <c r="N526" s="245"/>
      <c r="O526" s="245"/>
      <c r="P526" s="245"/>
      <c r="Q526" s="245"/>
      <c r="R526" s="245"/>
      <c r="S526" s="245"/>
      <c r="T526" s="245"/>
      <c r="U526" s="245"/>
      <c r="V526" s="245"/>
      <c r="W526" s="245"/>
      <c r="X526" s="245"/>
      <c r="Y526" s="245"/>
      <c r="Z526" s="245"/>
    </row>
    <row r="527" spans="1:26" ht="15.75" customHeight="1">
      <c r="A527" s="245"/>
      <c r="B527" s="245"/>
      <c r="C527" s="245"/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5"/>
      <c r="Q527" s="245"/>
      <c r="R527" s="245"/>
      <c r="S527" s="245"/>
      <c r="T527" s="245"/>
      <c r="U527" s="245"/>
      <c r="V527" s="245"/>
      <c r="W527" s="245"/>
      <c r="X527" s="245"/>
      <c r="Y527" s="245"/>
      <c r="Z527" s="245"/>
    </row>
    <row r="528" spans="1:26" ht="15.75" customHeight="1">
      <c r="A528" s="245"/>
      <c r="B528" s="245"/>
      <c r="C528" s="245"/>
      <c r="D528" s="245"/>
      <c r="E528" s="245"/>
      <c r="F528" s="245"/>
      <c r="G528" s="245"/>
      <c r="H528" s="245"/>
      <c r="I528" s="245"/>
      <c r="J528" s="245"/>
      <c r="K528" s="245"/>
      <c r="L528" s="245"/>
      <c r="M528" s="245"/>
      <c r="N528" s="245"/>
      <c r="O528" s="245"/>
      <c r="P528" s="245"/>
      <c r="Q528" s="245"/>
      <c r="R528" s="245"/>
      <c r="S528" s="245"/>
      <c r="T528" s="245"/>
      <c r="U528" s="245"/>
      <c r="V528" s="245"/>
      <c r="W528" s="245"/>
      <c r="X528" s="245"/>
      <c r="Y528" s="245"/>
      <c r="Z528" s="245"/>
    </row>
    <row r="529" spans="1:26" ht="15.75" customHeight="1">
      <c r="A529" s="245"/>
      <c r="B529" s="245"/>
      <c r="C529" s="245"/>
      <c r="D529" s="245"/>
      <c r="E529" s="245"/>
      <c r="F529" s="245"/>
      <c r="G529" s="245"/>
      <c r="H529" s="245"/>
      <c r="I529" s="245"/>
      <c r="J529" s="245"/>
      <c r="K529" s="245"/>
      <c r="L529" s="245"/>
      <c r="M529" s="245"/>
      <c r="N529" s="245"/>
      <c r="O529" s="245"/>
      <c r="P529" s="245"/>
      <c r="Q529" s="245"/>
      <c r="R529" s="245"/>
      <c r="S529" s="245"/>
      <c r="T529" s="245"/>
      <c r="U529" s="245"/>
      <c r="V529" s="245"/>
      <c r="W529" s="245"/>
      <c r="X529" s="245"/>
      <c r="Y529" s="245"/>
      <c r="Z529" s="245"/>
    </row>
    <row r="530" spans="1:26" ht="15.75" customHeight="1">
      <c r="A530" s="245"/>
      <c r="B530" s="245"/>
      <c r="C530" s="245"/>
      <c r="D530" s="245"/>
      <c r="E530" s="245"/>
      <c r="F530" s="245"/>
      <c r="G530" s="245"/>
      <c r="H530" s="245"/>
      <c r="I530" s="245"/>
      <c r="J530" s="245"/>
      <c r="K530" s="245"/>
      <c r="L530" s="245"/>
      <c r="M530" s="245"/>
      <c r="N530" s="245"/>
      <c r="O530" s="245"/>
      <c r="P530" s="245"/>
      <c r="Q530" s="245"/>
      <c r="R530" s="245"/>
      <c r="S530" s="245"/>
      <c r="T530" s="245"/>
      <c r="U530" s="245"/>
      <c r="V530" s="245"/>
      <c r="W530" s="245"/>
      <c r="X530" s="245"/>
      <c r="Y530" s="245"/>
      <c r="Z530" s="245"/>
    </row>
    <row r="531" spans="1:26" ht="15.75" customHeight="1">
      <c r="A531" s="245"/>
      <c r="B531" s="245"/>
      <c r="C531" s="245"/>
      <c r="D531" s="245"/>
      <c r="E531" s="245"/>
      <c r="F531" s="245"/>
      <c r="G531" s="245"/>
      <c r="H531" s="245"/>
      <c r="I531" s="245"/>
      <c r="J531" s="245"/>
      <c r="K531" s="245"/>
      <c r="L531" s="245"/>
      <c r="M531" s="245"/>
      <c r="N531" s="245"/>
      <c r="O531" s="245"/>
      <c r="P531" s="245"/>
      <c r="Q531" s="245"/>
      <c r="R531" s="245"/>
      <c r="S531" s="245"/>
      <c r="T531" s="245"/>
      <c r="U531" s="245"/>
      <c r="V531" s="245"/>
      <c r="W531" s="245"/>
      <c r="X531" s="245"/>
      <c r="Y531" s="245"/>
      <c r="Z531" s="245"/>
    </row>
    <row r="532" spans="1:26" ht="15.75" customHeight="1">
      <c r="A532" s="245"/>
      <c r="B532" s="245"/>
      <c r="C532" s="245"/>
      <c r="D532" s="245"/>
      <c r="E532" s="245"/>
      <c r="F532" s="245"/>
      <c r="G532" s="245"/>
      <c r="H532" s="245"/>
      <c r="I532" s="245"/>
      <c r="J532" s="245"/>
      <c r="K532" s="245"/>
      <c r="L532" s="245"/>
      <c r="M532" s="245"/>
      <c r="N532" s="245"/>
      <c r="O532" s="245"/>
      <c r="P532" s="245"/>
      <c r="Q532" s="245"/>
      <c r="R532" s="245"/>
      <c r="S532" s="245"/>
      <c r="T532" s="245"/>
      <c r="U532" s="245"/>
      <c r="V532" s="245"/>
      <c r="W532" s="245"/>
      <c r="X532" s="245"/>
      <c r="Y532" s="245"/>
      <c r="Z532" s="245"/>
    </row>
    <row r="533" spans="1:26" ht="15.75" customHeight="1">
      <c r="A533" s="245"/>
      <c r="B533" s="245"/>
      <c r="C533" s="245"/>
      <c r="D533" s="245"/>
      <c r="E533" s="245"/>
      <c r="F533" s="245"/>
      <c r="G533" s="245"/>
      <c r="H533" s="245"/>
      <c r="I533" s="245"/>
      <c r="J533" s="245"/>
      <c r="K533" s="245"/>
      <c r="L533" s="245"/>
      <c r="M533" s="245"/>
      <c r="N533" s="245"/>
      <c r="O533" s="245"/>
      <c r="P533" s="245"/>
      <c r="Q533" s="245"/>
      <c r="R533" s="245"/>
      <c r="S533" s="245"/>
      <c r="T533" s="245"/>
      <c r="U533" s="245"/>
      <c r="V533" s="245"/>
      <c r="W533" s="245"/>
      <c r="X533" s="245"/>
      <c r="Y533" s="245"/>
      <c r="Z533" s="245"/>
    </row>
    <row r="534" spans="1:26" ht="15.75" customHeight="1">
      <c r="A534" s="245"/>
      <c r="B534" s="245"/>
      <c r="C534" s="245"/>
      <c r="D534" s="245"/>
      <c r="E534" s="245"/>
      <c r="F534" s="245"/>
      <c r="G534" s="245"/>
      <c r="H534" s="245"/>
      <c r="I534" s="245"/>
      <c r="J534" s="245"/>
      <c r="K534" s="245"/>
      <c r="L534" s="245"/>
      <c r="M534" s="245"/>
      <c r="N534" s="245"/>
      <c r="O534" s="245"/>
      <c r="P534" s="245"/>
      <c r="Q534" s="245"/>
      <c r="R534" s="245"/>
      <c r="S534" s="245"/>
      <c r="T534" s="245"/>
      <c r="U534" s="245"/>
      <c r="V534" s="245"/>
      <c r="W534" s="245"/>
      <c r="X534" s="245"/>
      <c r="Y534" s="245"/>
      <c r="Z534" s="245"/>
    </row>
    <row r="535" spans="1:26" ht="15.75" customHeight="1">
      <c r="A535" s="245"/>
      <c r="B535" s="245"/>
      <c r="C535" s="245"/>
      <c r="D535" s="245"/>
      <c r="E535" s="245"/>
      <c r="F535" s="245"/>
      <c r="G535" s="245"/>
      <c r="H535" s="245"/>
      <c r="I535" s="245"/>
      <c r="J535" s="245"/>
      <c r="K535" s="245"/>
      <c r="L535" s="245"/>
      <c r="M535" s="245"/>
      <c r="N535" s="245"/>
      <c r="O535" s="245"/>
      <c r="P535" s="245"/>
      <c r="Q535" s="245"/>
      <c r="R535" s="245"/>
      <c r="S535" s="245"/>
      <c r="T535" s="245"/>
      <c r="U535" s="245"/>
      <c r="V535" s="245"/>
      <c r="W535" s="245"/>
      <c r="X535" s="245"/>
      <c r="Y535" s="245"/>
      <c r="Z535" s="245"/>
    </row>
    <row r="536" spans="1:26" ht="15.75" customHeight="1">
      <c r="A536" s="245"/>
      <c r="B536" s="245"/>
      <c r="C536" s="245"/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5"/>
      <c r="P536" s="245"/>
      <c r="Q536" s="245"/>
      <c r="R536" s="245"/>
      <c r="S536" s="245"/>
      <c r="T536" s="245"/>
      <c r="U536" s="245"/>
      <c r="V536" s="245"/>
      <c r="W536" s="245"/>
      <c r="X536" s="245"/>
      <c r="Y536" s="245"/>
      <c r="Z536" s="245"/>
    </row>
    <row r="537" spans="1:26" ht="15.75" customHeight="1">
      <c r="A537" s="245"/>
      <c r="B537" s="245"/>
      <c r="C537" s="245"/>
      <c r="D537" s="245"/>
      <c r="E537" s="245"/>
      <c r="F537" s="245"/>
      <c r="G537" s="245"/>
      <c r="H537" s="245"/>
      <c r="I537" s="245"/>
      <c r="J537" s="245"/>
      <c r="K537" s="245"/>
      <c r="L537" s="245"/>
      <c r="M537" s="245"/>
      <c r="N537" s="245"/>
      <c r="O537" s="245"/>
      <c r="P537" s="245"/>
      <c r="Q537" s="245"/>
      <c r="R537" s="245"/>
      <c r="S537" s="245"/>
      <c r="T537" s="245"/>
      <c r="U537" s="245"/>
      <c r="V537" s="245"/>
      <c r="W537" s="245"/>
      <c r="X537" s="245"/>
      <c r="Y537" s="245"/>
      <c r="Z537" s="245"/>
    </row>
    <row r="538" spans="1:26" ht="15.75" customHeight="1">
      <c r="A538" s="245"/>
      <c r="B538" s="245"/>
      <c r="C538" s="245"/>
      <c r="D538" s="245"/>
      <c r="E538" s="245"/>
      <c r="F538" s="245"/>
      <c r="G538" s="245"/>
      <c r="H538" s="245"/>
      <c r="I538" s="245"/>
      <c r="J538" s="245"/>
      <c r="K538" s="245"/>
      <c r="L538" s="245"/>
      <c r="M538" s="245"/>
      <c r="N538" s="245"/>
      <c r="O538" s="245"/>
      <c r="P538" s="245"/>
      <c r="Q538" s="245"/>
      <c r="R538" s="245"/>
      <c r="S538" s="245"/>
      <c r="T538" s="245"/>
      <c r="U538" s="245"/>
      <c r="V538" s="245"/>
      <c r="W538" s="245"/>
      <c r="X538" s="245"/>
      <c r="Y538" s="245"/>
      <c r="Z538" s="245"/>
    </row>
    <row r="539" spans="1:26" ht="15.75" customHeight="1">
      <c r="A539" s="245"/>
      <c r="B539" s="245"/>
      <c r="C539" s="245"/>
      <c r="D539" s="245"/>
      <c r="E539" s="245"/>
      <c r="F539" s="245"/>
      <c r="G539" s="245"/>
      <c r="H539" s="245"/>
      <c r="I539" s="245"/>
      <c r="J539" s="245"/>
      <c r="K539" s="245"/>
      <c r="L539" s="245"/>
      <c r="M539" s="245"/>
      <c r="N539" s="245"/>
      <c r="O539" s="245"/>
      <c r="P539" s="245"/>
      <c r="Q539" s="245"/>
      <c r="R539" s="245"/>
      <c r="S539" s="245"/>
      <c r="T539" s="245"/>
      <c r="U539" s="245"/>
      <c r="V539" s="245"/>
      <c r="W539" s="245"/>
      <c r="X539" s="245"/>
      <c r="Y539" s="245"/>
      <c r="Z539" s="245"/>
    </row>
    <row r="540" spans="1:26" ht="15.75" customHeight="1">
      <c r="A540" s="245"/>
      <c r="B540" s="245"/>
      <c r="C540" s="245"/>
      <c r="D540" s="245"/>
      <c r="E540" s="245"/>
      <c r="F540" s="245"/>
      <c r="G540" s="245"/>
      <c r="H540" s="245"/>
      <c r="I540" s="245"/>
      <c r="J540" s="245"/>
      <c r="K540" s="245"/>
      <c r="L540" s="245"/>
      <c r="M540" s="245"/>
      <c r="N540" s="245"/>
      <c r="O540" s="245"/>
      <c r="P540" s="245"/>
      <c r="Q540" s="245"/>
      <c r="R540" s="245"/>
      <c r="S540" s="245"/>
      <c r="T540" s="245"/>
      <c r="U540" s="245"/>
      <c r="V540" s="245"/>
      <c r="W540" s="245"/>
      <c r="X540" s="245"/>
      <c r="Y540" s="245"/>
      <c r="Z540" s="245"/>
    </row>
    <row r="541" spans="1:26" ht="15.75" customHeight="1">
      <c r="A541" s="245"/>
      <c r="B541" s="245"/>
      <c r="C541" s="245"/>
      <c r="D541" s="245"/>
      <c r="E541" s="245"/>
      <c r="F541" s="245"/>
      <c r="G541" s="245"/>
      <c r="H541" s="245"/>
      <c r="I541" s="245"/>
      <c r="J541" s="245"/>
      <c r="K541" s="245"/>
      <c r="L541" s="245"/>
      <c r="M541" s="245"/>
      <c r="N541" s="245"/>
      <c r="O541" s="245"/>
      <c r="P541" s="245"/>
      <c r="Q541" s="245"/>
      <c r="R541" s="245"/>
      <c r="S541" s="245"/>
      <c r="T541" s="245"/>
      <c r="U541" s="245"/>
      <c r="V541" s="245"/>
      <c r="W541" s="245"/>
      <c r="X541" s="245"/>
      <c r="Y541" s="245"/>
      <c r="Z541" s="245"/>
    </row>
    <row r="542" spans="1:26" ht="15.75" customHeight="1">
      <c r="A542" s="245"/>
      <c r="B542" s="245"/>
      <c r="C542" s="245"/>
      <c r="D542" s="245"/>
      <c r="E542" s="245"/>
      <c r="F542" s="245"/>
      <c r="G542" s="245"/>
      <c r="H542" s="245"/>
      <c r="I542" s="245"/>
      <c r="J542" s="245"/>
      <c r="K542" s="245"/>
      <c r="L542" s="245"/>
      <c r="M542" s="245"/>
      <c r="N542" s="245"/>
      <c r="O542" s="245"/>
      <c r="P542" s="245"/>
      <c r="Q542" s="245"/>
      <c r="R542" s="245"/>
      <c r="S542" s="245"/>
      <c r="T542" s="245"/>
      <c r="U542" s="245"/>
      <c r="V542" s="245"/>
      <c r="W542" s="245"/>
      <c r="X542" s="245"/>
      <c r="Y542" s="245"/>
      <c r="Z542" s="245"/>
    </row>
    <row r="543" spans="1:26" ht="15.75" customHeight="1">
      <c r="A543" s="245"/>
      <c r="B543" s="245"/>
      <c r="C543" s="245"/>
      <c r="D543" s="245"/>
      <c r="E543" s="245"/>
      <c r="F543" s="245"/>
      <c r="G543" s="245"/>
      <c r="H543" s="245"/>
      <c r="I543" s="245"/>
      <c r="J543" s="245"/>
      <c r="K543" s="245"/>
      <c r="L543" s="245"/>
      <c r="M543" s="245"/>
      <c r="N543" s="245"/>
      <c r="O543" s="245"/>
      <c r="P543" s="245"/>
      <c r="Q543" s="245"/>
      <c r="R543" s="245"/>
      <c r="S543" s="245"/>
      <c r="T543" s="245"/>
      <c r="U543" s="245"/>
      <c r="V543" s="245"/>
      <c r="W543" s="245"/>
      <c r="X543" s="245"/>
      <c r="Y543" s="245"/>
      <c r="Z543" s="245"/>
    </row>
    <row r="544" spans="1:26" ht="15.75" customHeight="1">
      <c r="A544" s="245"/>
      <c r="B544" s="245"/>
      <c r="C544" s="245"/>
      <c r="D544" s="245"/>
      <c r="E544" s="245"/>
      <c r="F544" s="245"/>
      <c r="G544" s="245"/>
      <c r="H544" s="245"/>
      <c r="I544" s="245"/>
      <c r="J544" s="245"/>
      <c r="K544" s="245"/>
      <c r="L544" s="245"/>
      <c r="M544" s="245"/>
      <c r="N544" s="245"/>
      <c r="O544" s="245"/>
      <c r="P544" s="245"/>
      <c r="Q544" s="245"/>
      <c r="R544" s="245"/>
      <c r="S544" s="245"/>
      <c r="T544" s="245"/>
      <c r="U544" s="245"/>
      <c r="V544" s="245"/>
      <c r="W544" s="245"/>
      <c r="X544" s="245"/>
      <c r="Y544" s="245"/>
      <c r="Z544" s="245"/>
    </row>
    <row r="545" spans="1:26" ht="15.75" customHeight="1">
      <c r="A545" s="245"/>
      <c r="B545" s="245"/>
      <c r="C545" s="245"/>
      <c r="D545" s="245"/>
      <c r="E545" s="245"/>
      <c r="F545" s="245"/>
      <c r="G545" s="245"/>
      <c r="H545" s="245"/>
      <c r="I545" s="245"/>
      <c r="J545" s="245"/>
      <c r="K545" s="245"/>
      <c r="L545" s="245"/>
      <c r="M545" s="245"/>
      <c r="N545" s="245"/>
      <c r="O545" s="245"/>
      <c r="P545" s="245"/>
      <c r="Q545" s="245"/>
      <c r="R545" s="245"/>
      <c r="S545" s="245"/>
      <c r="T545" s="245"/>
      <c r="U545" s="245"/>
      <c r="V545" s="245"/>
      <c r="W545" s="245"/>
      <c r="X545" s="245"/>
      <c r="Y545" s="245"/>
      <c r="Z545" s="245"/>
    </row>
    <row r="546" spans="1:26" ht="15.75" customHeight="1">
      <c r="A546" s="245"/>
      <c r="B546" s="245"/>
      <c r="C546" s="245"/>
      <c r="D546" s="245"/>
      <c r="E546" s="245"/>
      <c r="F546" s="245"/>
      <c r="G546" s="245"/>
      <c r="H546" s="245"/>
      <c r="I546" s="245"/>
      <c r="J546" s="245"/>
      <c r="K546" s="245"/>
      <c r="L546" s="245"/>
      <c r="M546" s="245"/>
      <c r="N546" s="245"/>
      <c r="O546" s="245"/>
      <c r="P546" s="245"/>
      <c r="Q546" s="245"/>
      <c r="R546" s="245"/>
      <c r="S546" s="245"/>
      <c r="T546" s="245"/>
      <c r="U546" s="245"/>
      <c r="V546" s="245"/>
      <c r="W546" s="245"/>
      <c r="X546" s="245"/>
      <c r="Y546" s="245"/>
      <c r="Z546" s="245"/>
    </row>
    <row r="547" spans="1:26" ht="15.75" customHeight="1">
      <c r="A547" s="245"/>
      <c r="B547" s="245"/>
      <c r="C547" s="245"/>
      <c r="D547" s="245"/>
      <c r="E547" s="245"/>
      <c r="F547" s="245"/>
      <c r="G547" s="245"/>
      <c r="H547" s="245"/>
      <c r="I547" s="245"/>
      <c r="J547" s="245"/>
      <c r="K547" s="245"/>
      <c r="L547" s="245"/>
      <c r="M547" s="245"/>
      <c r="N547" s="245"/>
      <c r="O547" s="245"/>
      <c r="P547" s="245"/>
      <c r="Q547" s="245"/>
      <c r="R547" s="245"/>
      <c r="S547" s="245"/>
      <c r="T547" s="245"/>
      <c r="U547" s="245"/>
      <c r="V547" s="245"/>
      <c r="W547" s="245"/>
      <c r="X547" s="245"/>
      <c r="Y547" s="245"/>
      <c r="Z547" s="245"/>
    </row>
    <row r="548" spans="1:26" ht="15.75" customHeight="1">
      <c r="A548" s="245"/>
      <c r="B548" s="245"/>
      <c r="C548" s="245"/>
      <c r="D548" s="245"/>
      <c r="E548" s="245"/>
      <c r="F548" s="245"/>
      <c r="G548" s="245"/>
      <c r="H548" s="245"/>
      <c r="I548" s="245"/>
      <c r="J548" s="245"/>
      <c r="K548" s="245"/>
      <c r="L548" s="245"/>
      <c r="M548" s="245"/>
      <c r="N548" s="245"/>
      <c r="O548" s="245"/>
      <c r="P548" s="245"/>
      <c r="Q548" s="245"/>
      <c r="R548" s="245"/>
      <c r="S548" s="245"/>
      <c r="T548" s="245"/>
      <c r="U548" s="245"/>
      <c r="V548" s="245"/>
      <c r="W548" s="245"/>
      <c r="X548" s="245"/>
      <c r="Y548" s="245"/>
      <c r="Z548" s="245"/>
    </row>
    <row r="549" spans="1:26" ht="15.75" customHeight="1">
      <c r="A549" s="245"/>
      <c r="B549" s="245"/>
      <c r="C549" s="245"/>
      <c r="D549" s="245"/>
      <c r="E549" s="245"/>
      <c r="F549" s="245"/>
      <c r="G549" s="245"/>
      <c r="H549" s="245"/>
      <c r="I549" s="245"/>
      <c r="J549" s="245"/>
      <c r="K549" s="245"/>
      <c r="L549" s="245"/>
      <c r="M549" s="245"/>
      <c r="N549" s="245"/>
      <c r="O549" s="245"/>
      <c r="P549" s="245"/>
      <c r="Q549" s="245"/>
      <c r="R549" s="245"/>
      <c r="S549" s="245"/>
      <c r="T549" s="245"/>
      <c r="U549" s="245"/>
      <c r="V549" s="245"/>
      <c r="W549" s="245"/>
      <c r="X549" s="245"/>
      <c r="Y549" s="245"/>
      <c r="Z549" s="245"/>
    </row>
    <row r="550" spans="1:26" ht="15.75" customHeight="1">
      <c r="A550" s="245"/>
      <c r="B550" s="245"/>
      <c r="C550" s="245"/>
      <c r="D550" s="245"/>
      <c r="E550" s="245"/>
      <c r="F550" s="245"/>
      <c r="G550" s="245"/>
      <c r="H550" s="245"/>
      <c r="I550" s="245"/>
      <c r="J550" s="245"/>
      <c r="K550" s="245"/>
      <c r="L550" s="245"/>
      <c r="M550" s="245"/>
      <c r="N550" s="245"/>
      <c r="O550" s="245"/>
      <c r="P550" s="245"/>
      <c r="Q550" s="245"/>
      <c r="R550" s="245"/>
      <c r="S550" s="245"/>
      <c r="T550" s="245"/>
      <c r="U550" s="245"/>
      <c r="V550" s="245"/>
      <c r="W550" s="245"/>
      <c r="X550" s="245"/>
      <c r="Y550" s="245"/>
      <c r="Z550" s="245"/>
    </row>
    <row r="551" spans="1:26" ht="15.75" customHeight="1">
      <c r="A551" s="245"/>
      <c r="B551" s="245"/>
      <c r="C551" s="245"/>
      <c r="D551" s="245"/>
      <c r="E551" s="245"/>
      <c r="F551" s="245"/>
      <c r="G551" s="245"/>
      <c r="H551" s="245"/>
      <c r="I551" s="245"/>
      <c r="J551" s="245"/>
      <c r="K551" s="245"/>
      <c r="L551" s="245"/>
      <c r="M551" s="245"/>
      <c r="N551" s="245"/>
      <c r="O551" s="245"/>
      <c r="P551" s="245"/>
      <c r="Q551" s="245"/>
      <c r="R551" s="245"/>
      <c r="S551" s="245"/>
      <c r="T551" s="245"/>
      <c r="U551" s="245"/>
      <c r="V551" s="245"/>
      <c r="W551" s="245"/>
      <c r="X551" s="245"/>
      <c r="Y551" s="245"/>
      <c r="Z551" s="245"/>
    </row>
    <row r="552" spans="1:26" ht="15.75" customHeight="1">
      <c r="A552" s="245"/>
      <c r="B552" s="245"/>
      <c r="C552" s="245"/>
      <c r="D552" s="245"/>
      <c r="E552" s="245"/>
      <c r="F552" s="245"/>
      <c r="G552" s="245"/>
      <c r="H552" s="245"/>
      <c r="I552" s="245"/>
      <c r="J552" s="245"/>
      <c r="K552" s="245"/>
      <c r="L552" s="245"/>
      <c r="M552" s="245"/>
      <c r="N552" s="245"/>
      <c r="O552" s="245"/>
      <c r="P552" s="245"/>
      <c r="Q552" s="245"/>
      <c r="R552" s="245"/>
      <c r="S552" s="245"/>
      <c r="T552" s="245"/>
      <c r="U552" s="245"/>
      <c r="V552" s="245"/>
      <c r="W552" s="245"/>
      <c r="X552" s="245"/>
      <c r="Y552" s="245"/>
      <c r="Z552" s="245"/>
    </row>
    <row r="553" spans="1:26" ht="15.75" customHeight="1">
      <c r="A553" s="245"/>
      <c r="B553" s="245"/>
      <c r="C553" s="245"/>
      <c r="D553" s="245"/>
      <c r="E553" s="245"/>
      <c r="F553" s="245"/>
      <c r="G553" s="245"/>
      <c r="H553" s="245"/>
      <c r="I553" s="245"/>
      <c r="J553" s="245"/>
      <c r="K553" s="245"/>
      <c r="L553" s="245"/>
      <c r="M553" s="245"/>
      <c r="N553" s="245"/>
      <c r="O553" s="245"/>
      <c r="P553" s="245"/>
      <c r="Q553" s="245"/>
      <c r="R553" s="245"/>
      <c r="S553" s="245"/>
      <c r="T553" s="245"/>
      <c r="U553" s="245"/>
      <c r="V553" s="245"/>
      <c r="W553" s="245"/>
      <c r="X553" s="245"/>
      <c r="Y553" s="245"/>
      <c r="Z553" s="245"/>
    </row>
    <row r="554" spans="1:26" ht="15.75" customHeight="1">
      <c r="A554" s="245"/>
      <c r="B554" s="245"/>
      <c r="C554" s="245"/>
      <c r="D554" s="245"/>
      <c r="E554" s="245"/>
      <c r="F554" s="245"/>
      <c r="G554" s="245"/>
      <c r="H554" s="245"/>
      <c r="I554" s="245"/>
      <c r="J554" s="245"/>
      <c r="K554" s="245"/>
      <c r="L554" s="245"/>
      <c r="M554" s="245"/>
      <c r="N554" s="245"/>
      <c r="O554" s="245"/>
      <c r="P554" s="245"/>
      <c r="Q554" s="245"/>
      <c r="R554" s="245"/>
      <c r="S554" s="245"/>
      <c r="T554" s="245"/>
      <c r="U554" s="245"/>
      <c r="V554" s="245"/>
      <c r="W554" s="245"/>
      <c r="X554" s="245"/>
      <c r="Y554" s="245"/>
      <c r="Z554" s="245"/>
    </row>
    <row r="555" spans="1:26" ht="15.75" customHeight="1">
      <c r="A555" s="245"/>
      <c r="B555" s="245"/>
      <c r="C555" s="245"/>
      <c r="D555" s="245"/>
      <c r="E555" s="245"/>
      <c r="F555" s="245"/>
      <c r="G555" s="245"/>
      <c r="H555" s="245"/>
      <c r="I555" s="245"/>
      <c r="J555" s="245"/>
      <c r="K555" s="245"/>
      <c r="L555" s="245"/>
      <c r="M555" s="245"/>
      <c r="N555" s="245"/>
      <c r="O555" s="245"/>
      <c r="P555" s="245"/>
      <c r="Q555" s="245"/>
      <c r="R555" s="245"/>
      <c r="S555" s="245"/>
      <c r="T555" s="245"/>
      <c r="U555" s="245"/>
      <c r="V555" s="245"/>
      <c r="W555" s="245"/>
      <c r="X555" s="245"/>
      <c r="Y555" s="245"/>
      <c r="Z555" s="245"/>
    </row>
    <row r="556" spans="1:26" ht="15.75" customHeight="1">
      <c r="A556" s="245"/>
      <c r="B556" s="245"/>
      <c r="C556" s="245"/>
      <c r="D556" s="245"/>
      <c r="E556" s="245"/>
      <c r="F556" s="245"/>
      <c r="G556" s="245"/>
      <c r="H556" s="245"/>
      <c r="I556" s="245"/>
      <c r="J556" s="245"/>
      <c r="K556" s="245"/>
      <c r="L556" s="245"/>
      <c r="M556" s="245"/>
      <c r="N556" s="245"/>
      <c r="O556" s="245"/>
      <c r="P556" s="245"/>
      <c r="Q556" s="245"/>
      <c r="R556" s="245"/>
      <c r="S556" s="245"/>
      <c r="T556" s="245"/>
      <c r="U556" s="245"/>
      <c r="V556" s="245"/>
      <c r="W556" s="245"/>
      <c r="X556" s="245"/>
      <c r="Y556" s="245"/>
      <c r="Z556" s="245"/>
    </row>
    <row r="557" spans="1:26" ht="15.75" customHeight="1">
      <c r="A557" s="245"/>
      <c r="B557" s="245"/>
      <c r="C557" s="245"/>
      <c r="D557" s="245"/>
      <c r="E557" s="245"/>
      <c r="F557" s="245"/>
      <c r="G557" s="245"/>
      <c r="H557" s="245"/>
      <c r="I557" s="245"/>
      <c r="J557" s="245"/>
      <c r="K557" s="245"/>
      <c r="L557" s="245"/>
      <c r="M557" s="245"/>
      <c r="N557" s="245"/>
      <c r="O557" s="245"/>
      <c r="P557" s="245"/>
      <c r="Q557" s="245"/>
      <c r="R557" s="245"/>
      <c r="S557" s="245"/>
      <c r="T557" s="245"/>
      <c r="U557" s="245"/>
      <c r="V557" s="245"/>
      <c r="W557" s="245"/>
      <c r="X557" s="245"/>
      <c r="Y557" s="245"/>
      <c r="Z557" s="245"/>
    </row>
    <row r="558" spans="1:26" ht="15.75" customHeight="1">
      <c r="A558" s="245"/>
      <c r="B558" s="245"/>
      <c r="C558" s="245"/>
      <c r="D558" s="245"/>
      <c r="E558" s="245"/>
      <c r="F558" s="245"/>
      <c r="G558" s="245"/>
      <c r="H558" s="245"/>
      <c r="I558" s="245"/>
      <c r="J558" s="245"/>
      <c r="K558" s="245"/>
      <c r="L558" s="245"/>
      <c r="M558" s="245"/>
      <c r="N558" s="245"/>
      <c r="O558" s="245"/>
      <c r="P558" s="245"/>
      <c r="Q558" s="245"/>
      <c r="R558" s="245"/>
      <c r="S558" s="245"/>
      <c r="T558" s="245"/>
      <c r="U558" s="245"/>
      <c r="V558" s="245"/>
      <c r="W558" s="245"/>
      <c r="X558" s="245"/>
      <c r="Y558" s="245"/>
      <c r="Z558" s="245"/>
    </row>
    <row r="559" spans="1:26" ht="15.75" customHeight="1">
      <c r="A559" s="245"/>
      <c r="B559" s="245"/>
      <c r="C559" s="245"/>
      <c r="D559" s="245"/>
      <c r="E559" s="245"/>
      <c r="F559" s="245"/>
      <c r="G559" s="245"/>
      <c r="H559" s="245"/>
      <c r="I559" s="245"/>
      <c r="J559" s="245"/>
      <c r="K559" s="245"/>
      <c r="L559" s="245"/>
      <c r="M559" s="245"/>
      <c r="N559" s="245"/>
      <c r="O559" s="245"/>
      <c r="P559" s="245"/>
      <c r="Q559" s="245"/>
      <c r="R559" s="245"/>
      <c r="S559" s="245"/>
      <c r="T559" s="245"/>
      <c r="U559" s="245"/>
      <c r="V559" s="245"/>
      <c r="W559" s="245"/>
      <c r="X559" s="245"/>
      <c r="Y559" s="245"/>
      <c r="Z559" s="245"/>
    </row>
    <row r="560" spans="1:26" ht="15.75" customHeight="1">
      <c r="A560" s="245"/>
      <c r="B560" s="245"/>
      <c r="C560" s="245"/>
      <c r="D560" s="245"/>
      <c r="E560" s="245"/>
      <c r="F560" s="245"/>
      <c r="G560" s="245"/>
      <c r="H560" s="245"/>
      <c r="I560" s="245"/>
      <c r="J560" s="245"/>
      <c r="K560" s="245"/>
      <c r="L560" s="245"/>
      <c r="M560" s="245"/>
      <c r="N560" s="245"/>
      <c r="O560" s="245"/>
      <c r="P560" s="245"/>
      <c r="Q560" s="245"/>
      <c r="R560" s="245"/>
      <c r="S560" s="245"/>
      <c r="T560" s="245"/>
      <c r="U560" s="245"/>
      <c r="V560" s="245"/>
      <c r="W560" s="245"/>
      <c r="X560" s="245"/>
      <c r="Y560" s="245"/>
      <c r="Z560" s="245"/>
    </row>
    <row r="561" spans="1:26" ht="15.75" customHeight="1">
      <c r="A561" s="245"/>
      <c r="B561" s="245"/>
      <c r="C561" s="245"/>
      <c r="D561" s="245"/>
      <c r="E561" s="245"/>
      <c r="F561" s="245"/>
      <c r="G561" s="245"/>
      <c r="H561" s="245"/>
      <c r="I561" s="245"/>
      <c r="J561" s="245"/>
      <c r="K561" s="245"/>
      <c r="L561" s="245"/>
      <c r="M561" s="245"/>
      <c r="N561" s="245"/>
      <c r="O561" s="245"/>
      <c r="P561" s="245"/>
      <c r="Q561" s="245"/>
      <c r="R561" s="245"/>
      <c r="S561" s="245"/>
      <c r="T561" s="245"/>
      <c r="U561" s="245"/>
      <c r="V561" s="245"/>
      <c r="W561" s="245"/>
      <c r="X561" s="245"/>
      <c r="Y561" s="245"/>
      <c r="Z561" s="245"/>
    </row>
    <row r="562" spans="1:26" ht="15.75" customHeight="1">
      <c r="A562" s="245"/>
      <c r="B562" s="245"/>
      <c r="C562" s="245"/>
      <c r="D562" s="245"/>
      <c r="E562" s="245"/>
      <c r="F562" s="245"/>
      <c r="G562" s="245"/>
      <c r="H562" s="245"/>
      <c r="I562" s="245"/>
      <c r="J562" s="245"/>
      <c r="K562" s="245"/>
      <c r="L562" s="245"/>
      <c r="M562" s="245"/>
      <c r="N562" s="245"/>
      <c r="O562" s="245"/>
      <c r="P562" s="245"/>
      <c r="Q562" s="245"/>
      <c r="R562" s="245"/>
      <c r="S562" s="245"/>
      <c r="T562" s="245"/>
      <c r="U562" s="245"/>
      <c r="V562" s="245"/>
      <c r="W562" s="245"/>
      <c r="X562" s="245"/>
      <c r="Y562" s="245"/>
      <c r="Z562" s="245"/>
    </row>
    <row r="563" spans="1:26" ht="15.75" customHeight="1">
      <c r="A563" s="245"/>
      <c r="B563" s="245"/>
      <c r="C563" s="245"/>
      <c r="D563" s="245"/>
      <c r="E563" s="245"/>
      <c r="F563" s="245"/>
      <c r="G563" s="245"/>
      <c r="H563" s="245"/>
      <c r="I563" s="245"/>
      <c r="J563" s="245"/>
      <c r="K563" s="245"/>
      <c r="L563" s="245"/>
      <c r="M563" s="245"/>
      <c r="N563" s="245"/>
      <c r="O563" s="245"/>
      <c r="P563" s="245"/>
      <c r="Q563" s="245"/>
      <c r="R563" s="245"/>
      <c r="S563" s="245"/>
      <c r="T563" s="245"/>
      <c r="U563" s="245"/>
      <c r="V563" s="245"/>
      <c r="W563" s="245"/>
      <c r="X563" s="245"/>
      <c r="Y563" s="245"/>
      <c r="Z563" s="245"/>
    </row>
    <row r="564" spans="1:26" ht="15.75" customHeight="1">
      <c r="A564" s="245"/>
      <c r="B564" s="245"/>
      <c r="C564" s="245"/>
      <c r="D564" s="245"/>
      <c r="E564" s="245"/>
      <c r="F564" s="245"/>
      <c r="G564" s="245"/>
      <c r="H564" s="245"/>
      <c r="I564" s="245"/>
      <c r="J564" s="245"/>
      <c r="K564" s="245"/>
      <c r="L564" s="245"/>
      <c r="M564" s="245"/>
      <c r="N564" s="245"/>
      <c r="O564" s="245"/>
      <c r="P564" s="245"/>
      <c r="Q564" s="245"/>
      <c r="R564" s="245"/>
      <c r="S564" s="245"/>
      <c r="T564" s="245"/>
      <c r="U564" s="245"/>
      <c r="V564" s="245"/>
      <c r="W564" s="245"/>
      <c r="X564" s="245"/>
      <c r="Y564" s="245"/>
      <c r="Z564" s="245"/>
    </row>
    <row r="565" spans="1:26" ht="15.75" customHeight="1">
      <c r="A565" s="245"/>
      <c r="B565" s="245"/>
      <c r="C565" s="245"/>
      <c r="D565" s="245"/>
      <c r="E565" s="245"/>
      <c r="F565" s="245"/>
      <c r="G565" s="245"/>
      <c r="H565" s="245"/>
      <c r="I565" s="245"/>
      <c r="J565" s="245"/>
      <c r="K565" s="245"/>
      <c r="L565" s="245"/>
      <c r="M565" s="245"/>
      <c r="N565" s="245"/>
      <c r="O565" s="245"/>
      <c r="P565" s="245"/>
      <c r="Q565" s="245"/>
      <c r="R565" s="245"/>
      <c r="S565" s="245"/>
      <c r="T565" s="245"/>
      <c r="U565" s="245"/>
      <c r="V565" s="245"/>
      <c r="W565" s="245"/>
      <c r="X565" s="245"/>
      <c r="Y565" s="245"/>
      <c r="Z565" s="245"/>
    </row>
    <row r="566" spans="1:26" ht="15.75" customHeight="1">
      <c r="A566" s="245"/>
      <c r="B566" s="245"/>
      <c r="C566" s="245"/>
      <c r="D566" s="245"/>
      <c r="E566" s="245"/>
      <c r="F566" s="245"/>
      <c r="G566" s="245"/>
      <c r="H566" s="245"/>
      <c r="I566" s="245"/>
      <c r="J566" s="245"/>
      <c r="K566" s="245"/>
      <c r="L566" s="245"/>
      <c r="M566" s="245"/>
      <c r="N566" s="245"/>
      <c r="O566" s="245"/>
      <c r="P566" s="245"/>
      <c r="Q566" s="245"/>
      <c r="R566" s="245"/>
      <c r="S566" s="245"/>
      <c r="T566" s="245"/>
      <c r="U566" s="245"/>
      <c r="V566" s="245"/>
      <c r="W566" s="245"/>
      <c r="X566" s="245"/>
      <c r="Y566" s="245"/>
      <c r="Z566" s="245"/>
    </row>
    <row r="567" spans="1:26" ht="15.75" customHeight="1">
      <c r="A567" s="245"/>
      <c r="B567" s="245"/>
      <c r="C567" s="245"/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5"/>
      <c r="Q567" s="245"/>
      <c r="R567" s="245"/>
      <c r="S567" s="245"/>
      <c r="T567" s="245"/>
      <c r="U567" s="245"/>
      <c r="V567" s="245"/>
      <c r="W567" s="245"/>
      <c r="X567" s="245"/>
      <c r="Y567" s="245"/>
      <c r="Z567" s="245"/>
    </row>
    <row r="568" spans="1:26" ht="15.75" customHeight="1">
      <c r="A568" s="245"/>
      <c r="B568" s="245"/>
      <c r="C568" s="245"/>
      <c r="D568" s="245"/>
      <c r="E568" s="245"/>
      <c r="F568" s="245"/>
      <c r="G568" s="245"/>
      <c r="H568" s="245"/>
      <c r="I568" s="245"/>
      <c r="J568" s="245"/>
      <c r="K568" s="245"/>
      <c r="L568" s="245"/>
      <c r="M568" s="245"/>
      <c r="N568" s="245"/>
      <c r="O568" s="245"/>
      <c r="P568" s="245"/>
      <c r="Q568" s="245"/>
      <c r="R568" s="245"/>
      <c r="S568" s="245"/>
      <c r="T568" s="245"/>
      <c r="U568" s="245"/>
      <c r="V568" s="245"/>
      <c r="W568" s="245"/>
      <c r="X568" s="245"/>
      <c r="Y568" s="245"/>
      <c r="Z568" s="245"/>
    </row>
    <row r="569" spans="1:26" ht="15.75" customHeight="1">
      <c r="A569" s="245"/>
      <c r="B569" s="245"/>
      <c r="C569" s="245"/>
      <c r="D569" s="245"/>
      <c r="E569" s="245"/>
      <c r="F569" s="245"/>
      <c r="G569" s="245"/>
      <c r="H569" s="245"/>
      <c r="I569" s="245"/>
      <c r="J569" s="245"/>
      <c r="K569" s="245"/>
      <c r="L569" s="245"/>
      <c r="M569" s="245"/>
      <c r="N569" s="245"/>
      <c r="O569" s="245"/>
      <c r="P569" s="245"/>
      <c r="Q569" s="245"/>
      <c r="R569" s="245"/>
      <c r="S569" s="245"/>
      <c r="T569" s="245"/>
      <c r="U569" s="245"/>
      <c r="V569" s="245"/>
      <c r="W569" s="245"/>
      <c r="X569" s="245"/>
      <c r="Y569" s="245"/>
      <c r="Z569" s="245"/>
    </row>
    <row r="570" spans="1:26" ht="15.75" customHeight="1">
      <c r="A570" s="245"/>
      <c r="B570" s="245"/>
      <c r="C570" s="245"/>
      <c r="D570" s="245"/>
      <c r="E570" s="245"/>
      <c r="F570" s="245"/>
      <c r="G570" s="245"/>
      <c r="H570" s="245"/>
      <c r="I570" s="245"/>
      <c r="J570" s="245"/>
      <c r="K570" s="245"/>
      <c r="L570" s="245"/>
      <c r="M570" s="245"/>
      <c r="N570" s="245"/>
      <c r="O570" s="245"/>
      <c r="P570" s="245"/>
      <c r="Q570" s="245"/>
      <c r="R570" s="245"/>
      <c r="S570" s="245"/>
      <c r="T570" s="245"/>
      <c r="U570" s="245"/>
      <c r="V570" s="245"/>
      <c r="W570" s="245"/>
      <c r="X570" s="245"/>
      <c r="Y570" s="245"/>
      <c r="Z570" s="245"/>
    </row>
    <row r="571" spans="1:26" ht="15.75" customHeight="1">
      <c r="A571" s="245"/>
      <c r="B571" s="245"/>
      <c r="C571" s="245"/>
      <c r="D571" s="245"/>
      <c r="E571" s="245"/>
      <c r="F571" s="245"/>
      <c r="G571" s="245"/>
      <c r="H571" s="245"/>
      <c r="I571" s="245"/>
      <c r="J571" s="245"/>
      <c r="K571" s="245"/>
      <c r="L571" s="245"/>
      <c r="M571" s="245"/>
      <c r="N571" s="245"/>
      <c r="O571" s="245"/>
      <c r="P571" s="245"/>
      <c r="Q571" s="245"/>
      <c r="R571" s="245"/>
      <c r="S571" s="245"/>
      <c r="T571" s="245"/>
      <c r="U571" s="245"/>
      <c r="V571" s="245"/>
      <c r="W571" s="245"/>
      <c r="X571" s="245"/>
      <c r="Y571" s="245"/>
      <c r="Z571" s="245"/>
    </row>
    <row r="572" spans="1:26" ht="15.75" customHeight="1">
      <c r="A572" s="245"/>
      <c r="B572" s="245"/>
      <c r="C572" s="245"/>
      <c r="D572" s="245"/>
      <c r="E572" s="245"/>
      <c r="F572" s="245"/>
      <c r="G572" s="245"/>
      <c r="H572" s="245"/>
      <c r="I572" s="245"/>
      <c r="J572" s="245"/>
      <c r="K572" s="245"/>
      <c r="L572" s="245"/>
      <c r="M572" s="245"/>
      <c r="N572" s="245"/>
      <c r="O572" s="245"/>
      <c r="P572" s="245"/>
      <c r="Q572" s="245"/>
      <c r="R572" s="245"/>
      <c r="S572" s="245"/>
      <c r="T572" s="245"/>
      <c r="U572" s="245"/>
      <c r="V572" s="245"/>
      <c r="W572" s="245"/>
      <c r="X572" s="245"/>
      <c r="Y572" s="245"/>
      <c r="Z572" s="245"/>
    </row>
    <row r="573" spans="1:26" ht="15.75" customHeight="1">
      <c r="A573" s="245"/>
      <c r="B573" s="245"/>
      <c r="C573" s="245"/>
      <c r="D573" s="245"/>
      <c r="E573" s="245"/>
      <c r="F573" s="245"/>
      <c r="G573" s="245"/>
      <c r="H573" s="245"/>
      <c r="I573" s="245"/>
      <c r="J573" s="245"/>
      <c r="K573" s="245"/>
      <c r="L573" s="245"/>
      <c r="M573" s="245"/>
      <c r="N573" s="245"/>
      <c r="O573" s="245"/>
      <c r="P573" s="245"/>
      <c r="Q573" s="245"/>
      <c r="R573" s="245"/>
      <c r="S573" s="245"/>
      <c r="T573" s="245"/>
      <c r="U573" s="245"/>
      <c r="V573" s="245"/>
      <c r="W573" s="245"/>
      <c r="X573" s="245"/>
      <c r="Y573" s="245"/>
      <c r="Z573" s="245"/>
    </row>
    <row r="574" spans="1:26" ht="15.75" customHeight="1">
      <c r="A574" s="245"/>
      <c r="B574" s="245"/>
      <c r="C574" s="245"/>
      <c r="D574" s="245"/>
      <c r="E574" s="245"/>
      <c r="F574" s="245"/>
      <c r="G574" s="245"/>
      <c r="H574" s="245"/>
      <c r="I574" s="245"/>
      <c r="J574" s="245"/>
      <c r="K574" s="245"/>
      <c r="L574" s="245"/>
      <c r="M574" s="245"/>
      <c r="N574" s="245"/>
      <c r="O574" s="245"/>
      <c r="P574" s="245"/>
      <c r="Q574" s="245"/>
      <c r="R574" s="245"/>
      <c r="S574" s="245"/>
      <c r="T574" s="245"/>
      <c r="U574" s="245"/>
      <c r="V574" s="245"/>
      <c r="W574" s="245"/>
      <c r="X574" s="245"/>
      <c r="Y574" s="245"/>
      <c r="Z574" s="245"/>
    </row>
    <row r="575" spans="1:26" ht="15.75" customHeight="1">
      <c r="A575" s="245"/>
      <c r="B575" s="245"/>
      <c r="C575" s="245"/>
      <c r="D575" s="245"/>
      <c r="E575" s="245"/>
      <c r="F575" s="245"/>
      <c r="G575" s="245"/>
      <c r="H575" s="245"/>
      <c r="I575" s="245"/>
      <c r="J575" s="245"/>
      <c r="K575" s="245"/>
      <c r="L575" s="245"/>
      <c r="M575" s="245"/>
      <c r="N575" s="245"/>
      <c r="O575" s="245"/>
      <c r="P575" s="245"/>
      <c r="Q575" s="245"/>
      <c r="R575" s="245"/>
      <c r="S575" s="245"/>
      <c r="T575" s="245"/>
      <c r="U575" s="245"/>
      <c r="V575" s="245"/>
      <c r="W575" s="245"/>
      <c r="X575" s="245"/>
      <c r="Y575" s="245"/>
      <c r="Z575" s="245"/>
    </row>
    <row r="576" spans="1:26" ht="15.75" customHeight="1">
      <c r="A576" s="245"/>
      <c r="B576" s="245"/>
      <c r="C576" s="245"/>
      <c r="D576" s="245"/>
      <c r="E576" s="245"/>
      <c r="F576" s="245"/>
      <c r="G576" s="245"/>
      <c r="H576" s="245"/>
      <c r="I576" s="245"/>
      <c r="J576" s="245"/>
      <c r="K576" s="245"/>
      <c r="L576" s="245"/>
      <c r="M576" s="245"/>
      <c r="N576" s="245"/>
      <c r="O576" s="245"/>
      <c r="P576" s="245"/>
      <c r="Q576" s="245"/>
      <c r="R576" s="245"/>
      <c r="S576" s="245"/>
      <c r="T576" s="245"/>
      <c r="U576" s="245"/>
      <c r="V576" s="245"/>
      <c r="W576" s="245"/>
      <c r="X576" s="245"/>
      <c r="Y576" s="245"/>
      <c r="Z576" s="245"/>
    </row>
    <row r="577" spans="1:26" ht="15.75" customHeight="1">
      <c r="A577" s="245"/>
      <c r="B577" s="245"/>
      <c r="C577" s="245"/>
      <c r="D577" s="245"/>
      <c r="E577" s="245"/>
      <c r="F577" s="245"/>
      <c r="G577" s="245"/>
      <c r="H577" s="245"/>
      <c r="I577" s="245"/>
      <c r="J577" s="245"/>
      <c r="K577" s="245"/>
      <c r="L577" s="245"/>
      <c r="M577" s="245"/>
      <c r="N577" s="245"/>
      <c r="O577" s="245"/>
      <c r="P577" s="245"/>
      <c r="Q577" s="245"/>
      <c r="R577" s="245"/>
      <c r="S577" s="245"/>
      <c r="T577" s="245"/>
      <c r="U577" s="245"/>
      <c r="V577" s="245"/>
      <c r="W577" s="245"/>
      <c r="X577" s="245"/>
      <c r="Y577" s="245"/>
      <c r="Z577" s="245"/>
    </row>
    <row r="578" spans="1:26" ht="15.75" customHeight="1">
      <c r="A578" s="245"/>
      <c r="B578" s="245"/>
      <c r="C578" s="245"/>
      <c r="D578" s="245"/>
      <c r="E578" s="245"/>
      <c r="F578" s="245"/>
      <c r="G578" s="245"/>
      <c r="H578" s="245"/>
      <c r="I578" s="245"/>
      <c r="J578" s="245"/>
      <c r="K578" s="245"/>
      <c r="L578" s="245"/>
      <c r="M578" s="245"/>
      <c r="N578" s="245"/>
      <c r="O578" s="245"/>
      <c r="P578" s="245"/>
      <c r="Q578" s="245"/>
      <c r="R578" s="245"/>
      <c r="S578" s="245"/>
      <c r="T578" s="245"/>
      <c r="U578" s="245"/>
      <c r="V578" s="245"/>
      <c r="W578" s="245"/>
      <c r="X578" s="245"/>
      <c r="Y578" s="245"/>
      <c r="Z578" s="245"/>
    </row>
    <row r="579" spans="1:26" ht="15.75" customHeight="1">
      <c r="A579" s="245"/>
      <c r="B579" s="245"/>
      <c r="C579" s="245"/>
      <c r="D579" s="245"/>
      <c r="E579" s="245"/>
      <c r="F579" s="245"/>
      <c r="G579" s="245"/>
      <c r="H579" s="245"/>
      <c r="I579" s="245"/>
      <c r="J579" s="245"/>
      <c r="K579" s="245"/>
      <c r="L579" s="245"/>
      <c r="M579" s="245"/>
      <c r="N579" s="245"/>
      <c r="O579" s="245"/>
      <c r="P579" s="245"/>
      <c r="Q579" s="245"/>
      <c r="R579" s="245"/>
      <c r="S579" s="245"/>
      <c r="T579" s="245"/>
      <c r="U579" s="245"/>
      <c r="V579" s="245"/>
      <c r="W579" s="245"/>
      <c r="X579" s="245"/>
      <c r="Y579" s="245"/>
      <c r="Z579" s="245"/>
    </row>
    <row r="580" spans="1:26" ht="15.75" customHeight="1">
      <c r="A580" s="245"/>
      <c r="B580" s="245"/>
      <c r="C580" s="245"/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5"/>
      <c r="P580" s="245"/>
      <c r="Q580" s="245"/>
      <c r="R580" s="245"/>
      <c r="S580" s="245"/>
      <c r="T580" s="245"/>
      <c r="U580" s="245"/>
      <c r="V580" s="245"/>
      <c r="W580" s="245"/>
      <c r="X580" s="245"/>
      <c r="Y580" s="245"/>
      <c r="Z580" s="245"/>
    </row>
    <row r="581" spans="1:26" ht="15.75" customHeight="1">
      <c r="A581" s="245"/>
      <c r="B581" s="245"/>
      <c r="C581" s="245"/>
      <c r="D581" s="245"/>
      <c r="E581" s="245"/>
      <c r="F581" s="245"/>
      <c r="G581" s="245"/>
      <c r="H581" s="245"/>
      <c r="I581" s="245"/>
      <c r="J581" s="245"/>
      <c r="K581" s="245"/>
      <c r="L581" s="245"/>
      <c r="M581" s="245"/>
      <c r="N581" s="245"/>
      <c r="O581" s="245"/>
      <c r="P581" s="245"/>
      <c r="Q581" s="245"/>
      <c r="R581" s="245"/>
      <c r="S581" s="245"/>
      <c r="T581" s="245"/>
      <c r="U581" s="245"/>
      <c r="V581" s="245"/>
      <c r="W581" s="245"/>
      <c r="X581" s="245"/>
      <c r="Y581" s="245"/>
      <c r="Z581" s="245"/>
    </row>
    <row r="582" spans="1:26" ht="15.75" customHeight="1">
      <c r="A582" s="245"/>
      <c r="B582" s="245"/>
      <c r="C582" s="245"/>
      <c r="D582" s="245"/>
      <c r="E582" s="245"/>
      <c r="F582" s="245"/>
      <c r="G582" s="245"/>
      <c r="H582" s="245"/>
      <c r="I582" s="245"/>
      <c r="J582" s="245"/>
      <c r="K582" s="245"/>
      <c r="L582" s="245"/>
      <c r="M582" s="245"/>
      <c r="N582" s="245"/>
      <c r="O582" s="245"/>
      <c r="P582" s="245"/>
      <c r="Q582" s="245"/>
      <c r="R582" s="245"/>
      <c r="S582" s="245"/>
      <c r="T582" s="245"/>
      <c r="U582" s="245"/>
      <c r="V582" s="245"/>
      <c r="W582" s="245"/>
      <c r="X582" s="245"/>
      <c r="Y582" s="245"/>
      <c r="Z582" s="245"/>
    </row>
    <row r="583" spans="1:26" ht="15.75" customHeight="1">
      <c r="A583" s="245"/>
      <c r="B583" s="245"/>
      <c r="C583" s="245"/>
      <c r="D583" s="245"/>
      <c r="E583" s="245"/>
      <c r="F583" s="245"/>
      <c r="G583" s="245"/>
      <c r="H583" s="245"/>
      <c r="I583" s="245"/>
      <c r="J583" s="245"/>
      <c r="K583" s="245"/>
      <c r="L583" s="245"/>
      <c r="M583" s="245"/>
      <c r="N583" s="245"/>
      <c r="O583" s="245"/>
      <c r="P583" s="245"/>
      <c r="Q583" s="245"/>
      <c r="R583" s="245"/>
      <c r="S583" s="245"/>
      <c r="T583" s="245"/>
      <c r="U583" s="245"/>
      <c r="V583" s="245"/>
      <c r="W583" s="245"/>
      <c r="X583" s="245"/>
      <c r="Y583" s="245"/>
      <c r="Z583" s="245"/>
    </row>
    <row r="584" spans="1:26" ht="15.75" customHeight="1">
      <c r="A584" s="245"/>
      <c r="B584" s="245"/>
      <c r="C584" s="245"/>
      <c r="D584" s="245"/>
      <c r="E584" s="245"/>
      <c r="F584" s="245"/>
      <c r="G584" s="245"/>
      <c r="H584" s="245"/>
      <c r="I584" s="245"/>
      <c r="J584" s="245"/>
      <c r="K584" s="245"/>
      <c r="L584" s="245"/>
      <c r="M584" s="245"/>
      <c r="N584" s="245"/>
      <c r="O584" s="245"/>
      <c r="P584" s="245"/>
      <c r="Q584" s="245"/>
      <c r="R584" s="245"/>
      <c r="S584" s="245"/>
      <c r="T584" s="245"/>
      <c r="U584" s="245"/>
      <c r="V584" s="245"/>
      <c r="W584" s="245"/>
      <c r="X584" s="245"/>
      <c r="Y584" s="245"/>
      <c r="Z584" s="245"/>
    </row>
    <row r="585" spans="1:26" ht="15.75" customHeight="1">
      <c r="A585" s="245"/>
      <c r="B585" s="245"/>
      <c r="C585" s="245"/>
      <c r="D585" s="245"/>
      <c r="E585" s="245"/>
      <c r="F585" s="245"/>
      <c r="G585" s="245"/>
      <c r="H585" s="245"/>
      <c r="I585" s="245"/>
      <c r="J585" s="245"/>
      <c r="K585" s="245"/>
      <c r="L585" s="245"/>
      <c r="M585" s="245"/>
      <c r="N585" s="245"/>
      <c r="O585" s="245"/>
      <c r="P585" s="245"/>
      <c r="Q585" s="245"/>
      <c r="R585" s="245"/>
      <c r="S585" s="245"/>
      <c r="T585" s="245"/>
      <c r="U585" s="245"/>
      <c r="V585" s="245"/>
      <c r="W585" s="245"/>
      <c r="X585" s="245"/>
      <c r="Y585" s="245"/>
      <c r="Z585" s="245"/>
    </row>
    <row r="586" spans="1:26" ht="15.75" customHeight="1">
      <c r="A586" s="245"/>
      <c r="B586" s="245"/>
      <c r="C586" s="245"/>
      <c r="D586" s="245"/>
      <c r="E586" s="245"/>
      <c r="F586" s="245"/>
      <c r="G586" s="245"/>
      <c r="H586" s="245"/>
      <c r="I586" s="245"/>
      <c r="J586" s="245"/>
      <c r="K586" s="245"/>
      <c r="L586" s="245"/>
      <c r="M586" s="245"/>
      <c r="N586" s="245"/>
      <c r="O586" s="245"/>
      <c r="P586" s="245"/>
      <c r="Q586" s="245"/>
      <c r="R586" s="245"/>
      <c r="S586" s="245"/>
      <c r="T586" s="245"/>
      <c r="U586" s="245"/>
      <c r="V586" s="245"/>
      <c r="W586" s="245"/>
      <c r="X586" s="245"/>
      <c r="Y586" s="245"/>
      <c r="Z586" s="245"/>
    </row>
    <row r="587" spans="1:26" ht="15.75" customHeight="1">
      <c r="A587" s="245"/>
      <c r="B587" s="245"/>
      <c r="C587" s="245"/>
      <c r="D587" s="245"/>
      <c r="E587" s="245"/>
      <c r="F587" s="245"/>
      <c r="G587" s="245"/>
      <c r="H587" s="245"/>
      <c r="I587" s="245"/>
      <c r="J587" s="245"/>
      <c r="K587" s="245"/>
      <c r="L587" s="245"/>
      <c r="M587" s="245"/>
      <c r="N587" s="245"/>
      <c r="O587" s="245"/>
      <c r="P587" s="245"/>
      <c r="Q587" s="245"/>
      <c r="R587" s="245"/>
      <c r="S587" s="245"/>
      <c r="T587" s="245"/>
      <c r="U587" s="245"/>
      <c r="V587" s="245"/>
      <c r="W587" s="245"/>
      <c r="X587" s="245"/>
      <c r="Y587" s="245"/>
      <c r="Z587" s="245"/>
    </row>
    <row r="588" spans="1:26" ht="15.75" customHeight="1">
      <c r="A588" s="245"/>
      <c r="B588" s="245"/>
      <c r="C588" s="245"/>
      <c r="D588" s="245"/>
      <c r="E588" s="245"/>
      <c r="F588" s="245"/>
      <c r="G588" s="245"/>
      <c r="H588" s="245"/>
      <c r="I588" s="245"/>
      <c r="J588" s="245"/>
      <c r="K588" s="245"/>
      <c r="L588" s="245"/>
      <c r="M588" s="245"/>
      <c r="N588" s="245"/>
      <c r="O588" s="245"/>
      <c r="P588" s="245"/>
      <c r="Q588" s="245"/>
      <c r="R588" s="245"/>
      <c r="S588" s="245"/>
      <c r="T588" s="245"/>
      <c r="U588" s="245"/>
      <c r="V588" s="245"/>
      <c r="W588" s="245"/>
      <c r="X588" s="245"/>
      <c r="Y588" s="245"/>
      <c r="Z588" s="245"/>
    </row>
    <row r="589" spans="1:26" ht="15.75" customHeight="1">
      <c r="A589" s="245"/>
      <c r="B589" s="245"/>
      <c r="C589" s="245"/>
      <c r="D589" s="245"/>
      <c r="E589" s="245"/>
      <c r="F589" s="245"/>
      <c r="G589" s="245"/>
      <c r="H589" s="245"/>
      <c r="I589" s="245"/>
      <c r="J589" s="245"/>
      <c r="K589" s="245"/>
      <c r="L589" s="245"/>
      <c r="M589" s="245"/>
      <c r="N589" s="245"/>
      <c r="O589" s="245"/>
      <c r="P589" s="245"/>
      <c r="Q589" s="245"/>
      <c r="R589" s="245"/>
      <c r="S589" s="245"/>
      <c r="T589" s="245"/>
      <c r="U589" s="245"/>
      <c r="V589" s="245"/>
      <c r="W589" s="245"/>
      <c r="X589" s="245"/>
      <c r="Y589" s="245"/>
      <c r="Z589" s="245"/>
    </row>
    <row r="590" spans="1:26" ht="15.75" customHeight="1">
      <c r="A590" s="245"/>
      <c r="B590" s="245"/>
      <c r="C590" s="245"/>
      <c r="D590" s="245"/>
      <c r="E590" s="245"/>
      <c r="F590" s="245"/>
      <c r="G590" s="245"/>
      <c r="H590" s="245"/>
      <c r="I590" s="245"/>
      <c r="J590" s="245"/>
      <c r="K590" s="245"/>
      <c r="L590" s="245"/>
      <c r="M590" s="245"/>
      <c r="N590" s="245"/>
      <c r="O590" s="245"/>
      <c r="P590" s="245"/>
      <c r="Q590" s="245"/>
      <c r="R590" s="245"/>
      <c r="S590" s="245"/>
      <c r="T590" s="245"/>
      <c r="U590" s="245"/>
      <c r="V590" s="245"/>
      <c r="W590" s="245"/>
      <c r="X590" s="245"/>
      <c r="Y590" s="245"/>
      <c r="Z590" s="245"/>
    </row>
    <row r="591" spans="1:26" ht="15.75" customHeight="1">
      <c r="A591" s="245"/>
      <c r="B591" s="245"/>
      <c r="C591" s="245"/>
      <c r="D591" s="245"/>
      <c r="E591" s="245"/>
      <c r="F591" s="245"/>
      <c r="G591" s="245"/>
      <c r="H591" s="245"/>
      <c r="I591" s="245"/>
      <c r="J591" s="245"/>
      <c r="K591" s="245"/>
      <c r="L591" s="245"/>
      <c r="M591" s="245"/>
      <c r="N591" s="245"/>
      <c r="O591" s="245"/>
      <c r="P591" s="245"/>
      <c r="Q591" s="245"/>
      <c r="R591" s="245"/>
      <c r="S591" s="245"/>
      <c r="T591" s="245"/>
      <c r="U591" s="245"/>
      <c r="V591" s="245"/>
      <c r="W591" s="245"/>
      <c r="X591" s="245"/>
      <c r="Y591" s="245"/>
      <c r="Z591" s="245"/>
    </row>
    <row r="592" spans="1:26" ht="15.75" customHeight="1">
      <c r="A592" s="245"/>
      <c r="B592" s="245"/>
      <c r="C592" s="245"/>
      <c r="D592" s="245"/>
      <c r="E592" s="245"/>
      <c r="F592" s="245"/>
      <c r="G592" s="245"/>
      <c r="H592" s="245"/>
      <c r="I592" s="245"/>
      <c r="J592" s="245"/>
      <c r="K592" s="245"/>
      <c r="L592" s="245"/>
      <c r="M592" s="245"/>
      <c r="N592" s="245"/>
      <c r="O592" s="245"/>
      <c r="P592" s="245"/>
      <c r="Q592" s="245"/>
      <c r="R592" s="245"/>
      <c r="S592" s="245"/>
      <c r="T592" s="245"/>
      <c r="U592" s="245"/>
      <c r="V592" s="245"/>
      <c r="W592" s="245"/>
      <c r="X592" s="245"/>
      <c r="Y592" s="245"/>
      <c r="Z592" s="245"/>
    </row>
    <row r="593" spans="1:26" ht="15.75" customHeight="1">
      <c r="A593" s="245"/>
      <c r="B593" s="245"/>
      <c r="C593" s="245"/>
      <c r="D593" s="245"/>
      <c r="E593" s="245"/>
      <c r="F593" s="245"/>
      <c r="G593" s="245"/>
      <c r="H593" s="245"/>
      <c r="I593" s="245"/>
      <c r="J593" s="245"/>
      <c r="K593" s="245"/>
      <c r="L593" s="245"/>
      <c r="M593" s="245"/>
      <c r="N593" s="245"/>
      <c r="O593" s="245"/>
      <c r="P593" s="245"/>
      <c r="Q593" s="245"/>
      <c r="R593" s="245"/>
      <c r="S593" s="245"/>
      <c r="T593" s="245"/>
      <c r="U593" s="245"/>
      <c r="V593" s="245"/>
      <c r="W593" s="245"/>
      <c r="X593" s="245"/>
      <c r="Y593" s="245"/>
      <c r="Z593" s="245"/>
    </row>
    <row r="594" spans="1:26" ht="15.75" customHeight="1">
      <c r="A594" s="245"/>
      <c r="B594" s="245"/>
      <c r="C594" s="245"/>
      <c r="D594" s="245"/>
      <c r="E594" s="245"/>
      <c r="F594" s="245"/>
      <c r="G594" s="245"/>
      <c r="H594" s="245"/>
      <c r="I594" s="245"/>
      <c r="J594" s="245"/>
      <c r="K594" s="245"/>
      <c r="L594" s="245"/>
      <c r="M594" s="245"/>
      <c r="N594" s="245"/>
      <c r="O594" s="245"/>
      <c r="P594" s="245"/>
      <c r="Q594" s="245"/>
      <c r="R594" s="245"/>
      <c r="S594" s="245"/>
      <c r="T594" s="245"/>
      <c r="U594" s="245"/>
      <c r="V594" s="245"/>
      <c r="W594" s="245"/>
      <c r="X594" s="245"/>
      <c r="Y594" s="245"/>
      <c r="Z594" s="245"/>
    </row>
    <row r="595" spans="1:26" ht="15.75" customHeight="1">
      <c r="A595" s="245"/>
      <c r="B595" s="245"/>
      <c r="C595" s="245"/>
      <c r="D595" s="245"/>
      <c r="E595" s="245"/>
      <c r="F595" s="245"/>
      <c r="G595" s="245"/>
      <c r="H595" s="245"/>
      <c r="I595" s="245"/>
      <c r="J595" s="245"/>
      <c r="K595" s="245"/>
      <c r="L595" s="245"/>
      <c r="M595" s="245"/>
      <c r="N595" s="245"/>
      <c r="O595" s="245"/>
      <c r="P595" s="245"/>
      <c r="Q595" s="245"/>
      <c r="R595" s="245"/>
      <c r="S595" s="245"/>
      <c r="T595" s="245"/>
      <c r="U595" s="245"/>
      <c r="V595" s="245"/>
      <c r="W595" s="245"/>
      <c r="X595" s="245"/>
      <c r="Y595" s="245"/>
      <c r="Z595" s="245"/>
    </row>
    <row r="596" spans="1:26" ht="15.75" customHeight="1">
      <c r="A596" s="245"/>
      <c r="B596" s="245"/>
      <c r="C596" s="245"/>
      <c r="D596" s="245"/>
      <c r="E596" s="245"/>
      <c r="F596" s="245"/>
      <c r="G596" s="245"/>
      <c r="H596" s="245"/>
      <c r="I596" s="245"/>
      <c r="J596" s="245"/>
      <c r="K596" s="245"/>
      <c r="L596" s="245"/>
      <c r="M596" s="245"/>
      <c r="N596" s="245"/>
      <c r="O596" s="245"/>
      <c r="P596" s="245"/>
      <c r="Q596" s="245"/>
      <c r="R596" s="245"/>
      <c r="S596" s="245"/>
      <c r="T596" s="245"/>
      <c r="U596" s="245"/>
      <c r="V596" s="245"/>
      <c r="W596" s="245"/>
      <c r="X596" s="245"/>
      <c r="Y596" s="245"/>
      <c r="Z596" s="245"/>
    </row>
    <row r="597" spans="1:26" ht="15.75" customHeight="1">
      <c r="A597" s="245"/>
      <c r="B597" s="245"/>
      <c r="C597" s="245"/>
      <c r="D597" s="245"/>
      <c r="E597" s="245"/>
      <c r="F597" s="245"/>
      <c r="G597" s="245"/>
      <c r="H597" s="245"/>
      <c r="I597" s="245"/>
      <c r="J597" s="245"/>
      <c r="K597" s="245"/>
      <c r="L597" s="245"/>
      <c r="M597" s="245"/>
      <c r="N597" s="245"/>
      <c r="O597" s="245"/>
      <c r="P597" s="245"/>
      <c r="Q597" s="245"/>
      <c r="R597" s="245"/>
      <c r="S597" s="245"/>
      <c r="T597" s="245"/>
      <c r="U597" s="245"/>
      <c r="V597" s="245"/>
      <c r="W597" s="245"/>
      <c r="X597" s="245"/>
      <c r="Y597" s="245"/>
      <c r="Z597" s="245"/>
    </row>
    <row r="598" spans="1:26" ht="15.75" customHeight="1">
      <c r="A598" s="245"/>
      <c r="B598" s="245"/>
      <c r="C598" s="245"/>
      <c r="D598" s="245"/>
      <c r="E598" s="245"/>
      <c r="F598" s="245"/>
      <c r="G598" s="245"/>
      <c r="H598" s="245"/>
      <c r="I598" s="245"/>
      <c r="J598" s="245"/>
      <c r="K598" s="245"/>
      <c r="L598" s="245"/>
      <c r="M598" s="245"/>
      <c r="N598" s="245"/>
      <c r="O598" s="245"/>
      <c r="P598" s="245"/>
      <c r="Q598" s="245"/>
      <c r="R598" s="245"/>
      <c r="S598" s="245"/>
      <c r="T598" s="245"/>
      <c r="U598" s="245"/>
      <c r="V598" s="245"/>
      <c r="W598" s="245"/>
      <c r="X598" s="245"/>
      <c r="Y598" s="245"/>
      <c r="Z598" s="245"/>
    </row>
    <row r="599" spans="1:26" ht="15.75" customHeight="1">
      <c r="A599" s="245"/>
      <c r="B599" s="245"/>
      <c r="C599" s="245"/>
      <c r="D599" s="245"/>
      <c r="E599" s="245"/>
      <c r="F599" s="245"/>
      <c r="G599" s="245"/>
      <c r="H599" s="245"/>
      <c r="I599" s="245"/>
      <c r="J599" s="245"/>
      <c r="K599" s="245"/>
      <c r="L599" s="245"/>
      <c r="M599" s="245"/>
      <c r="N599" s="245"/>
      <c r="O599" s="245"/>
      <c r="P599" s="245"/>
      <c r="Q599" s="245"/>
      <c r="R599" s="245"/>
      <c r="S599" s="245"/>
      <c r="T599" s="245"/>
      <c r="U599" s="245"/>
      <c r="V599" s="245"/>
      <c r="W599" s="245"/>
      <c r="X599" s="245"/>
      <c r="Y599" s="245"/>
      <c r="Z599" s="245"/>
    </row>
    <row r="600" spans="1:26" ht="15.75" customHeight="1">
      <c r="A600" s="245"/>
      <c r="B600" s="245"/>
      <c r="C600" s="245"/>
      <c r="D600" s="245"/>
      <c r="E600" s="245"/>
      <c r="F600" s="245"/>
      <c r="G600" s="245"/>
      <c r="H600" s="245"/>
      <c r="I600" s="245"/>
      <c r="J600" s="245"/>
      <c r="K600" s="245"/>
      <c r="L600" s="245"/>
      <c r="M600" s="245"/>
      <c r="N600" s="245"/>
      <c r="O600" s="245"/>
      <c r="P600" s="245"/>
      <c r="Q600" s="245"/>
      <c r="R600" s="245"/>
      <c r="S600" s="245"/>
      <c r="T600" s="245"/>
      <c r="U600" s="245"/>
      <c r="V600" s="245"/>
      <c r="W600" s="245"/>
      <c r="X600" s="245"/>
      <c r="Y600" s="245"/>
      <c r="Z600" s="245"/>
    </row>
    <row r="601" spans="1:26" ht="15.75" customHeight="1">
      <c r="A601" s="245"/>
      <c r="B601" s="245"/>
      <c r="C601" s="245"/>
      <c r="D601" s="245"/>
      <c r="E601" s="245"/>
      <c r="F601" s="245"/>
      <c r="G601" s="245"/>
      <c r="H601" s="245"/>
      <c r="I601" s="245"/>
      <c r="J601" s="245"/>
      <c r="K601" s="245"/>
      <c r="L601" s="245"/>
      <c r="M601" s="245"/>
      <c r="N601" s="245"/>
      <c r="O601" s="245"/>
      <c r="P601" s="245"/>
      <c r="Q601" s="245"/>
      <c r="R601" s="245"/>
      <c r="S601" s="245"/>
      <c r="T601" s="245"/>
      <c r="U601" s="245"/>
      <c r="V601" s="245"/>
      <c r="W601" s="245"/>
      <c r="X601" s="245"/>
      <c r="Y601" s="245"/>
      <c r="Z601" s="245"/>
    </row>
    <row r="602" spans="1:26" ht="15.75" customHeight="1">
      <c r="A602" s="245"/>
      <c r="B602" s="245"/>
      <c r="C602" s="245"/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5"/>
      <c r="P602" s="245"/>
      <c r="Q602" s="245"/>
      <c r="R602" s="245"/>
      <c r="S602" s="245"/>
      <c r="T602" s="245"/>
      <c r="U602" s="245"/>
      <c r="V602" s="245"/>
      <c r="W602" s="245"/>
      <c r="X602" s="245"/>
      <c r="Y602" s="245"/>
      <c r="Z602" s="245"/>
    </row>
    <row r="603" spans="1:26" ht="15.75" customHeight="1">
      <c r="A603" s="245"/>
      <c r="B603" s="245"/>
      <c r="C603" s="245"/>
      <c r="D603" s="245"/>
      <c r="E603" s="245"/>
      <c r="F603" s="245"/>
      <c r="G603" s="245"/>
      <c r="H603" s="245"/>
      <c r="I603" s="245"/>
      <c r="J603" s="245"/>
      <c r="K603" s="245"/>
      <c r="L603" s="245"/>
      <c r="M603" s="245"/>
      <c r="N603" s="245"/>
      <c r="O603" s="245"/>
      <c r="P603" s="245"/>
      <c r="Q603" s="245"/>
      <c r="R603" s="245"/>
      <c r="S603" s="245"/>
      <c r="T603" s="245"/>
      <c r="U603" s="245"/>
      <c r="V603" s="245"/>
      <c r="W603" s="245"/>
      <c r="X603" s="245"/>
      <c r="Y603" s="245"/>
      <c r="Z603" s="245"/>
    </row>
    <row r="604" spans="1:26" ht="15.75" customHeight="1">
      <c r="A604" s="245"/>
      <c r="B604" s="245"/>
      <c r="C604" s="245"/>
      <c r="D604" s="245"/>
      <c r="E604" s="245"/>
      <c r="F604" s="245"/>
      <c r="G604" s="245"/>
      <c r="H604" s="245"/>
      <c r="I604" s="245"/>
      <c r="J604" s="245"/>
      <c r="K604" s="245"/>
      <c r="L604" s="245"/>
      <c r="M604" s="245"/>
      <c r="N604" s="245"/>
      <c r="O604" s="245"/>
      <c r="P604" s="245"/>
      <c r="Q604" s="245"/>
      <c r="R604" s="245"/>
      <c r="S604" s="245"/>
      <c r="T604" s="245"/>
      <c r="U604" s="245"/>
      <c r="V604" s="245"/>
      <c r="W604" s="245"/>
      <c r="X604" s="245"/>
      <c r="Y604" s="245"/>
      <c r="Z604" s="245"/>
    </row>
    <row r="605" spans="1:26" ht="15.75" customHeight="1">
      <c r="A605" s="245"/>
      <c r="B605" s="245"/>
      <c r="C605" s="245"/>
      <c r="D605" s="245"/>
      <c r="E605" s="245"/>
      <c r="F605" s="245"/>
      <c r="G605" s="245"/>
      <c r="H605" s="245"/>
      <c r="I605" s="245"/>
      <c r="J605" s="245"/>
      <c r="K605" s="245"/>
      <c r="L605" s="245"/>
      <c r="M605" s="245"/>
      <c r="N605" s="245"/>
      <c r="O605" s="245"/>
      <c r="P605" s="245"/>
      <c r="Q605" s="245"/>
      <c r="R605" s="245"/>
      <c r="S605" s="245"/>
      <c r="T605" s="245"/>
      <c r="U605" s="245"/>
      <c r="V605" s="245"/>
      <c r="W605" s="245"/>
      <c r="X605" s="245"/>
      <c r="Y605" s="245"/>
      <c r="Z605" s="245"/>
    </row>
    <row r="606" spans="1:26" ht="15.75" customHeight="1">
      <c r="A606" s="245"/>
      <c r="B606" s="245"/>
      <c r="C606" s="245"/>
      <c r="D606" s="245"/>
      <c r="E606" s="245"/>
      <c r="F606" s="245"/>
      <c r="G606" s="245"/>
      <c r="H606" s="245"/>
      <c r="I606" s="245"/>
      <c r="J606" s="245"/>
      <c r="K606" s="245"/>
      <c r="L606" s="245"/>
      <c r="M606" s="245"/>
      <c r="N606" s="245"/>
      <c r="O606" s="245"/>
      <c r="P606" s="245"/>
      <c r="Q606" s="245"/>
      <c r="R606" s="245"/>
      <c r="S606" s="245"/>
      <c r="T606" s="245"/>
      <c r="U606" s="245"/>
      <c r="V606" s="245"/>
      <c r="W606" s="245"/>
      <c r="X606" s="245"/>
      <c r="Y606" s="245"/>
      <c r="Z606" s="245"/>
    </row>
    <row r="607" spans="1:26" ht="15.75" customHeight="1">
      <c r="A607" s="245"/>
      <c r="B607" s="245"/>
      <c r="C607" s="245"/>
      <c r="D607" s="245"/>
      <c r="E607" s="245"/>
      <c r="F607" s="245"/>
      <c r="G607" s="245"/>
      <c r="H607" s="245"/>
      <c r="I607" s="245"/>
      <c r="J607" s="245"/>
      <c r="K607" s="245"/>
      <c r="L607" s="245"/>
      <c r="M607" s="245"/>
      <c r="N607" s="245"/>
      <c r="O607" s="245"/>
      <c r="P607" s="245"/>
      <c r="Q607" s="245"/>
      <c r="R607" s="245"/>
      <c r="S607" s="245"/>
      <c r="T607" s="245"/>
      <c r="U607" s="245"/>
      <c r="V607" s="245"/>
      <c r="W607" s="245"/>
      <c r="X607" s="245"/>
      <c r="Y607" s="245"/>
      <c r="Z607" s="245"/>
    </row>
    <row r="608" spans="1:26" ht="15.75" customHeight="1">
      <c r="A608" s="245"/>
      <c r="B608" s="245"/>
      <c r="C608" s="245"/>
      <c r="D608" s="245"/>
      <c r="E608" s="245"/>
      <c r="F608" s="245"/>
      <c r="G608" s="245"/>
      <c r="H608" s="245"/>
      <c r="I608" s="245"/>
      <c r="J608" s="245"/>
      <c r="K608" s="245"/>
      <c r="L608" s="245"/>
      <c r="M608" s="245"/>
      <c r="N608" s="245"/>
      <c r="O608" s="245"/>
      <c r="P608" s="245"/>
      <c r="Q608" s="245"/>
      <c r="R608" s="245"/>
      <c r="S608" s="245"/>
      <c r="T608" s="245"/>
      <c r="U608" s="245"/>
      <c r="V608" s="245"/>
      <c r="W608" s="245"/>
      <c r="X608" s="245"/>
      <c r="Y608" s="245"/>
      <c r="Z608" s="245"/>
    </row>
    <row r="609" spans="1:26" ht="15.75" customHeight="1">
      <c r="A609" s="245"/>
      <c r="B609" s="245"/>
      <c r="C609" s="245"/>
      <c r="D609" s="245"/>
      <c r="E609" s="245"/>
      <c r="F609" s="245"/>
      <c r="G609" s="245"/>
      <c r="H609" s="245"/>
      <c r="I609" s="245"/>
      <c r="J609" s="245"/>
      <c r="K609" s="245"/>
      <c r="L609" s="245"/>
      <c r="M609" s="245"/>
      <c r="N609" s="245"/>
      <c r="O609" s="245"/>
      <c r="P609" s="245"/>
      <c r="Q609" s="245"/>
      <c r="R609" s="245"/>
      <c r="S609" s="245"/>
      <c r="T609" s="245"/>
      <c r="U609" s="245"/>
      <c r="V609" s="245"/>
      <c r="W609" s="245"/>
      <c r="X609" s="245"/>
      <c r="Y609" s="245"/>
      <c r="Z609" s="245"/>
    </row>
    <row r="610" spans="1:26" ht="15.75" customHeight="1">
      <c r="A610" s="245"/>
      <c r="B610" s="245"/>
      <c r="C610" s="245"/>
      <c r="D610" s="245"/>
      <c r="E610" s="245"/>
      <c r="F610" s="245"/>
      <c r="G610" s="245"/>
      <c r="H610" s="245"/>
      <c r="I610" s="245"/>
      <c r="J610" s="245"/>
      <c r="K610" s="245"/>
      <c r="L610" s="245"/>
      <c r="M610" s="245"/>
      <c r="N610" s="245"/>
      <c r="O610" s="245"/>
      <c r="P610" s="245"/>
      <c r="Q610" s="245"/>
      <c r="R610" s="245"/>
      <c r="S610" s="245"/>
      <c r="T610" s="245"/>
      <c r="U610" s="245"/>
      <c r="V610" s="245"/>
      <c r="W610" s="245"/>
      <c r="X610" s="245"/>
      <c r="Y610" s="245"/>
      <c r="Z610" s="245"/>
    </row>
    <row r="611" spans="1:26" ht="15.75" customHeight="1">
      <c r="A611" s="245"/>
      <c r="B611" s="245"/>
      <c r="C611" s="245"/>
      <c r="D611" s="245"/>
      <c r="E611" s="245"/>
      <c r="F611" s="245"/>
      <c r="G611" s="245"/>
      <c r="H611" s="245"/>
      <c r="I611" s="245"/>
      <c r="J611" s="245"/>
      <c r="K611" s="245"/>
      <c r="L611" s="245"/>
      <c r="M611" s="245"/>
      <c r="N611" s="245"/>
      <c r="O611" s="245"/>
      <c r="P611" s="245"/>
      <c r="Q611" s="245"/>
      <c r="R611" s="245"/>
      <c r="S611" s="245"/>
      <c r="T611" s="245"/>
      <c r="U611" s="245"/>
      <c r="V611" s="245"/>
      <c r="W611" s="245"/>
      <c r="X611" s="245"/>
      <c r="Y611" s="245"/>
      <c r="Z611" s="245"/>
    </row>
    <row r="612" spans="1:26" ht="15.75" customHeight="1">
      <c r="A612" s="245"/>
      <c r="B612" s="245"/>
      <c r="C612" s="245"/>
      <c r="D612" s="245"/>
      <c r="E612" s="245"/>
      <c r="F612" s="245"/>
      <c r="G612" s="245"/>
      <c r="H612" s="245"/>
      <c r="I612" s="245"/>
      <c r="J612" s="245"/>
      <c r="K612" s="245"/>
      <c r="L612" s="245"/>
      <c r="M612" s="245"/>
      <c r="N612" s="245"/>
      <c r="O612" s="245"/>
      <c r="P612" s="245"/>
      <c r="Q612" s="245"/>
      <c r="R612" s="245"/>
      <c r="S612" s="245"/>
      <c r="T612" s="245"/>
      <c r="U612" s="245"/>
      <c r="V612" s="245"/>
      <c r="W612" s="245"/>
      <c r="X612" s="245"/>
      <c r="Y612" s="245"/>
      <c r="Z612" s="245"/>
    </row>
    <row r="613" spans="1:26" ht="15.75" customHeight="1">
      <c r="A613" s="245"/>
      <c r="B613" s="245"/>
      <c r="C613" s="245"/>
      <c r="D613" s="245"/>
      <c r="E613" s="245"/>
      <c r="F613" s="245"/>
      <c r="G613" s="245"/>
      <c r="H613" s="245"/>
      <c r="I613" s="245"/>
      <c r="J613" s="245"/>
      <c r="K613" s="245"/>
      <c r="L613" s="245"/>
      <c r="M613" s="245"/>
      <c r="N613" s="245"/>
      <c r="O613" s="245"/>
      <c r="P613" s="245"/>
      <c r="Q613" s="245"/>
      <c r="R613" s="245"/>
      <c r="S613" s="245"/>
      <c r="T613" s="245"/>
      <c r="U613" s="245"/>
      <c r="V613" s="245"/>
      <c r="W613" s="245"/>
      <c r="X613" s="245"/>
      <c r="Y613" s="245"/>
      <c r="Z613" s="245"/>
    </row>
    <row r="614" spans="1:26" ht="15.75" customHeight="1">
      <c r="A614" s="245"/>
      <c r="B614" s="245"/>
      <c r="C614" s="245"/>
      <c r="D614" s="245"/>
      <c r="E614" s="245"/>
      <c r="F614" s="245"/>
      <c r="G614" s="245"/>
      <c r="H614" s="245"/>
      <c r="I614" s="245"/>
      <c r="J614" s="245"/>
      <c r="K614" s="245"/>
      <c r="L614" s="245"/>
      <c r="M614" s="245"/>
      <c r="N614" s="245"/>
      <c r="O614" s="245"/>
      <c r="P614" s="245"/>
      <c r="Q614" s="245"/>
      <c r="R614" s="245"/>
      <c r="S614" s="245"/>
      <c r="T614" s="245"/>
      <c r="U614" s="245"/>
      <c r="V614" s="245"/>
      <c r="W614" s="245"/>
      <c r="X614" s="245"/>
      <c r="Y614" s="245"/>
      <c r="Z614" s="245"/>
    </row>
    <row r="615" spans="1:26" ht="15.75" customHeight="1">
      <c r="A615" s="245"/>
      <c r="B615" s="245"/>
      <c r="C615" s="245"/>
      <c r="D615" s="245"/>
      <c r="E615" s="245"/>
      <c r="F615" s="245"/>
      <c r="G615" s="245"/>
      <c r="H615" s="245"/>
      <c r="I615" s="245"/>
      <c r="J615" s="245"/>
      <c r="K615" s="245"/>
      <c r="L615" s="245"/>
      <c r="M615" s="245"/>
      <c r="N615" s="245"/>
      <c r="O615" s="245"/>
      <c r="P615" s="245"/>
      <c r="Q615" s="245"/>
      <c r="R615" s="245"/>
      <c r="S615" s="245"/>
      <c r="T615" s="245"/>
      <c r="U615" s="245"/>
      <c r="V615" s="245"/>
      <c r="W615" s="245"/>
      <c r="X615" s="245"/>
      <c r="Y615" s="245"/>
      <c r="Z615" s="245"/>
    </row>
    <row r="616" spans="1:26" ht="15.75" customHeight="1">
      <c r="A616" s="245"/>
      <c r="B616" s="245"/>
      <c r="C616" s="245"/>
      <c r="D616" s="245"/>
      <c r="E616" s="245"/>
      <c r="F616" s="245"/>
      <c r="G616" s="245"/>
      <c r="H616" s="245"/>
      <c r="I616" s="245"/>
      <c r="J616" s="245"/>
      <c r="K616" s="245"/>
      <c r="L616" s="245"/>
      <c r="M616" s="245"/>
      <c r="N616" s="245"/>
      <c r="O616" s="245"/>
      <c r="P616" s="245"/>
      <c r="Q616" s="245"/>
      <c r="R616" s="245"/>
      <c r="S616" s="245"/>
      <c r="T616" s="245"/>
      <c r="U616" s="245"/>
      <c r="V616" s="245"/>
      <c r="W616" s="245"/>
      <c r="X616" s="245"/>
      <c r="Y616" s="245"/>
      <c r="Z616" s="245"/>
    </row>
    <row r="617" spans="1:26" ht="15.75" customHeight="1">
      <c r="A617" s="245"/>
      <c r="B617" s="245"/>
      <c r="C617" s="245"/>
      <c r="D617" s="245"/>
      <c r="E617" s="245"/>
      <c r="F617" s="245"/>
      <c r="G617" s="245"/>
      <c r="H617" s="245"/>
      <c r="I617" s="245"/>
      <c r="J617" s="245"/>
      <c r="K617" s="245"/>
      <c r="L617" s="245"/>
      <c r="M617" s="245"/>
      <c r="N617" s="245"/>
      <c r="O617" s="245"/>
      <c r="P617" s="245"/>
      <c r="Q617" s="245"/>
      <c r="R617" s="245"/>
      <c r="S617" s="245"/>
      <c r="T617" s="245"/>
      <c r="U617" s="245"/>
      <c r="V617" s="245"/>
      <c r="W617" s="245"/>
      <c r="X617" s="245"/>
      <c r="Y617" s="245"/>
      <c r="Z617" s="245"/>
    </row>
    <row r="618" spans="1:26" ht="15.75" customHeight="1">
      <c r="A618" s="245"/>
      <c r="B618" s="245"/>
      <c r="C618" s="245"/>
      <c r="D618" s="245"/>
      <c r="E618" s="245"/>
      <c r="F618" s="245"/>
      <c r="G618" s="245"/>
      <c r="H618" s="245"/>
      <c r="I618" s="245"/>
      <c r="J618" s="245"/>
      <c r="K618" s="245"/>
      <c r="L618" s="245"/>
      <c r="M618" s="245"/>
      <c r="N618" s="245"/>
      <c r="O618" s="245"/>
      <c r="P618" s="245"/>
      <c r="Q618" s="245"/>
      <c r="R618" s="245"/>
      <c r="S618" s="245"/>
      <c r="T618" s="245"/>
      <c r="U618" s="245"/>
      <c r="V618" s="245"/>
      <c r="W618" s="245"/>
      <c r="X618" s="245"/>
      <c r="Y618" s="245"/>
      <c r="Z618" s="245"/>
    </row>
    <row r="619" spans="1:26" ht="15.75" customHeight="1">
      <c r="A619" s="245"/>
      <c r="B619" s="245"/>
      <c r="C619" s="245"/>
      <c r="D619" s="245"/>
      <c r="E619" s="245"/>
      <c r="F619" s="245"/>
      <c r="G619" s="245"/>
      <c r="H619" s="245"/>
      <c r="I619" s="245"/>
      <c r="J619" s="245"/>
      <c r="K619" s="245"/>
      <c r="L619" s="245"/>
      <c r="M619" s="245"/>
      <c r="N619" s="245"/>
      <c r="O619" s="245"/>
      <c r="P619" s="245"/>
      <c r="Q619" s="245"/>
      <c r="R619" s="245"/>
      <c r="S619" s="245"/>
      <c r="T619" s="245"/>
      <c r="U619" s="245"/>
      <c r="V619" s="245"/>
      <c r="W619" s="245"/>
      <c r="X619" s="245"/>
      <c r="Y619" s="245"/>
      <c r="Z619" s="245"/>
    </row>
    <row r="620" spans="1:26" ht="15.75" customHeight="1">
      <c r="A620" s="245"/>
      <c r="B620" s="245"/>
      <c r="C620" s="245"/>
      <c r="D620" s="245"/>
      <c r="E620" s="245"/>
      <c r="F620" s="245"/>
      <c r="G620" s="245"/>
      <c r="H620" s="245"/>
      <c r="I620" s="245"/>
      <c r="J620" s="245"/>
      <c r="K620" s="245"/>
      <c r="L620" s="245"/>
      <c r="M620" s="245"/>
      <c r="N620" s="245"/>
      <c r="O620" s="245"/>
      <c r="P620" s="245"/>
      <c r="Q620" s="245"/>
      <c r="R620" s="245"/>
      <c r="S620" s="245"/>
      <c r="T620" s="245"/>
      <c r="U620" s="245"/>
      <c r="V620" s="245"/>
      <c r="W620" s="245"/>
      <c r="X620" s="245"/>
      <c r="Y620" s="245"/>
      <c r="Z620" s="245"/>
    </row>
    <row r="621" spans="1:26" ht="15.75" customHeight="1">
      <c r="A621" s="245"/>
      <c r="B621" s="245"/>
      <c r="C621" s="245"/>
      <c r="D621" s="245"/>
      <c r="E621" s="245"/>
      <c r="F621" s="245"/>
      <c r="G621" s="245"/>
      <c r="H621" s="245"/>
      <c r="I621" s="245"/>
      <c r="J621" s="245"/>
      <c r="K621" s="245"/>
      <c r="L621" s="245"/>
      <c r="M621" s="245"/>
      <c r="N621" s="245"/>
      <c r="O621" s="245"/>
      <c r="P621" s="245"/>
      <c r="Q621" s="245"/>
      <c r="R621" s="245"/>
      <c r="S621" s="245"/>
      <c r="T621" s="245"/>
      <c r="U621" s="245"/>
      <c r="V621" s="245"/>
      <c r="W621" s="245"/>
      <c r="X621" s="245"/>
      <c r="Y621" s="245"/>
      <c r="Z621" s="245"/>
    </row>
    <row r="622" spans="1:26" ht="15.75" customHeight="1">
      <c r="A622" s="245"/>
      <c r="B622" s="245"/>
      <c r="C622" s="245"/>
      <c r="D622" s="245"/>
      <c r="E622" s="245"/>
      <c r="F622" s="245"/>
      <c r="G622" s="245"/>
      <c r="H622" s="245"/>
      <c r="I622" s="245"/>
      <c r="J622" s="245"/>
      <c r="K622" s="245"/>
      <c r="L622" s="245"/>
      <c r="M622" s="245"/>
      <c r="N622" s="245"/>
      <c r="O622" s="245"/>
      <c r="P622" s="245"/>
      <c r="Q622" s="245"/>
      <c r="R622" s="245"/>
      <c r="S622" s="245"/>
      <c r="T622" s="245"/>
      <c r="U622" s="245"/>
      <c r="V622" s="245"/>
      <c r="W622" s="245"/>
      <c r="X622" s="245"/>
      <c r="Y622" s="245"/>
      <c r="Z622" s="245"/>
    </row>
    <row r="623" spans="1:26" ht="15.75" customHeight="1">
      <c r="A623" s="245"/>
      <c r="B623" s="245"/>
      <c r="C623" s="245"/>
      <c r="D623" s="245"/>
      <c r="E623" s="245"/>
      <c r="F623" s="245"/>
      <c r="G623" s="245"/>
      <c r="H623" s="245"/>
      <c r="I623" s="245"/>
      <c r="J623" s="245"/>
      <c r="K623" s="245"/>
      <c r="L623" s="245"/>
      <c r="M623" s="245"/>
      <c r="N623" s="245"/>
      <c r="O623" s="245"/>
      <c r="P623" s="245"/>
      <c r="Q623" s="245"/>
      <c r="R623" s="245"/>
      <c r="S623" s="245"/>
      <c r="T623" s="245"/>
      <c r="U623" s="245"/>
      <c r="V623" s="245"/>
      <c r="W623" s="245"/>
      <c r="X623" s="245"/>
      <c r="Y623" s="245"/>
      <c r="Z623" s="245"/>
    </row>
    <row r="624" spans="1:26" ht="15.75" customHeight="1">
      <c r="A624" s="245"/>
      <c r="B624" s="245"/>
      <c r="C624" s="245"/>
      <c r="D624" s="245"/>
      <c r="E624" s="245"/>
      <c r="F624" s="245"/>
      <c r="G624" s="245"/>
      <c r="H624" s="245"/>
      <c r="I624" s="245"/>
      <c r="J624" s="245"/>
      <c r="K624" s="245"/>
      <c r="L624" s="245"/>
      <c r="M624" s="245"/>
      <c r="N624" s="245"/>
      <c r="O624" s="245"/>
      <c r="P624" s="245"/>
      <c r="Q624" s="245"/>
      <c r="R624" s="245"/>
      <c r="S624" s="245"/>
      <c r="T624" s="245"/>
      <c r="U624" s="245"/>
      <c r="V624" s="245"/>
      <c r="W624" s="245"/>
      <c r="X624" s="245"/>
      <c r="Y624" s="245"/>
      <c r="Z624" s="245"/>
    </row>
    <row r="625" spans="1:26" ht="15.75" customHeight="1">
      <c r="A625" s="245"/>
      <c r="B625" s="245"/>
      <c r="C625" s="245"/>
      <c r="D625" s="245"/>
      <c r="E625" s="245"/>
      <c r="F625" s="245"/>
      <c r="G625" s="245"/>
      <c r="H625" s="245"/>
      <c r="I625" s="245"/>
      <c r="J625" s="245"/>
      <c r="K625" s="245"/>
      <c r="L625" s="245"/>
      <c r="M625" s="245"/>
      <c r="N625" s="245"/>
      <c r="O625" s="245"/>
      <c r="P625" s="245"/>
      <c r="Q625" s="245"/>
      <c r="R625" s="245"/>
      <c r="S625" s="245"/>
      <c r="T625" s="245"/>
      <c r="U625" s="245"/>
      <c r="V625" s="245"/>
      <c r="W625" s="245"/>
      <c r="X625" s="245"/>
      <c r="Y625" s="245"/>
      <c r="Z625" s="245"/>
    </row>
    <row r="626" spans="1:26" ht="15.75" customHeight="1">
      <c r="A626" s="245"/>
      <c r="B626" s="245"/>
      <c r="C626" s="245"/>
      <c r="D626" s="245"/>
      <c r="E626" s="245"/>
      <c r="F626" s="245"/>
      <c r="G626" s="245"/>
      <c r="H626" s="245"/>
      <c r="I626" s="245"/>
      <c r="J626" s="245"/>
      <c r="K626" s="245"/>
      <c r="L626" s="245"/>
      <c r="M626" s="245"/>
      <c r="N626" s="245"/>
      <c r="O626" s="245"/>
      <c r="P626" s="245"/>
      <c r="Q626" s="245"/>
      <c r="R626" s="245"/>
      <c r="S626" s="245"/>
      <c r="T626" s="245"/>
      <c r="U626" s="245"/>
      <c r="V626" s="245"/>
      <c r="W626" s="245"/>
      <c r="X626" s="245"/>
      <c r="Y626" s="245"/>
      <c r="Z626" s="245"/>
    </row>
    <row r="627" spans="1:26" ht="15.75" customHeight="1">
      <c r="A627" s="245"/>
      <c r="B627" s="245"/>
      <c r="C627" s="245"/>
      <c r="D627" s="245"/>
      <c r="E627" s="245"/>
      <c r="F627" s="245"/>
      <c r="G627" s="245"/>
      <c r="H627" s="245"/>
      <c r="I627" s="245"/>
      <c r="J627" s="245"/>
      <c r="K627" s="245"/>
      <c r="L627" s="245"/>
      <c r="M627" s="245"/>
      <c r="N627" s="245"/>
      <c r="O627" s="245"/>
      <c r="P627" s="245"/>
      <c r="Q627" s="245"/>
      <c r="R627" s="245"/>
      <c r="S627" s="245"/>
      <c r="T627" s="245"/>
      <c r="U627" s="245"/>
      <c r="V627" s="245"/>
      <c r="W627" s="245"/>
      <c r="X627" s="245"/>
      <c r="Y627" s="245"/>
      <c r="Z627" s="245"/>
    </row>
    <row r="628" spans="1:26" ht="15.75" customHeight="1">
      <c r="A628" s="245"/>
      <c r="B628" s="245"/>
      <c r="C628" s="245"/>
      <c r="D628" s="245"/>
      <c r="E628" s="245"/>
      <c r="F628" s="245"/>
      <c r="G628" s="245"/>
      <c r="H628" s="245"/>
      <c r="I628" s="245"/>
      <c r="J628" s="245"/>
      <c r="K628" s="245"/>
      <c r="L628" s="245"/>
      <c r="M628" s="245"/>
      <c r="N628" s="245"/>
      <c r="O628" s="245"/>
      <c r="P628" s="245"/>
      <c r="Q628" s="245"/>
      <c r="R628" s="245"/>
      <c r="S628" s="245"/>
      <c r="T628" s="245"/>
      <c r="U628" s="245"/>
      <c r="V628" s="245"/>
      <c r="W628" s="245"/>
      <c r="X628" s="245"/>
      <c r="Y628" s="245"/>
      <c r="Z628" s="245"/>
    </row>
    <row r="629" spans="1:26" ht="15.75" customHeight="1">
      <c r="A629" s="245"/>
      <c r="B629" s="245"/>
      <c r="C629" s="245"/>
      <c r="D629" s="245"/>
      <c r="E629" s="245"/>
      <c r="F629" s="245"/>
      <c r="G629" s="245"/>
      <c r="H629" s="245"/>
      <c r="I629" s="245"/>
      <c r="J629" s="245"/>
      <c r="K629" s="245"/>
      <c r="L629" s="245"/>
      <c r="M629" s="245"/>
      <c r="N629" s="245"/>
      <c r="O629" s="245"/>
      <c r="P629" s="245"/>
      <c r="Q629" s="245"/>
      <c r="R629" s="245"/>
      <c r="S629" s="245"/>
      <c r="T629" s="245"/>
      <c r="U629" s="245"/>
      <c r="V629" s="245"/>
      <c r="W629" s="245"/>
      <c r="X629" s="245"/>
      <c r="Y629" s="245"/>
      <c r="Z629" s="245"/>
    </row>
    <row r="630" spans="1:26" ht="15.75" customHeight="1">
      <c r="A630" s="245"/>
      <c r="B630" s="245"/>
      <c r="C630" s="245"/>
      <c r="D630" s="245"/>
      <c r="E630" s="245"/>
      <c r="F630" s="245"/>
      <c r="G630" s="245"/>
      <c r="H630" s="245"/>
      <c r="I630" s="245"/>
      <c r="J630" s="245"/>
      <c r="K630" s="245"/>
      <c r="L630" s="245"/>
      <c r="M630" s="245"/>
      <c r="N630" s="245"/>
      <c r="O630" s="245"/>
      <c r="P630" s="245"/>
      <c r="Q630" s="245"/>
      <c r="R630" s="245"/>
      <c r="S630" s="245"/>
      <c r="T630" s="245"/>
      <c r="U630" s="245"/>
      <c r="V630" s="245"/>
      <c r="W630" s="245"/>
      <c r="X630" s="245"/>
      <c r="Y630" s="245"/>
      <c r="Z630" s="245"/>
    </row>
    <row r="631" spans="1:26" ht="15.75" customHeight="1">
      <c r="A631" s="245"/>
      <c r="B631" s="245"/>
      <c r="C631" s="245"/>
      <c r="D631" s="245"/>
      <c r="E631" s="245"/>
      <c r="F631" s="245"/>
      <c r="G631" s="245"/>
      <c r="H631" s="245"/>
      <c r="I631" s="245"/>
      <c r="J631" s="245"/>
      <c r="K631" s="245"/>
      <c r="L631" s="245"/>
      <c r="M631" s="245"/>
      <c r="N631" s="245"/>
      <c r="O631" s="245"/>
      <c r="P631" s="245"/>
      <c r="Q631" s="245"/>
      <c r="R631" s="245"/>
      <c r="S631" s="245"/>
      <c r="T631" s="245"/>
      <c r="U631" s="245"/>
      <c r="V631" s="245"/>
      <c r="W631" s="245"/>
      <c r="X631" s="245"/>
      <c r="Y631" s="245"/>
      <c r="Z631" s="245"/>
    </row>
    <row r="632" spans="1:26" ht="15.75" customHeight="1">
      <c r="A632" s="245"/>
      <c r="B632" s="245"/>
      <c r="C632" s="245"/>
      <c r="D632" s="245"/>
      <c r="E632" s="245"/>
      <c r="F632" s="245"/>
      <c r="G632" s="245"/>
      <c r="H632" s="245"/>
      <c r="I632" s="245"/>
      <c r="J632" s="245"/>
      <c r="K632" s="245"/>
      <c r="L632" s="245"/>
      <c r="M632" s="245"/>
      <c r="N632" s="245"/>
      <c r="O632" s="245"/>
      <c r="P632" s="245"/>
      <c r="Q632" s="245"/>
      <c r="R632" s="245"/>
      <c r="S632" s="245"/>
      <c r="T632" s="245"/>
      <c r="U632" s="245"/>
      <c r="V632" s="245"/>
      <c r="W632" s="245"/>
      <c r="X632" s="245"/>
      <c r="Y632" s="245"/>
      <c r="Z632" s="245"/>
    </row>
    <row r="633" spans="1:26" ht="15.75" customHeight="1">
      <c r="A633" s="245"/>
      <c r="B633" s="245"/>
      <c r="C633" s="245"/>
      <c r="D633" s="245"/>
      <c r="E633" s="245"/>
      <c r="F633" s="245"/>
      <c r="G633" s="245"/>
      <c r="H633" s="245"/>
      <c r="I633" s="245"/>
      <c r="J633" s="245"/>
      <c r="K633" s="245"/>
      <c r="L633" s="245"/>
      <c r="M633" s="245"/>
      <c r="N633" s="245"/>
      <c r="O633" s="245"/>
      <c r="P633" s="245"/>
      <c r="Q633" s="245"/>
      <c r="R633" s="245"/>
      <c r="S633" s="245"/>
      <c r="T633" s="245"/>
      <c r="U633" s="245"/>
      <c r="V633" s="245"/>
      <c r="W633" s="245"/>
      <c r="X633" s="245"/>
      <c r="Y633" s="245"/>
      <c r="Z633" s="245"/>
    </row>
    <row r="634" spans="1:26" ht="15.75" customHeight="1">
      <c r="A634" s="245"/>
      <c r="B634" s="245"/>
      <c r="C634" s="245"/>
      <c r="D634" s="245"/>
      <c r="E634" s="245"/>
      <c r="F634" s="245"/>
      <c r="G634" s="245"/>
      <c r="H634" s="245"/>
      <c r="I634" s="245"/>
      <c r="J634" s="245"/>
      <c r="K634" s="245"/>
      <c r="L634" s="245"/>
      <c r="M634" s="245"/>
      <c r="N634" s="245"/>
      <c r="O634" s="245"/>
      <c r="P634" s="245"/>
      <c r="Q634" s="245"/>
      <c r="R634" s="245"/>
      <c r="S634" s="245"/>
      <c r="T634" s="245"/>
      <c r="U634" s="245"/>
      <c r="V634" s="245"/>
      <c r="W634" s="245"/>
      <c r="X634" s="245"/>
      <c r="Y634" s="245"/>
      <c r="Z634" s="245"/>
    </row>
    <row r="635" spans="1:26" ht="15.75" customHeight="1">
      <c r="A635" s="245"/>
      <c r="B635" s="245"/>
      <c r="C635" s="245"/>
      <c r="D635" s="245"/>
      <c r="E635" s="245"/>
      <c r="F635" s="245"/>
      <c r="G635" s="245"/>
      <c r="H635" s="245"/>
      <c r="I635" s="245"/>
      <c r="J635" s="245"/>
      <c r="K635" s="245"/>
      <c r="L635" s="245"/>
      <c r="M635" s="245"/>
      <c r="N635" s="245"/>
      <c r="O635" s="245"/>
      <c r="P635" s="245"/>
      <c r="Q635" s="245"/>
      <c r="R635" s="245"/>
      <c r="S635" s="245"/>
      <c r="T635" s="245"/>
      <c r="U635" s="245"/>
      <c r="V635" s="245"/>
      <c r="W635" s="245"/>
      <c r="X635" s="245"/>
      <c r="Y635" s="245"/>
      <c r="Z635" s="245"/>
    </row>
    <row r="636" spans="1:26" ht="15.75" customHeight="1">
      <c r="A636" s="245"/>
      <c r="B636" s="245"/>
      <c r="C636" s="245"/>
      <c r="D636" s="245"/>
      <c r="E636" s="245"/>
      <c r="F636" s="245"/>
      <c r="G636" s="245"/>
      <c r="H636" s="245"/>
      <c r="I636" s="245"/>
      <c r="J636" s="245"/>
      <c r="K636" s="245"/>
      <c r="L636" s="245"/>
      <c r="M636" s="245"/>
      <c r="N636" s="245"/>
      <c r="O636" s="245"/>
      <c r="P636" s="245"/>
      <c r="Q636" s="245"/>
      <c r="R636" s="245"/>
      <c r="S636" s="245"/>
      <c r="T636" s="245"/>
      <c r="U636" s="245"/>
      <c r="V636" s="245"/>
      <c r="W636" s="245"/>
      <c r="X636" s="245"/>
      <c r="Y636" s="245"/>
      <c r="Z636" s="245"/>
    </row>
    <row r="637" spans="1:26" ht="15.75" customHeight="1">
      <c r="A637" s="245"/>
      <c r="B637" s="245"/>
      <c r="C637" s="245"/>
      <c r="D637" s="245"/>
      <c r="E637" s="245"/>
      <c r="F637" s="245"/>
      <c r="G637" s="245"/>
      <c r="H637" s="245"/>
      <c r="I637" s="245"/>
      <c r="J637" s="245"/>
      <c r="K637" s="245"/>
      <c r="L637" s="245"/>
      <c r="M637" s="245"/>
      <c r="N637" s="245"/>
      <c r="O637" s="245"/>
      <c r="P637" s="245"/>
      <c r="Q637" s="245"/>
      <c r="R637" s="245"/>
      <c r="S637" s="245"/>
      <c r="T637" s="245"/>
      <c r="U637" s="245"/>
      <c r="V637" s="245"/>
      <c r="W637" s="245"/>
      <c r="X637" s="245"/>
      <c r="Y637" s="245"/>
      <c r="Z637" s="245"/>
    </row>
    <row r="638" spans="1:26" ht="15.75" customHeight="1">
      <c r="A638" s="245"/>
      <c r="B638" s="245"/>
      <c r="C638" s="245"/>
      <c r="D638" s="245"/>
      <c r="E638" s="245"/>
      <c r="F638" s="245"/>
      <c r="G638" s="245"/>
      <c r="H638" s="245"/>
      <c r="I638" s="245"/>
      <c r="J638" s="245"/>
      <c r="K638" s="245"/>
      <c r="L638" s="245"/>
      <c r="M638" s="245"/>
      <c r="N638" s="245"/>
      <c r="O638" s="245"/>
      <c r="P638" s="245"/>
      <c r="Q638" s="245"/>
      <c r="R638" s="245"/>
      <c r="S638" s="245"/>
      <c r="T638" s="245"/>
      <c r="U638" s="245"/>
      <c r="V638" s="245"/>
      <c r="W638" s="245"/>
      <c r="X638" s="245"/>
      <c r="Y638" s="245"/>
      <c r="Z638" s="245"/>
    </row>
    <row r="639" spans="1:26" ht="15.75" customHeight="1">
      <c r="A639" s="245"/>
      <c r="B639" s="245"/>
      <c r="C639" s="245"/>
      <c r="D639" s="245"/>
      <c r="E639" s="245"/>
      <c r="F639" s="245"/>
      <c r="G639" s="245"/>
      <c r="H639" s="245"/>
      <c r="I639" s="245"/>
      <c r="J639" s="245"/>
      <c r="K639" s="245"/>
      <c r="L639" s="245"/>
      <c r="M639" s="245"/>
      <c r="N639" s="245"/>
      <c r="O639" s="245"/>
      <c r="P639" s="245"/>
      <c r="Q639" s="245"/>
      <c r="R639" s="245"/>
      <c r="S639" s="245"/>
      <c r="T639" s="245"/>
      <c r="U639" s="245"/>
      <c r="V639" s="245"/>
      <c r="W639" s="245"/>
      <c r="X639" s="245"/>
      <c r="Y639" s="245"/>
      <c r="Z639" s="245"/>
    </row>
    <row r="640" spans="1:26" ht="15.75" customHeight="1">
      <c r="A640" s="245"/>
      <c r="B640" s="245"/>
      <c r="C640" s="245"/>
      <c r="D640" s="245"/>
      <c r="E640" s="245"/>
      <c r="F640" s="245"/>
      <c r="G640" s="245"/>
      <c r="H640" s="245"/>
      <c r="I640" s="245"/>
      <c r="J640" s="245"/>
      <c r="K640" s="245"/>
      <c r="L640" s="245"/>
      <c r="M640" s="245"/>
      <c r="N640" s="245"/>
      <c r="O640" s="245"/>
      <c r="P640" s="245"/>
      <c r="Q640" s="245"/>
      <c r="R640" s="245"/>
      <c r="S640" s="245"/>
      <c r="T640" s="245"/>
      <c r="U640" s="245"/>
      <c r="V640" s="245"/>
      <c r="W640" s="245"/>
      <c r="X640" s="245"/>
      <c r="Y640" s="245"/>
      <c r="Z640" s="245"/>
    </row>
    <row r="641" spans="1:26" ht="15.75" customHeight="1">
      <c r="A641" s="245"/>
      <c r="B641" s="245"/>
      <c r="C641" s="245"/>
      <c r="D641" s="245"/>
      <c r="E641" s="245"/>
      <c r="F641" s="245"/>
      <c r="G641" s="245"/>
      <c r="H641" s="245"/>
      <c r="I641" s="245"/>
      <c r="J641" s="245"/>
      <c r="K641" s="245"/>
      <c r="L641" s="245"/>
      <c r="M641" s="245"/>
      <c r="N641" s="245"/>
      <c r="O641" s="245"/>
      <c r="P641" s="245"/>
      <c r="Q641" s="245"/>
      <c r="R641" s="245"/>
      <c r="S641" s="245"/>
      <c r="T641" s="245"/>
      <c r="U641" s="245"/>
      <c r="V641" s="245"/>
      <c r="W641" s="245"/>
      <c r="X641" s="245"/>
      <c r="Y641" s="245"/>
      <c r="Z641" s="245"/>
    </row>
    <row r="642" spans="1:26" ht="15.75" customHeight="1">
      <c r="A642" s="245"/>
      <c r="B642" s="245"/>
      <c r="C642" s="245"/>
      <c r="D642" s="245"/>
      <c r="E642" s="245"/>
      <c r="F642" s="245"/>
      <c r="G642" s="245"/>
      <c r="H642" s="245"/>
      <c r="I642" s="245"/>
      <c r="J642" s="245"/>
      <c r="K642" s="245"/>
      <c r="L642" s="245"/>
      <c r="M642" s="245"/>
      <c r="N642" s="245"/>
      <c r="O642" s="245"/>
      <c r="P642" s="245"/>
      <c r="Q642" s="245"/>
      <c r="R642" s="245"/>
      <c r="S642" s="245"/>
      <c r="T642" s="245"/>
      <c r="U642" s="245"/>
      <c r="V642" s="245"/>
      <c r="W642" s="245"/>
      <c r="X642" s="245"/>
      <c r="Y642" s="245"/>
      <c r="Z642" s="245"/>
    </row>
    <row r="643" spans="1:26" ht="15.75" customHeight="1">
      <c r="A643" s="245"/>
      <c r="B643" s="245"/>
      <c r="C643" s="245"/>
      <c r="D643" s="245"/>
      <c r="E643" s="245"/>
      <c r="F643" s="245"/>
      <c r="G643" s="245"/>
      <c r="H643" s="245"/>
      <c r="I643" s="245"/>
      <c r="J643" s="245"/>
      <c r="K643" s="245"/>
      <c r="L643" s="245"/>
      <c r="M643" s="245"/>
      <c r="N643" s="245"/>
      <c r="O643" s="245"/>
      <c r="P643" s="245"/>
      <c r="Q643" s="245"/>
      <c r="R643" s="245"/>
      <c r="S643" s="245"/>
      <c r="T643" s="245"/>
      <c r="U643" s="245"/>
      <c r="V643" s="245"/>
      <c r="W643" s="245"/>
      <c r="X643" s="245"/>
      <c r="Y643" s="245"/>
      <c r="Z643" s="245"/>
    </row>
    <row r="644" spans="1:26" ht="15.75" customHeight="1">
      <c r="A644" s="245"/>
      <c r="B644" s="245"/>
      <c r="C644" s="245"/>
      <c r="D644" s="245"/>
      <c r="E644" s="245"/>
      <c r="F644" s="245"/>
      <c r="G644" s="245"/>
      <c r="H644" s="245"/>
      <c r="I644" s="245"/>
      <c r="J644" s="245"/>
      <c r="K644" s="245"/>
      <c r="L644" s="245"/>
      <c r="M644" s="245"/>
      <c r="N644" s="245"/>
      <c r="O644" s="245"/>
      <c r="P644" s="245"/>
      <c r="Q644" s="245"/>
      <c r="R644" s="245"/>
      <c r="S644" s="245"/>
      <c r="T644" s="245"/>
      <c r="U644" s="245"/>
      <c r="V644" s="245"/>
      <c r="W644" s="245"/>
      <c r="X644" s="245"/>
      <c r="Y644" s="245"/>
      <c r="Z644" s="245"/>
    </row>
    <row r="645" spans="1:26" ht="15.75" customHeight="1">
      <c r="A645" s="245"/>
      <c r="B645" s="245"/>
      <c r="C645" s="245"/>
      <c r="D645" s="245"/>
      <c r="E645" s="245"/>
      <c r="F645" s="245"/>
      <c r="G645" s="245"/>
      <c r="H645" s="245"/>
      <c r="I645" s="245"/>
      <c r="J645" s="245"/>
      <c r="K645" s="245"/>
      <c r="L645" s="245"/>
      <c r="M645" s="245"/>
      <c r="N645" s="245"/>
      <c r="O645" s="245"/>
      <c r="P645" s="245"/>
      <c r="Q645" s="245"/>
      <c r="R645" s="245"/>
      <c r="S645" s="245"/>
      <c r="T645" s="245"/>
      <c r="U645" s="245"/>
      <c r="V645" s="245"/>
      <c r="W645" s="245"/>
      <c r="X645" s="245"/>
      <c r="Y645" s="245"/>
      <c r="Z645" s="245"/>
    </row>
    <row r="646" spans="1:26" ht="15.75" customHeight="1">
      <c r="A646" s="245"/>
      <c r="B646" s="245"/>
      <c r="C646" s="245"/>
      <c r="D646" s="245"/>
      <c r="E646" s="245"/>
      <c r="F646" s="245"/>
      <c r="G646" s="245"/>
      <c r="H646" s="245"/>
      <c r="I646" s="245"/>
      <c r="J646" s="245"/>
      <c r="K646" s="245"/>
      <c r="L646" s="245"/>
      <c r="M646" s="245"/>
      <c r="N646" s="245"/>
      <c r="O646" s="245"/>
      <c r="P646" s="245"/>
      <c r="Q646" s="245"/>
      <c r="R646" s="245"/>
      <c r="S646" s="245"/>
      <c r="T646" s="245"/>
      <c r="U646" s="245"/>
      <c r="V646" s="245"/>
      <c r="W646" s="245"/>
      <c r="X646" s="245"/>
      <c r="Y646" s="245"/>
      <c r="Z646" s="245"/>
    </row>
    <row r="647" spans="1:26" ht="15.75" customHeight="1">
      <c r="A647" s="245"/>
      <c r="B647" s="245"/>
      <c r="C647" s="245"/>
      <c r="D647" s="245"/>
      <c r="E647" s="245"/>
      <c r="F647" s="245"/>
      <c r="G647" s="245"/>
      <c r="H647" s="245"/>
      <c r="I647" s="245"/>
      <c r="J647" s="245"/>
      <c r="K647" s="245"/>
      <c r="L647" s="245"/>
      <c r="M647" s="245"/>
      <c r="N647" s="245"/>
      <c r="O647" s="245"/>
      <c r="P647" s="245"/>
      <c r="Q647" s="245"/>
      <c r="R647" s="245"/>
      <c r="S647" s="245"/>
      <c r="T647" s="245"/>
      <c r="U647" s="245"/>
      <c r="V647" s="245"/>
      <c r="W647" s="245"/>
      <c r="X647" s="245"/>
      <c r="Y647" s="245"/>
      <c r="Z647" s="245"/>
    </row>
    <row r="648" spans="1:26" ht="15.75" customHeight="1">
      <c r="A648" s="245"/>
      <c r="B648" s="245"/>
      <c r="C648" s="245"/>
      <c r="D648" s="245"/>
      <c r="E648" s="245"/>
      <c r="F648" s="245"/>
      <c r="G648" s="245"/>
      <c r="H648" s="245"/>
      <c r="I648" s="245"/>
      <c r="J648" s="245"/>
      <c r="K648" s="245"/>
      <c r="L648" s="245"/>
      <c r="M648" s="245"/>
      <c r="N648" s="245"/>
      <c r="O648" s="245"/>
      <c r="P648" s="245"/>
      <c r="Q648" s="245"/>
      <c r="R648" s="245"/>
      <c r="S648" s="245"/>
      <c r="T648" s="245"/>
      <c r="U648" s="245"/>
      <c r="V648" s="245"/>
      <c r="W648" s="245"/>
      <c r="X648" s="245"/>
      <c r="Y648" s="245"/>
      <c r="Z648" s="245"/>
    </row>
    <row r="649" spans="1:26" ht="15.75" customHeight="1">
      <c r="A649" s="245"/>
      <c r="B649" s="245"/>
      <c r="C649" s="245"/>
      <c r="D649" s="245"/>
      <c r="E649" s="245"/>
      <c r="F649" s="245"/>
      <c r="G649" s="245"/>
      <c r="H649" s="245"/>
      <c r="I649" s="245"/>
      <c r="J649" s="245"/>
      <c r="K649" s="245"/>
      <c r="L649" s="245"/>
      <c r="M649" s="245"/>
      <c r="N649" s="245"/>
      <c r="O649" s="245"/>
      <c r="P649" s="245"/>
      <c r="Q649" s="245"/>
      <c r="R649" s="245"/>
      <c r="S649" s="245"/>
      <c r="T649" s="245"/>
      <c r="U649" s="245"/>
      <c r="V649" s="245"/>
      <c r="W649" s="245"/>
      <c r="X649" s="245"/>
      <c r="Y649" s="245"/>
      <c r="Z649" s="245"/>
    </row>
    <row r="650" spans="1:26" ht="15.75" customHeight="1">
      <c r="A650" s="245"/>
      <c r="B650" s="245"/>
      <c r="C650" s="245"/>
      <c r="D650" s="245"/>
      <c r="E650" s="245"/>
      <c r="F650" s="245"/>
      <c r="G650" s="245"/>
      <c r="H650" s="245"/>
      <c r="I650" s="245"/>
      <c r="J650" s="245"/>
      <c r="K650" s="245"/>
      <c r="L650" s="245"/>
      <c r="M650" s="245"/>
      <c r="N650" s="245"/>
      <c r="O650" s="245"/>
      <c r="P650" s="245"/>
      <c r="Q650" s="245"/>
      <c r="R650" s="245"/>
      <c r="S650" s="245"/>
      <c r="T650" s="245"/>
      <c r="U650" s="245"/>
      <c r="V650" s="245"/>
      <c r="W650" s="245"/>
      <c r="X650" s="245"/>
      <c r="Y650" s="245"/>
      <c r="Z650" s="245"/>
    </row>
    <row r="651" spans="1:26" ht="15.75" customHeight="1">
      <c r="A651" s="245"/>
      <c r="B651" s="245"/>
      <c r="C651" s="245"/>
      <c r="D651" s="245"/>
      <c r="E651" s="245"/>
      <c r="F651" s="245"/>
      <c r="G651" s="245"/>
      <c r="H651" s="245"/>
      <c r="I651" s="245"/>
      <c r="J651" s="245"/>
      <c r="K651" s="245"/>
      <c r="L651" s="245"/>
      <c r="M651" s="245"/>
      <c r="N651" s="245"/>
      <c r="O651" s="245"/>
      <c r="P651" s="245"/>
      <c r="Q651" s="245"/>
      <c r="R651" s="245"/>
      <c r="S651" s="245"/>
      <c r="T651" s="245"/>
      <c r="U651" s="245"/>
      <c r="V651" s="245"/>
      <c r="W651" s="245"/>
      <c r="X651" s="245"/>
      <c r="Y651" s="245"/>
      <c r="Z651" s="245"/>
    </row>
    <row r="652" spans="1:26" ht="15.75" customHeight="1">
      <c r="A652" s="245"/>
      <c r="B652" s="245"/>
      <c r="C652" s="245"/>
      <c r="D652" s="245"/>
      <c r="E652" s="245"/>
      <c r="F652" s="245"/>
      <c r="G652" s="245"/>
      <c r="H652" s="245"/>
      <c r="I652" s="245"/>
      <c r="J652" s="245"/>
      <c r="K652" s="245"/>
      <c r="L652" s="245"/>
      <c r="M652" s="245"/>
      <c r="N652" s="245"/>
      <c r="O652" s="245"/>
      <c r="P652" s="245"/>
      <c r="Q652" s="245"/>
      <c r="R652" s="245"/>
      <c r="S652" s="245"/>
      <c r="T652" s="245"/>
      <c r="U652" s="245"/>
      <c r="V652" s="245"/>
      <c r="W652" s="245"/>
      <c r="X652" s="245"/>
      <c r="Y652" s="245"/>
      <c r="Z652" s="245"/>
    </row>
    <row r="653" spans="1:26" ht="15.75" customHeight="1">
      <c r="A653" s="245"/>
      <c r="B653" s="245"/>
      <c r="C653" s="245"/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5"/>
      <c r="Q653" s="245"/>
      <c r="R653" s="245"/>
      <c r="S653" s="245"/>
      <c r="T653" s="245"/>
      <c r="U653" s="245"/>
      <c r="V653" s="245"/>
      <c r="W653" s="245"/>
      <c r="X653" s="245"/>
      <c r="Y653" s="245"/>
      <c r="Z653" s="245"/>
    </row>
    <row r="654" spans="1:26" ht="15.75" customHeight="1">
      <c r="A654" s="245"/>
      <c r="B654" s="245"/>
      <c r="C654" s="245"/>
      <c r="D654" s="245"/>
      <c r="E654" s="245"/>
      <c r="F654" s="245"/>
      <c r="G654" s="245"/>
      <c r="H654" s="245"/>
      <c r="I654" s="245"/>
      <c r="J654" s="245"/>
      <c r="K654" s="245"/>
      <c r="L654" s="245"/>
      <c r="M654" s="245"/>
      <c r="N654" s="245"/>
      <c r="O654" s="245"/>
      <c r="P654" s="245"/>
      <c r="Q654" s="245"/>
      <c r="R654" s="245"/>
      <c r="S654" s="245"/>
      <c r="T654" s="245"/>
      <c r="U654" s="245"/>
      <c r="V654" s="245"/>
      <c r="W654" s="245"/>
      <c r="X654" s="245"/>
      <c r="Y654" s="245"/>
      <c r="Z654" s="245"/>
    </row>
    <row r="655" spans="1:26" ht="15.75" customHeight="1">
      <c r="A655" s="245"/>
      <c r="B655" s="245"/>
      <c r="C655" s="245"/>
      <c r="D655" s="245"/>
      <c r="E655" s="245"/>
      <c r="F655" s="245"/>
      <c r="G655" s="245"/>
      <c r="H655" s="245"/>
      <c r="I655" s="245"/>
      <c r="J655" s="245"/>
      <c r="K655" s="245"/>
      <c r="L655" s="245"/>
      <c r="M655" s="245"/>
      <c r="N655" s="245"/>
      <c r="O655" s="245"/>
      <c r="P655" s="245"/>
      <c r="Q655" s="245"/>
      <c r="R655" s="245"/>
      <c r="S655" s="245"/>
      <c r="T655" s="245"/>
      <c r="U655" s="245"/>
      <c r="V655" s="245"/>
      <c r="W655" s="245"/>
      <c r="X655" s="245"/>
      <c r="Y655" s="245"/>
      <c r="Z655" s="245"/>
    </row>
    <row r="656" spans="1:26" ht="15.75" customHeight="1">
      <c r="A656" s="245"/>
      <c r="B656" s="245"/>
      <c r="C656" s="245"/>
      <c r="D656" s="245"/>
      <c r="E656" s="245"/>
      <c r="F656" s="245"/>
      <c r="G656" s="245"/>
      <c r="H656" s="245"/>
      <c r="I656" s="245"/>
      <c r="J656" s="245"/>
      <c r="K656" s="245"/>
      <c r="L656" s="245"/>
      <c r="M656" s="245"/>
      <c r="N656" s="245"/>
      <c r="O656" s="245"/>
      <c r="P656" s="245"/>
      <c r="Q656" s="245"/>
      <c r="R656" s="245"/>
      <c r="S656" s="245"/>
      <c r="T656" s="245"/>
      <c r="U656" s="245"/>
      <c r="V656" s="245"/>
      <c r="W656" s="245"/>
      <c r="X656" s="245"/>
      <c r="Y656" s="245"/>
      <c r="Z656" s="245"/>
    </row>
    <row r="657" spans="1:26" ht="15.75" customHeight="1">
      <c r="A657" s="245"/>
      <c r="B657" s="245"/>
      <c r="C657" s="245"/>
      <c r="D657" s="245"/>
      <c r="E657" s="245"/>
      <c r="F657" s="245"/>
      <c r="G657" s="245"/>
      <c r="H657" s="245"/>
      <c r="I657" s="245"/>
      <c r="J657" s="245"/>
      <c r="K657" s="245"/>
      <c r="L657" s="245"/>
      <c r="M657" s="245"/>
      <c r="N657" s="245"/>
      <c r="O657" s="245"/>
      <c r="P657" s="245"/>
      <c r="Q657" s="245"/>
      <c r="R657" s="245"/>
      <c r="S657" s="245"/>
      <c r="T657" s="245"/>
      <c r="U657" s="245"/>
      <c r="V657" s="245"/>
      <c r="W657" s="245"/>
      <c r="X657" s="245"/>
      <c r="Y657" s="245"/>
      <c r="Z657" s="245"/>
    </row>
    <row r="658" spans="1:26" ht="15.75" customHeight="1">
      <c r="A658" s="245"/>
      <c r="B658" s="245"/>
      <c r="C658" s="245"/>
      <c r="D658" s="245"/>
      <c r="E658" s="245"/>
      <c r="F658" s="245"/>
      <c r="G658" s="245"/>
      <c r="H658" s="245"/>
      <c r="I658" s="245"/>
      <c r="J658" s="245"/>
      <c r="K658" s="245"/>
      <c r="L658" s="245"/>
      <c r="M658" s="245"/>
      <c r="N658" s="245"/>
      <c r="O658" s="245"/>
      <c r="P658" s="245"/>
      <c r="Q658" s="245"/>
      <c r="R658" s="245"/>
      <c r="S658" s="245"/>
      <c r="T658" s="245"/>
      <c r="U658" s="245"/>
      <c r="V658" s="245"/>
      <c r="W658" s="245"/>
      <c r="X658" s="245"/>
      <c r="Y658" s="245"/>
      <c r="Z658" s="245"/>
    </row>
    <row r="659" spans="1:26" ht="15.75" customHeight="1">
      <c r="A659" s="245"/>
      <c r="B659" s="245"/>
      <c r="C659" s="245"/>
      <c r="D659" s="245"/>
      <c r="E659" s="245"/>
      <c r="F659" s="245"/>
      <c r="G659" s="245"/>
      <c r="H659" s="245"/>
      <c r="I659" s="245"/>
      <c r="J659" s="245"/>
      <c r="K659" s="245"/>
      <c r="L659" s="245"/>
      <c r="M659" s="245"/>
      <c r="N659" s="245"/>
      <c r="O659" s="245"/>
      <c r="P659" s="245"/>
      <c r="Q659" s="245"/>
      <c r="R659" s="245"/>
      <c r="S659" s="245"/>
      <c r="T659" s="245"/>
      <c r="U659" s="245"/>
      <c r="V659" s="245"/>
      <c r="W659" s="245"/>
      <c r="X659" s="245"/>
      <c r="Y659" s="245"/>
      <c r="Z659" s="245"/>
    </row>
    <row r="660" spans="1:26" ht="15.75" customHeight="1">
      <c r="A660" s="245"/>
      <c r="B660" s="245"/>
      <c r="C660" s="245"/>
      <c r="D660" s="245"/>
      <c r="E660" s="245"/>
      <c r="F660" s="245"/>
      <c r="G660" s="245"/>
      <c r="H660" s="245"/>
      <c r="I660" s="245"/>
      <c r="J660" s="245"/>
      <c r="K660" s="245"/>
      <c r="L660" s="245"/>
      <c r="M660" s="245"/>
      <c r="N660" s="245"/>
      <c r="O660" s="245"/>
      <c r="P660" s="245"/>
      <c r="Q660" s="245"/>
      <c r="R660" s="245"/>
      <c r="S660" s="245"/>
      <c r="T660" s="245"/>
      <c r="U660" s="245"/>
      <c r="V660" s="245"/>
      <c r="W660" s="245"/>
      <c r="X660" s="245"/>
      <c r="Y660" s="245"/>
      <c r="Z660" s="245"/>
    </row>
    <row r="661" spans="1:26" ht="15.75" customHeight="1">
      <c r="A661" s="245"/>
      <c r="B661" s="245"/>
      <c r="C661" s="245"/>
      <c r="D661" s="245"/>
      <c r="E661" s="245"/>
      <c r="F661" s="245"/>
      <c r="G661" s="245"/>
      <c r="H661" s="245"/>
      <c r="I661" s="245"/>
      <c r="J661" s="245"/>
      <c r="K661" s="245"/>
      <c r="L661" s="245"/>
      <c r="M661" s="245"/>
      <c r="N661" s="245"/>
      <c r="O661" s="245"/>
      <c r="P661" s="245"/>
      <c r="Q661" s="245"/>
      <c r="R661" s="245"/>
      <c r="S661" s="245"/>
      <c r="T661" s="245"/>
      <c r="U661" s="245"/>
      <c r="V661" s="245"/>
      <c r="W661" s="245"/>
      <c r="X661" s="245"/>
      <c r="Y661" s="245"/>
      <c r="Z661" s="245"/>
    </row>
    <row r="662" spans="1:26" ht="15.75" customHeight="1">
      <c r="A662" s="245"/>
      <c r="B662" s="245"/>
      <c r="C662" s="245"/>
      <c r="D662" s="245"/>
      <c r="E662" s="245"/>
      <c r="F662" s="245"/>
      <c r="G662" s="245"/>
      <c r="H662" s="245"/>
      <c r="I662" s="245"/>
      <c r="J662" s="245"/>
      <c r="K662" s="245"/>
      <c r="L662" s="245"/>
      <c r="M662" s="245"/>
      <c r="N662" s="245"/>
      <c r="O662" s="245"/>
      <c r="P662" s="245"/>
      <c r="Q662" s="245"/>
      <c r="R662" s="245"/>
      <c r="S662" s="245"/>
      <c r="T662" s="245"/>
      <c r="U662" s="245"/>
      <c r="V662" s="245"/>
      <c r="W662" s="245"/>
      <c r="X662" s="245"/>
      <c r="Y662" s="245"/>
      <c r="Z662" s="245"/>
    </row>
    <row r="663" spans="1:26" ht="15.75" customHeight="1">
      <c r="A663" s="245"/>
      <c r="B663" s="245"/>
      <c r="C663" s="245"/>
      <c r="D663" s="245"/>
      <c r="E663" s="245"/>
      <c r="F663" s="245"/>
      <c r="G663" s="245"/>
      <c r="H663" s="245"/>
      <c r="I663" s="245"/>
      <c r="J663" s="245"/>
      <c r="K663" s="245"/>
      <c r="L663" s="245"/>
      <c r="M663" s="245"/>
      <c r="N663" s="245"/>
      <c r="O663" s="245"/>
      <c r="P663" s="245"/>
      <c r="Q663" s="245"/>
      <c r="R663" s="245"/>
      <c r="S663" s="245"/>
      <c r="T663" s="245"/>
      <c r="U663" s="245"/>
      <c r="V663" s="245"/>
      <c r="W663" s="245"/>
      <c r="X663" s="245"/>
      <c r="Y663" s="245"/>
      <c r="Z663" s="245"/>
    </row>
    <row r="664" spans="1:26" ht="15.75" customHeight="1">
      <c r="A664" s="245"/>
      <c r="B664" s="245"/>
      <c r="C664" s="245"/>
      <c r="D664" s="245"/>
      <c r="E664" s="245"/>
      <c r="F664" s="245"/>
      <c r="G664" s="245"/>
      <c r="H664" s="245"/>
      <c r="I664" s="245"/>
      <c r="J664" s="245"/>
      <c r="K664" s="245"/>
      <c r="L664" s="245"/>
      <c r="M664" s="245"/>
      <c r="N664" s="245"/>
      <c r="O664" s="245"/>
      <c r="P664" s="245"/>
      <c r="Q664" s="245"/>
      <c r="R664" s="245"/>
      <c r="S664" s="245"/>
      <c r="T664" s="245"/>
      <c r="U664" s="245"/>
      <c r="V664" s="245"/>
      <c r="W664" s="245"/>
      <c r="X664" s="245"/>
      <c r="Y664" s="245"/>
      <c r="Z664" s="245"/>
    </row>
    <row r="665" spans="1:26" ht="15.75" customHeight="1">
      <c r="A665" s="245"/>
      <c r="B665" s="245"/>
      <c r="C665" s="245"/>
      <c r="D665" s="245"/>
      <c r="E665" s="245"/>
      <c r="F665" s="245"/>
      <c r="G665" s="245"/>
      <c r="H665" s="245"/>
      <c r="I665" s="245"/>
      <c r="J665" s="245"/>
      <c r="K665" s="245"/>
      <c r="L665" s="245"/>
      <c r="M665" s="245"/>
      <c r="N665" s="245"/>
      <c r="O665" s="245"/>
      <c r="P665" s="245"/>
      <c r="Q665" s="245"/>
      <c r="R665" s="245"/>
      <c r="S665" s="245"/>
      <c r="T665" s="245"/>
      <c r="U665" s="245"/>
      <c r="V665" s="245"/>
      <c r="W665" s="245"/>
      <c r="X665" s="245"/>
      <c r="Y665" s="245"/>
      <c r="Z665" s="245"/>
    </row>
    <row r="666" spans="1:26" ht="15.75" customHeight="1">
      <c r="A666" s="245"/>
      <c r="B666" s="245"/>
      <c r="C666" s="245"/>
      <c r="D666" s="245"/>
      <c r="E666" s="245"/>
      <c r="F666" s="245"/>
      <c r="G666" s="245"/>
      <c r="H666" s="245"/>
      <c r="I666" s="245"/>
      <c r="J666" s="245"/>
      <c r="K666" s="245"/>
      <c r="L666" s="245"/>
      <c r="M666" s="245"/>
      <c r="N666" s="245"/>
      <c r="O666" s="245"/>
      <c r="P666" s="245"/>
      <c r="Q666" s="245"/>
      <c r="R666" s="245"/>
      <c r="S666" s="245"/>
      <c r="T666" s="245"/>
      <c r="U666" s="245"/>
      <c r="V666" s="245"/>
      <c r="W666" s="245"/>
      <c r="X666" s="245"/>
      <c r="Y666" s="245"/>
      <c r="Z666" s="245"/>
    </row>
    <row r="667" spans="1:26" ht="15.75" customHeight="1">
      <c r="A667" s="245"/>
      <c r="B667" s="245"/>
      <c r="C667" s="245"/>
      <c r="D667" s="245"/>
      <c r="E667" s="245"/>
      <c r="F667" s="245"/>
      <c r="G667" s="245"/>
      <c r="H667" s="245"/>
      <c r="I667" s="245"/>
      <c r="J667" s="245"/>
      <c r="K667" s="245"/>
      <c r="L667" s="245"/>
      <c r="M667" s="245"/>
      <c r="N667" s="245"/>
      <c r="O667" s="245"/>
      <c r="P667" s="245"/>
      <c r="Q667" s="245"/>
      <c r="R667" s="245"/>
      <c r="S667" s="245"/>
      <c r="T667" s="245"/>
      <c r="U667" s="245"/>
      <c r="V667" s="245"/>
      <c r="W667" s="245"/>
      <c r="X667" s="245"/>
      <c r="Y667" s="245"/>
      <c r="Z667" s="245"/>
    </row>
    <row r="668" spans="1:26" ht="15.75" customHeight="1">
      <c r="A668" s="245"/>
      <c r="B668" s="245"/>
      <c r="C668" s="245"/>
      <c r="D668" s="245"/>
      <c r="E668" s="245"/>
      <c r="F668" s="245"/>
      <c r="G668" s="245"/>
      <c r="H668" s="245"/>
      <c r="I668" s="245"/>
      <c r="J668" s="245"/>
      <c r="K668" s="245"/>
      <c r="L668" s="245"/>
      <c r="M668" s="245"/>
      <c r="N668" s="245"/>
      <c r="O668" s="245"/>
      <c r="P668" s="245"/>
      <c r="Q668" s="245"/>
      <c r="R668" s="245"/>
      <c r="S668" s="245"/>
      <c r="T668" s="245"/>
      <c r="U668" s="245"/>
      <c r="V668" s="245"/>
      <c r="W668" s="245"/>
      <c r="X668" s="245"/>
      <c r="Y668" s="245"/>
      <c r="Z668" s="245"/>
    </row>
    <row r="669" spans="1:26" ht="15.75" customHeight="1">
      <c r="A669" s="245"/>
      <c r="B669" s="245"/>
      <c r="C669" s="245"/>
      <c r="D669" s="245"/>
      <c r="E669" s="245"/>
      <c r="F669" s="245"/>
      <c r="G669" s="245"/>
      <c r="H669" s="245"/>
      <c r="I669" s="245"/>
      <c r="J669" s="245"/>
      <c r="K669" s="245"/>
      <c r="L669" s="245"/>
      <c r="M669" s="245"/>
      <c r="N669" s="245"/>
      <c r="O669" s="245"/>
      <c r="P669" s="245"/>
      <c r="Q669" s="245"/>
      <c r="R669" s="245"/>
      <c r="S669" s="245"/>
      <c r="T669" s="245"/>
      <c r="U669" s="245"/>
      <c r="V669" s="245"/>
      <c r="W669" s="245"/>
      <c r="X669" s="245"/>
      <c r="Y669" s="245"/>
      <c r="Z669" s="245"/>
    </row>
    <row r="670" spans="1:26" ht="15.75" customHeight="1">
      <c r="A670" s="245"/>
      <c r="B670" s="245"/>
      <c r="C670" s="245"/>
      <c r="D670" s="245"/>
      <c r="E670" s="245"/>
      <c r="F670" s="245"/>
      <c r="G670" s="245"/>
      <c r="H670" s="245"/>
      <c r="I670" s="245"/>
      <c r="J670" s="245"/>
      <c r="K670" s="245"/>
      <c r="L670" s="245"/>
      <c r="M670" s="245"/>
      <c r="N670" s="245"/>
      <c r="O670" s="245"/>
      <c r="P670" s="245"/>
      <c r="Q670" s="245"/>
      <c r="R670" s="245"/>
      <c r="S670" s="245"/>
      <c r="T670" s="245"/>
      <c r="U670" s="245"/>
      <c r="V670" s="245"/>
      <c r="W670" s="245"/>
      <c r="X670" s="245"/>
      <c r="Y670" s="245"/>
      <c r="Z670" s="245"/>
    </row>
    <row r="671" spans="1:26" ht="15.75" customHeight="1">
      <c r="A671" s="245"/>
      <c r="B671" s="245"/>
      <c r="C671" s="245"/>
      <c r="D671" s="245"/>
      <c r="E671" s="245"/>
      <c r="F671" s="245"/>
      <c r="G671" s="245"/>
      <c r="H671" s="245"/>
      <c r="I671" s="245"/>
      <c r="J671" s="245"/>
      <c r="K671" s="245"/>
      <c r="L671" s="245"/>
      <c r="M671" s="245"/>
      <c r="N671" s="245"/>
      <c r="O671" s="245"/>
      <c r="P671" s="245"/>
      <c r="Q671" s="245"/>
      <c r="R671" s="245"/>
      <c r="S671" s="245"/>
      <c r="T671" s="245"/>
      <c r="U671" s="245"/>
      <c r="V671" s="245"/>
      <c r="W671" s="245"/>
      <c r="X671" s="245"/>
      <c r="Y671" s="245"/>
      <c r="Z671" s="245"/>
    </row>
    <row r="672" spans="1:26" ht="15.75" customHeight="1">
      <c r="A672" s="245"/>
      <c r="B672" s="245"/>
      <c r="C672" s="245"/>
      <c r="D672" s="245"/>
      <c r="E672" s="245"/>
      <c r="F672" s="245"/>
      <c r="G672" s="245"/>
      <c r="H672" s="245"/>
      <c r="I672" s="245"/>
      <c r="J672" s="245"/>
      <c r="K672" s="245"/>
      <c r="L672" s="245"/>
      <c r="M672" s="245"/>
      <c r="N672" s="245"/>
      <c r="O672" s="245"/>
      <c r="P672" s="245"/>
      <c r="Q672" s="245"/>
      <c r="R672" s="245"/>
      <c r="S672" s="245"/>
      <c r="T672" s="245"/>
      <c r="U672" s="245"/>
      <c r="V672" s="245"/>
      <c r="W672" s="245"/>
      <c r="X672" s="245"/>
      <c r="Y672" s="245"/>
      <c r="Z672" s="245"/>
    </row>
    <row r="673" spans="1:26" ht="15.75" customHeight="1">
      <c r="A673" s="245"/>
      <c r="B673" s="245"/>
      <c r="C673" s="245"/>
      <c r="D673" s="245"/>
      <c r="E673" s="245"/>
      <c r="F673" s="245"/>
      <c r="G673" s="245"/>
      <c r="H673" s="245"/>
      <c r="I673" s="245"/>
      <c r="J673" s="245"/>
      <c r="K673" s="245"/>
      <c r="L673" s="245"/>
      <c r="M673" s="245"/>
      <c r="N673" s="245"/>
      <c r="O673" s="245"/>
      <c r="P673" s="245"/>
      <c r="Q673" s="245"/>
      <c r="R673" s="245"/>
      <c r="S673" s="245"/>
      <c r="T673" s="245"/>
      <c r="U673" s="245"/>
      <c r="V673" s="245"/>
      <c r="W673" s="245"/>
      <c r="X673" s="245"/>
      <c r="Y673" s="245"/>
      <c r="Z673" s="245"/>
    </row>
    <row r="674" spans="1:26" ht="15.75" customHeight="1">
      <c r="A674" s="245"/>
      <c r="B674" s="245"/>
      <c r="C674" s="245"/>
      <c r="D674" s="245"/>
      <c r="E674" s="245"/>
      <c r="F674" s="245"/>
      <c r="G674" s="245"/>
      <c r="H674" s="245"/>
      <c r="I674" s="245"/>
      <c r="J674" s="245"/>
      <c r="K674" s="245"/>
      <c r="L674" s="245"/>
      <c r="M674" s="245"/>
      <c r="N674" s="245"/>
      <c r="O674" s="245"/>
      <c r="P674" s="245"/>
      <c r="Q674" s="245"/>
      <c r="R674" s="245"/>
      <c r="S674" s="245"/>
      <c r="T674" s="245"/>
      <c r="U674" s="245"/>
      <c r="V674" s="245"/>
      <c r="W674" s="245"/>
      <c r="X674" s="245"/>
      <c r="Y674" s="245"/>
      <c r="Z674" s="245"/>
    </row>
    <row r="675" spans="1:26" ht="15.75" customHeight="1">
      <c r="A675" s="245"/>
      <c r="B675" s="245"/>
      <c r="C675" s="245"/>
      <c r="D675" s="245"/>
      <c r="E675" s="245"/>
      <c r="F675" s="245"/>
      <c r="G675" s="245"/>
      <c r="H675" s="245"/>
      <c r="I675" s="245"/>
      <c r="J675" s="245"/>
      <c r="K675" s="245"/>
      <c r="L675" s="245"/>
      <c r="M675" s="245"/>
      <c r="N675" s="245"/>
      <c r="O675" s="245"/>
      <c r="P675" s="245"/>
      <c r="Q675" s="245"/>
      <c r="R675" s="245"/>
      <c r="S675" s="245"/>
      <c r="T675" s="245"/>
      <c r="U675" s="245"/>
      <c r="V675" s="245"/>
      <c r="W675" s="245"/>
      <c r="X675" s="245"/>
      <c r="Y675" s="245"/>
      <c r="Z675" s="245"/>
    </row>
    <row r="676" spans="1:26" ht="15.75" customHeight="1">
      <c r="A676" s="245"/>
      <c r="B676" s="245"/>
      <c r="C676" s="245"/>
      <c r="D676" s="245"/>
      <c r="E676" s="245"/>
      <c r="F676" s="245"/>
      <c r="G676" s="245"/>
      <c r="H676" s="245"/>
      <c r="I676" s="245"/>
      <c r="J676" s="245"/>
      <c r="K676" s="245"/>
      <c r="L676" s="245"/>
      <c r="M676" s="245"/>
      <c r="N676" s="245"/>
      <c r="O676" s="245"/>
      <c r="P676" s="245"/>
      <c r="Q676" s="245"/>
      <c r="R676" s="245"/>
      <c r="S676" s="245"/>
      <c r="T676" s="245"/>
      <c r="U676" s="245"/>
      <c r="V676" s="245"/>
      <c r="W676" s="245"/>
      <c r="X676" s="245"/>
      <c r="Y676" s="245"/>
      <c r="Z676" s="245"/>
    </row>
    <row r="677" spans="1:26" ht="15.75" customHeight="1">
      <c r="A677" s="245"/>
      <c r="B677" s="245"/>
      <c r="C677" s="245"/>
      <c r="D677" s="245"/>
      <c r="E677" s="245"/>
      <c r="F677" s="245"/>
      <c r="G677" s="245"/>
      <c r="H677" s="245"/>
      <c r="I677" s="245"/>
      <c r="J677" s="245"/>
      <c r="K677" s="245"/>
      <c r="L677" s="245"/>
      <c r="M677" s="245"/>
      <c r="N677" s="245"/>
      <c r="O677" s="245"/>
      <c r="P677" s="245"/>
      <c r="Q677" s="245"/>
      <c r="R677" s="245"/>
      <c r="S677" s="245"/>
      <c r="T677" s="245"/>
      <c r="U677" s="245"/>
      <c r="V677" s="245"/>
      <c r="W677" s="245"/>
      <c r="X677" s="245"/>
      <c r="Y677" s="245"/>
      <c r="Z677" s="245"/>
    </row>
    <row r="678" spans="1:26" ht="15.75" customHeight="1">
      <c r="A678" s="245"/>
      <c r="B678" s="245"/>
      <c r="C678" s="245"/>
      <c r="D678" s="245"/>
      <c r="E678" s="245"/>
      <c r="F678" s="245"/>
      <c r="G678" s="245"/>
      <c r="H678" s="245"/>
      <c r="I678" s="245"/>
      <c r="J678" s="245"/>
      <c r="K678" s="245"/>
      <c r="L678" s="245"/>
      <c r="M678" s="245"/>
      <c r="N678" s="245"/>
      <c r="O678" s="245"/>
      <c r="P678" s="245"/>
      <c r="Q678" s="245"/>
      <c r="R678" s="245"/>
      <c r="S678" s="245"/>
      <c r="T678" s="245"/>
      <c r="U678" s="245"/>
      <c r="V678" s="245"/>
      <c r="W678" s="245"/>
      <c r="X678" s="245"/>
      <c r="Y678" s="245"/>
      <c r="Z678" s="245"/>
    </row>
    <row r="679" spans="1:26" ht="15.75" customHeight="1">
      <c r="A679" s="245"/>
      <c r="B679" s="245"/>
      <c r="C679" s="245"/>
      <c r="D679" s="245"/>
      <c r="E679" s="245"/>
      <c r="F679" s="245"/>
      <c r="G679" s="245"/>
      <c r="H679" s="245"/>
      <c r="I679" s="245"/>
      <c r="J679" s="245"/>
      <c r="K679" s="245"/>
      <c r="L679" s="245"/>
      <c r="M679" s="245"/>
      <c r="N679" s="245"/>
      <c r="O679" s="245"/>
      <c r="P679" s="245"/>
      <c r="Q679" s="245"/>
      <c r="R679" s="245"/>
      <c r="S679" s="245"/>
      <c r="T679" s="245"/>
      <c r="U679" s="245"/>
      <c r="V679" s="245"/>
      <c r="W679" s="245"/>
      <c r="X679" s="245"/>
      <c r="Y679" s="245"/>
      <c r="Z679" s="245"/>
    </row>
    <row r="680" spans="1:26" ht="15.75" customHeight="1">
      <c r="A680" s="245"/>
      <c r="B680" s="245"/>
      <c r="C680" s="245"/>
      <c r="D680" s="245"/>
      <c r="E680" s="245"/>
      <c r="F680" s="245"/>
      <c r="G680" s="245"/>
      <c r="H680" s="245"/>
      <c r="I680" s="245"/>
      <c r="J680" s="245"/>
      <c r="K680" s="245"/>
      <c r="L680" s="245"/>
      <c r="M680" s="245"/>
      <c r="N680" s="245"/>
      <c r="O680" s="245"/>
      <c r="P680" s="245"/>
      <c r="Q680" s="245"/>
      <c r="R680" s="245"/>
      <c r="S680" s="245"/>
      <c r="T680" s="245"/>
      <c r="U680" s="245"/>
      <c r="V680" s="245"/>
      <c r="W680" s="245"/>
      <c r="X680" s="245"/>
      <c r="Y680" s="245"/>
      <c r="Z680" s="245"/>
    </row>
    <row r="681" spans="1:26" ht="15.75" customHeight="1">
      <c r="A681" s="245"/>
      <c r="B681" s="245"/>
      <c r="C681" s="245"/>
      <c r="D681" s="245"/>
      <c r="E681" s="245"/>
      <c r="F681" s="245"/>
      <c r="G681" s="245"/>
      <c r="H681" s="245"/>
      <c r="I681" s="245"/>
      <c r="J681" s="245"/>
      <c r="K681" s="245"/>
      <c r="L681" s="245"/>
      <c r="M681" s="245"/>
      <c r="N681" s="245"/>
      <c r="O681" s="245"/>
      <c r="P681" s="245"/>
      <c r="Q681" s="245"/>
      <c r="R681" s="245"/>
      <c r="S681" s="245"/>
      <c r="T681" s="245"/>
      <c r="U681" s="245"/>
      <c r="V681" s="245"/>
      <c r="W681" s="245"/>
      <c r="X681" s="245"/>
      <c r="Y681" s="245"/>
      <c r="Z681" s="245"/>
    </row>
    <row r="682" spans="1:26" ht="15.75" customHeight="1">
      <c r="A682" s="245"/>
      <c r="B682" s="245"/>
      <c r="C682" s="245"/>
      <c r="D682" s="245"/>
      <c r="E682" s="245"/>
      <c r="F682" s="245"/>
      <c r="G682" s="245"/>
      <c r="H682" s="245"/>
      <c r="I682" s="245"/>
      <c r="J682" s="245"/>
      <c r="K682" s="245"/>
      <c r="L682" s="245"/>
      <c r="M682" s="245"/>
      <c r="N682" s="245"/>
      <c r="O682" s="245"/>
      <c r="P682" s="245"/>
      <c r="Q682" s="245"/>
      <c r="R682" s="245"/>
      <c r="S682" s="245"/>
      <c r="T682" s="245"/>
      <c r="U682" s="245"/>
      <c r="V682" s="245"/>
      <c r="W682" s="245"/>
      <c r="X682" s="245"/>
      <c r="Y682" s="245"/>
      <c r="Z682" s="245"/>
    </row>
    <row r="683" spans="1:26" ht="15.75" customHeight="1">
      <c r="A683" s="245"/>
      <c r="B683" s="245"/>
      <c r="C683" s="245"/>
      <c r="D683" s="245"/>
      <c r="E683" s="245"/>
      <c r="F683" s="245"/>
      <c r="G683" s="245"/>
      <c r="H683" s="245"/>
      <c r="I683" s="245"/>
      <c r="J683" s="245"/>
      <c r="K683" s="245"/>
      <c r="L683" s="245"/>
      <c r="M683" s="245"/>
      <c r="N683" s="245"/>
      <c r="O683" s="245"/>
      <c r="P683" s="245"/>
      <c r="Q683" s="245"/>
      <c r="R683" s="245"/>
      <c r="S683" s="245"/>
      <c r="T683" s="245"/>
      <c r="U683" s="245"/>
      <c r="V683" s="245"/>
      <c r="W683" s="245"/>
      <c r="X683" s="245"/>
      <c r="Y683" s="245"/>
      <c r="Z683" s="245"/>
    </row>
    <row r="684" spans="1:26" ht="15.75" customHeight="1">
      <c r="A684" s="245"/>
      <c r="B684" s="245"/>
      <c r="C684" s="245"/>
      <c r="D684" s="245"/>
      <c r="E684" s="245"/>
      <c r="F684" s="245"/>
      <c r="G684" s="245"/>
      <c r="H684" s="245"/>
      <c r="I684" s="245"/>
      <c r="J684" s="245"/>
      <c r="K684" s="245"/>
      <c r="L684" s="245"/>
      <c r="M684" s="245"/>
      <c r="N684" s="245"/>
      <c r="O684" s="245"/>
      <c r="P684" s="245"/>
      <c r="Q684" s="245"/>
      <c r="R684" s="245"/>
      <c r="S684" s="245"/>
      <c r="T684" s="245"/>
      <c r="U684" s="245"/>
      <c r="V684" s="245"/>
      <c r="W684" s="245"/>
      <c r="X684" s="245"/>
      <c r="Y684" s="245"/>
      <c r="Z684" s="245"/>
    </row>
    <row r="685" spans="1:26" ht="15.75" customHeight="1">
      <c r="A685" s="245"/>
      <c r="B685" s="245"/>
      <c r="C685" s="245"/>
      <c r="D685" s="245"/>
      <c r="E685" s="245"/>
      <c r="F685" s="245"/>
      <c r="G685" s="245"/>
      <c r="H685" s="245"/>
      <c r="I685" s="245"/>
      <c r="J685" s="245"/>
      <c r="K685" s="245"/>
      <c r="L685" s="245"/>
      <c r="M685" s="245"/>
      <c r="N685" s="245"/>
      <c r="O685" s="245"/>
      <c r="P685" s="245"/>
      <c r="Q685" s="245"/>
      <c r="R685" s="245"/>
      <c r="S685" s="245"/>
      <c r="T685" s="245"/>
      <c r="U685" s="245"/>
      <c r="V685" s="245"/>
      <c r="W685" s="245"/>
      <c r="X685" s="245"/>
      <c r="Y685" s="245"/>
      <c r="Z685" s="245"/>
    </row>
    <row r="686" spans="1:26" ht="15.75" customHeight="1">
      <c r="A686" s="245"/>
      <c r="B686" s="245"/>
      <c r="C686" s="245"/>
      <c r="D686" s="245"/>
      <c r="E686" s="245"/>
      <c r="F686" s="245"/>
      <c r="G686" s="245"/>
      <c r="H686" s="245"/>
      <c r="I686" s="245"/>
      <c r="J686" s="245"/>
      <c r="K686" s="245"/>
      <c r="L686" s="245"/>
      <c r="M686" s="245"/>
      <c r="N686" s="245"/>
      <c r="O686" s="245"/>
      <c r="P686" s="245"/>
      <c r="Q686" s="245"/>
      <c r="R686" s="245"/>
      <c r="S686" s="245"/>
      <c r="T686" s="245"/>
      <c r="U686" s="245"/>
      <c r="V686" s="245"/>
      <c r="W686" s="245"/>
      <c r="X686" s="245"/>
      <c r="Y686" s="245"/>
      <c r="Z686" s="245"/>
    </row>
    <row r="687" spans="1:26" ht="15.75" customHeight="1">
      <c r="A687" s="245"/>
      <c r="B687" s="245"/>
      <c r="C687" s="245"/>
      <c r="D687" s="245"/>
      <c r="E687" s="245"/>
      <c r="F687" s="245"/>
      <c r="G687" s="245"/>
      <c r="H687" s="245"/>
      <c r="I687" s="245"/>
      <c r="J687" s="245"/>
      <c r="K687" s="245"/>
      <c r="L687" s="245"/>
      <c r="M687" s="245"/>
      <c r="N687" s="245"/>
      <c r="O687" s="245"/>
      <c r="P687" s="245"/>
      <c r="Q687" s="245"/>
      <c r="R687" s="245"/>
      <c r="S687" s="245"/>
      <c r="T687" s="245"/>
      <c r="U687" s="245"/>
      <c r="V687" s="245"/>
      <c r="W687" s="245"/>
      <c r="X687" s="245"/>
      <c r="Y687" s="245"/>
      <c r="Z687" s="245"/>
    </row>
    <row r="688" spans="1:26" ht="15.75" customHeight="1">
      <c r="A688" s="245"/>
      <c r="B688" s="245"/>
      <c r="C688" s="245"/>
      <c r="D688" s="245"/>
      <c r="E688" s="245"/>
      <c r="F688" s="245"/>
      <c r="G688" s="245"/>
      <c r="H688" s="245"/>
      <c r="I688" s="245"/>
      <c r="J688" s="245"/>
      <c r="K688" s="245"/>
      <c r="L688" s="245"/>
      <c r="M688" s="245"/>
      <c r="N688" s="245"/>
      <c r="O688" s="245"/>
      <c r="P688" s="245"/>
      <c r="Q688" s="245"/>
      <c r="R688" s="245"/>
      <c r="S688" s="245"/>
      <c r="T688" s="245"/>
      <c r="U688" s="245"/>
      <c r="V688" s="245"/>
      <c r="W688" s="245"/>
      <c r="X688" s="245"/>
      <c r="Y688" s="245"/>
      <c r="Z688" s="245"/>
    </row>
    <row r="689" spans="1:26" ht="15.75" customHeight="1">
      <c r="A689" s="245"/>
      <c r="B689" s="245"/>
      <c r="C689" s="245"/>
      <c r="D689" s="245"/>
      <c r="E689" s="245"/>
      <c r="F689" s="245"/>
      <c r="G689" s="245"/>
      <c r="H689" s="245"/>
      <c r="I689" s="245"/>
      <c r="J689" s="245"/>
      <c r="K689" s="245"/>
      <c r="L689" s="245"/>
      <c r="M689" s="245"/>
      <c r="N689" s="245"/>
      <c r="O689" s="245"/>
      <c r="P689" s="245"/>
      <c r="Q689" s="245"/>
      <c r="R689" s="245"/>
      <c r="S689" s="245"/>
      <c r="T689" s="245"/>
      <c r="U689" s="245"/>
      <c r="V689" s="245"/>
      <c r="W689" s="245"/>
      <c r="X689" s="245"/>
      <c r="Y689" s="245"/>
      <c r="Z689" s="245"/>
    </row>
    <row r="690" spans="1:26" ht="15.75" customHeight="1">
      <c r="A690" s="245"/>
      <c r="B690" s="245"/>
      <c r="C690" s="245"/>
      <c r="D690" s="245"/>
      <c r="E690" s="245"/>
      <c r="F690" s="245"/>
      <c r="G690" s="245"/>
      <c r="H690" s="245"/>
      <c r="I690" s="245"/>
      <c r="J690" s="245"/>
      <c r="K690" s="245"/>
      <c r="L690" s="245"/>
      <c r="M690" s="245"/>
      <c r="N690" s="245"/>
      <c r="O690" s="245"/>
      <c r="P690" s="245"/>
      <c r="Q690" s="245"/>
      <c r="R690" s="245"/>
      <c r="S690" s="245"/>
      <c r="T690" s="245"/>
      <c r="U690" s="245"/>
      <c r="V690" s="245"/>
      <c r="W690" s="245"/>
      <c r="X690" s="245"/>
      <c r="Y690" s="245"/>
      <c r="Z690" s="245"/>
    </row>
    <row r="691" spans="1:26" ht="15.75" customHeight="1">
      <c r="A691" s="245"/>
      <c r="B691" s="245"/>
      <c r="C691" s="245"/>
      <c r="D691" s="245"/>
      <c r="E691" s="245"/>
      <c r="F691" s="245"/>
      <c r="G691" s="245"/>
      <c r="H691" s="245"/>
      <c r="I691" s="245"/>
      <c r="J691" s="245"/>
      <c r="K691" s="245"/>
      <c r="L691" s="245"/>
      <c r="M691" s="245"/>
      <c r="N691" s="245"/>
      <c r="O691" s="245"/>
      <c r="P691" s="245"/>
      <c r="Q691" s="245"/>
      <c r="R691" s="245"/>
      <c r="S691" s="245"/>
      <c r="T691" s="245"/>
      <c r="U691" s="245"/>
      <c r="V691" s="245"/>
      <c r="W691" s="245"/>
      <c r="X691" s="245"/>
      <c r="Y691" s="245"/>
      <c r="Z691" s="245"/>
    </row>
    <row r="692" spans="1:26" ht="15.75" customHeight="1">
      <c r="A692" s="245"/>
      <c r="B692" s="245"/>
      <c r="C692" s="245"/>
      <c r="D692" s="245"/>
      <c r="E692" s="245"/>
      <c r="F692" s="245"/>
      <c r="G692" s="245"/>
      <c r="H692" s="245"/>
      <c r="I692" s="245"/>
      <c r="J692" s="245"/>
      <c r="K692" s="245"/>
      <c r="L692" s="245"/>
      <c r="M692" s="245"/>
      <c r="N692" s="245"/>
      <c r="O692" s="245"/>
      <c r="P692" s="245"/>
      <c r="Q692" s="245"/>
      <c r="R692" s="245"/>
      <c r="S692" s="245"/>
      <c r="T692" s="245"/>
      <c r="U692" s="245"/>
      <c r="V692" s="245"/>
      <c r="W692" s="245"/>
      <c r="X692" s="245"/>
      <c r="Y692" s="245"/>
      <c r="Z692" s="245"/>
    </row>
    <row r="693" spans="1:26" ht="15.75" customHeight="1">
      <c r="A693" s="245"/>
      <c r="B693" s="245"/>
      <c r="C693" s="245"/>
      <c r="D693" s="245"/>
      <c r="E693" s="245"/>
      <c r="F693" s="245"/>
      <c r="G693" s="245"/>
      <c r="H693" s="245"/>
      <c r="I693" s="245"/>
      <c r="J693" s="245"/>
      <c r="K693" s="245"/>
      <c r="L693" s="245"/>
      <c r="M693" s="245"/>
      <c r="N693" s="245"/>
      <c r="O693" s="245"/>
      <c r="P693" s="245"/>
      <c r="Q693" s="245"/>
      <c r="R693" s="245"/>
      <c r="S693" s="245"/>
      <c r="T693" s="245"/>
      <c r="U693" s="245"/>
      <c r="V693" s="245"/>
      <c r="W693" s="245"/>
      <c r="X693" s="245"/>
      <c r="Y693" s="245"/>
      <c r="Z693" s="245"/>
    </row>
    <row r="694" spans="1:26" ht="15.75" customHeight="1">
      <c r="A694" s="245"/>
      <c r="B694" s="245"/>
      <c r="C694" s="245"/>
      <c r="D694" s="245"/>
      <c r="E694" s="245"/>
      <c r="F694" s="245"/>
      <c r="G694" s="245"/>
      <c r="H694" s="245"/>
      <c r="I694" s="245"/>
      <c r="J694" s="245"/>
      <c r="K694" s="245"/>
      <c r="L694" s="245"/>
      <c r="M694" s="245"/>
      <c r="N694" s="245"/>
      <c r="O694" s="245"/>
      <c r="P694" s="245"/>
      <c r="Q694" s="245"/>
      <c r="R694" s="245"/>
      <c r="S694" s="245"/>
      <c r="T694" s="245"/>
      <c r="U694" s="245"/>
      <c r="V694" s="245"/>
      <c r="W694" s="245"/>
      <c r="X694" s="245"/>
      <c r="Y694" s="245"/>
      <c r="Z694" s="245"/>
    </row>
    <row r="695" spans="1:26" ht="15.75" customHeight="1">
      <c r="A695" s="245"/>
      <c r="B695" s="245"/>
      <c r="C695" s="245"/>
      <c r="D695" s="245"/>
      <c r="E695" s="245"/>
      <c r="F695" s="245"/>
      <c r="G695" s="245"/>
      <c r="H695" s="245"/>
      <c r="I695" s="245"/>
      <c r="J695" s="245"/>
      <c r="K695" s="245"/>
      <c r="L695" s="245"/>
      <c r="M695" s="245"/>
      <c r="N695" s="245"/>
      <c r="O695" s="245"/>
      <c r="P695" s="245"/>
      <c r="Q695" s="245"/>
      <c r="R695" s="245"/>
      <c r="S695" s="245"/>
      <c r="T695" s="245"/>
      <c r="U695" s="245"/>
      <c r="V695" s="245"/>
      <c r="W695" s="245"/>
      <c r="X695" s="245"/>
      <c r="Y695" s="245"/>
      <c r="Z695" s="245"/>
    </row>
    <row r="696" spans="1:26" ht="15.75" customHeight="1">
      <c r="A696" s="245"/>
      <c r="B696" s="245"/>
      <c r="C696" s="245"/>
      <c r="D696" s="245"/>
      <c r="E696" s="245"/>
      <c r="F696" s="245"/>
      <c r="G696" s="245"/>
      <c r="H696" s="245"/>
      <c r="I696" s="245"/>
      <c r="J696" s="245"/>
      <c r="K696" s="245"/>
      <c r="L696" s="245"/>
      <c r="M696" s="245"/>
      <c r="N696" s="245"/>
      <c r="O696" s="245"/>
      <c r="P696" s="245"/>
      <c r="Q696" s="245"/>
      <c r="R696" s="245"/>
      <c r="S696" s="245"/>
      <c r="T696" s="245"/>
      <c r="U696" s="245"/>
      <c r="V696" s="245"/>
      <c r="W696" s="245"/>
      <c r="X696" s="245"/>
      <c r="Y696" s="245"/>
      <c r="Z696" s="245"/>
    </row>
    <row r="697" spans="1:26" ht="15.75" customHeight="1">
      <c r="A697" s="245"/>
      <c r="B697" s="245"/>
      <c r="C697" s="245"/>
      <c r="D697" s="245"/>
      <c r="E697" s="245"/>
      <c r="F697" s="245"/>
      <c r="G697" s="245"/>
      <c r="H697" s="245"/>
      <c r="I697" s="245"/>
      <c r="J697" s="245"/>
      <c r="K697" s="245"/>
      <c r="L697" s="245"/>
      <c r="M697" s="245"/>
      <c r="N697" s="245"/>
      <c r="O697" s="245"/>
      <c r="P697" s="245"/>
      <c r="Q697" s="245"/>
      <c r="R697" s="245"/>
      <c r="S697" s="245"/>
      <c r="T697" s="245"/>
      <c r="U697" s="245"/>
      <c r="V697" s="245"/>
      <c r="W697" s="245"/>
      <c r="X697" s="245"/>
      <c r="Y697" s="245"/>
      <c r="Z697" s="245"/>
    </row>
    <row r="698" spans="1:26" ht="15.75" customHeight="1">
      <c r="A698" s="245"/>
      <c r="B698" s="245"/>
      <c r="C698" s="245"/>
      <c r="D698" s="245"/>
      <c r="E698" s="245"/>
      <c r="F698" s="245"/>
      <c r="G698" s="245"/>
      <c r="H698" s="245"/>
      <c r="I698" s="245"/>
      <c r="J698" s="245"/>
      <c r="K698" s="245"/>
      <c r="L698" s="245"/>
      <c r="M698" s="245"/>
      <c r="N698" s="245"/>
      <c r="O698" s="245"/>
      <c r="P698" s="245"/>
      <c r="Q698" s="245"/>
      <c r="R698" s="245"/>
      <c r="S698" s="245"/>
      <c r="T698" s="245"/>
      <c r="U698" s="245"/>
      <c r="V698" s="245"/>
      <c r="W698" s="245"/>
      <c r="X698" s="245"/>
      <c r="Y698" s="245"/>
      <c r="Z698" s="245"/>
    </row>
    <row r="699" spans="1:26" ht="15.75" customHeight="1">
      <c r="A699" s="245"/>
      <c r="B699" s="245"/>
      <c r="C699" s="245"/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5"/>
      <c r="Q699" s="245"/>
      <c r="R699" s="245"/>
      <c r="S699" s="245"/>
      <c r="T699" s="245"/>
      <c r="U699" s="245"/>
      <c r="V699" s="245"/>
      <c r="W699" s="245"/>
      <c r="X699" s="245"/>
      <c r="Y699" s="245"/>
      <c r="Z699" s="245"/>
    </row>
    <row r="700" spans="1:26" ht="15.75" customHeight="1">
      <c r="A700" s="245"/>
      <c r="B700" s="245"/>
      <c r="C700" s="245"/>
      <c r="D700" s="245"/>
      <c r="E700" s="245"/>
      <c r="F700" s="245"/>
      <c r="G700" s="245"/>
      <c r="H700" s="245"/>
      <c r="I700" s="245"/>
      <c r="J700" s="245"/>
      <c r="K700" s="245"/>
      <c r="L700" s="245"/>
      <c r="M700" s="245"/>
      <c r="N700" s="245"/>
      <c r="O700" s="245"/>
      <c r="P700" s="245"/>
      <c r="Q700" s="245"/>
      <c r="R700" s="245"/>
      <c r="S700" s="245"/>
      <c r="T700" s="245"/>
      <c r="U700" s="245"/>
      <c r="V700" s="245"/>
      <c r="W700" s="245"/>
      <c r="X700" s="245"/>
      <c r="Y700" s="245"/>
      <c r="Z700" s="245"/>
    </row>
    <row r="701" spans="1:26" ht="15.75" customHeight="1">
      <c r="A701" s="245"/>
      <c r="B701" s="245"/>
      <c r="C701" s="245"/>
      <c r="D701" s="245"/>
      <c r="E701" s="245"/>
      <c r="F701" s="245"/>
      <c r="G701" s="245"/>
      <c r="H701" s="245"/>
      <c r="I701" s="245"/>
      <c r="J701" s="245"/>
      <c r="K701" s="245"/>
      <c r="L701" s="245"/>
      <c r="M701" s="245"/>
      <c r="N701" s="245"/>
      <c r="O701" s="245"/>
      <c r="P701" s="245"/>
      <c r="Q701" s="245"/>
      <c r="R701" s="245"/>
      <c r="S701" s="245"/>
      <c r="T701" s="245"/>
      <c r="U701" s="245"/>
      <c r="V701" s="245"/>
      <c r="W701" s="245"/>
      <c r="X701" s="245"/>
      <c r="Y701" s="245"/>
      <c r="Z701" s="245"/>
    </row>
    <row r="702" spans="1:26" ht="15.75" customHeight="1">
      <c r="A702" s="245"/>
      <c r="B702" s="245"/>
      <c r="C702" s="245"/>
      <c r="D702" s="245"/>
      <c r="E702" s="245"/>
      <c r="F702" s="245"/>
      <c r="G702" s="245"/>
      <c r="H702" s="245"/>
      <c r="I702" s="245"/>
      <c r="J702" s="245"/>
      <c r="K702" s="245"/>
      <c r="L702" s="245"/>
      <c r="M702" s="245"/>
      <c r="N702" s="245"/>
      <c r="O702" s="245"/>
      <c r="P702" s="245"/>
      <c r="Q702" s="245"/>
      <c r="R702" s="245"/>
      <c r="S702" s="245"/>
      <c r="T702" s="245"/>
      <c r="U702" s="245"/>
      <c r="V702" s="245"/>
      <c r="W702" s="245"/>
      <c r="X702" s="245"/>
      <c r="Y702" s="245"/>
      <c r="Z702" s="245"/>
    </row>
    <row r="703" spans="1:26" ht="15.75" customHeight="1">
      <c r="A703" s="245"/>
      <c r="B703" s="245"/>
      <c r="C703" s="245"/>
      <c r="D703" s="245"/>
      <c r="E703" s="245"/>
      <c r="F703" s="245"/>
      <c r="G703" s="245"/>
      <c r="H703" s="245"/>
      <c r="I703" s="245"/>
      <c r="J703" s="245"/>
      <c r="K703" s="245"/>
      <c r="L703" s="245"/>
      <c r="M703" s="245"/>
      <c r="N703" s="245"/>
      <c r="O703" s="245"/>
      <c r="P703" s="245"/>
      <c r="Q703" s="245"/>
      <c r="R703" s="245"/>
      <c r="S703" s="245"/>
      <c r="T703" s="245"/>
      <c r="U703" s="245"/>
      <c r="V703" s="245"/>
      <c r="W703" s="245"/>
      <c r="X703" s="245"/>
      <c r="Y703" s="245"/>
      <c r="Z703" s="245"/>
    </row>
    <row r="704" spans="1:26" ht="15.75" customHeight="1">
      <c r="A704" s="245"/>
      <c r="B704" s="245"/>
      <c r="C704" s="245"/>
      <c r="D704" s="245"/>
      <c r="E704" s="245"/>
      <c r="F704" s="245"/>
      <c r="G704" s="245"/>
      <c r="H704" s="245"/>
      <c r="I704" s="245"/>
      <c r="J704" s="245"/>
      <c r="K704" s="245"/>
      <c r="L704" s="245"/>
      <c r="M704" s="245"/>
      <c r="N704" s="245"/>
      <c r="O704" s="245"/>
      <c r="P704" s="245"/>
      <c r="Q704" s="245"/>
      <c r="R704" s="245"/>
      <c r="S704" s="245"/>
      <c r="T704" s="245"/>
      <c r="U704" s="245"/>
      <c r="V704" s="245"/>
      <c r="W704" s="245"/>
      <c r="X704" s="245"/>
      <c r="Y704" s="245"/>
      <c r="Z704" s="245"/>
    </row>
    <row r="705" spans="1:26" ht="15.75" customHeight="1">
      <c r="A705" s="245"/>
      <c r="B705" s="245"/>
      <c r="C705" s="245"/>
      <c r="D705" s="245"/>
      <c r="E705" s="245"/>
      <c r="F705" s="245"/>
      <c r="G705" s="245"/>
      <c r="H705" s="245"/>
      <c r="I705" s="245"/>
      <c r="J705" s="245"/>
      <c r="K705" s="245"/>
      <c r="L705" s="245"/>
      <c r="M705" s="245"/>
      <c r="N705" s="245"/>
      <c r="O705" s="245"/>
      <c r="P705" s="245"/>
      <c r="Q705" s="245"/>
      <c r="R705" s="245"/>
      <c r="S705" s="245"/>
      <c r="T705" s="245"/>
      <c r="U705" s="245"/>
      <c r="V705" s="245"/>
      <c r="W705" s="245"/>
      <c r="X705" s="245"/>
      <c r="Y705" s="245"/>
      <c r="Z705" s="245"/>
    </row>
    <row r="706" spans="1:26" ht="15.75" customHeight="1">
      <c r="A706" s="245"/>
      <c r="B706" s="245"/>
      <c r="C706" s="245"/>
      <c r="D706" s="245"/>
      <c r="E706" s="245"/>
      <c r="F706" s="245"/>
      <c r="G706" s="245"/>
      <c r="H706" s="245"/>
      <c r="I706" s="245"/>
      <c r="J706" s="245"/>
      <c r="K706" s="245"/>
      <c r="L706" s="245"/>
      <c r="M706" s="245"/>
      <c r="N706" s="245"/>
      <c r="O706" s="245"/>
      <c r="P706" s="245"/>
      <c r="Q706" s="245"/>
      <c r="R706" s="245"/>
      <c r="S706" s="245"/>
      <c r="T706" s="245"/>
      <c r="U706" s="245"/>
      <c r="V706" s="245"/>
      <c r="W706" s="245"/>
      <c r="X706" s="245"/>
      <c r="Y706" s="245"/>
      <c r="Z706" s="245"/>
    </row>
    <row r="707" spans="1:26" ht="15.75" customHeight="1">
      <c r="A707" s="245"/>
      <c r="B707" s="245"/>
      <c r="C707" s="245"/>
      <c r="D707" s="245"/>
      <c r="E707" s="245"/>
      <c r="F707" s="245"/>
      <c r="G707" s="245"/>
      <c r="H707" s="245"/>
      <c r="I707" s="245"/>
      <c r="J707" s="245"/>
      <c r="K707" s="245"/>
      <c r="L707" s="245"/>
      <c r="M707" s="245"/>
      <c r="N707" s="245"/>
      <c r="O707" s="245"/>
      <c r="P707" s="245"/>
      <c r="Q707" s="245"/>
      <c r="R707" s="245"/>
      <c r="S707" s="245"/>
      <c r="T707" s="245"/>
      <c r="U707" s="245"/>
      <c r="V707" s="245"/>
      <c r="W707" s="245"/>
      <c r="X707" s="245"/>
      <c r="Y707" s="245"/>
      <c r="Z707" s="245"/>
    </row>
    <row r="708" spans="1:26" ht="15.75" customHeight="1">
      <c r="A708" s="245"/>
      <c r="B708" s="245"/>
      <c r="C708" s="245"/>
      <c r="D708" s="245"/>
      <c r="E708" s="245"/>
      <c r="F708" s="245"/>
      <c r="G708" s="245"/>
      <c r="H708" s="245"/>
      <c r="I708" s="245"/>
      <c r="J708" s="245"/>
      <c r="K708" s="245"/>
      <c r="L708" s="245"/>
      <c r="M708" s="245"/>
      <c r="N708" s="245"/>
      <c r="O708" s="245"/>
      <c r="P708" s="245"/>
      <c r="Q708" s="245"/>
      <c r="R708" s="245"/>
      <c r="S708" s="245"/>
      <c r="T708" s="245"/>
      <c r="U708" s="245"/>
      <c r="V708" s="245"/>
      <c r="W708" s="245"/>
      <c r="X708" s="245"/>
      <c r="Y708" s="245"/>
      <c r="Z708" s="245"/>
    </row>
    <row r="709" spans="1:26" ht="15.75" customHeight="1">
      <c r="A709" s="245"/>
      <c r="B709" s="245"/>
      <c r="C709" s="245"/>
      <c r="D709" s="245"/>
      <c r="E709" s="245"/>
      <c r="F709" s="245"/>
      <c r="G709" s="245"/>
      <c r="H709" s="245"/>
      <c r="I709" s="245"/>
      <c r="J709" s="245"/>
      <c r="K709" s="245"/>
      <c r="L709" s="245"/>
      <c r="M709" s="245"/>
      <c r="N709" s="245"/>
      <c r="O709" s="245"/>
      <c r="P709" s="245"/>
      <c r="Q709" s="245"/>
      <c r="R709" s="245"/>
      <c r="S709" s="245"/>
      <c r="T709" s="245"/>
      <c r="U709" s="245"/>
      <c r="V709" s="245"/>
      <c r="W709" s="245"/>
      <c r="X709" s="245"/>
      <c r="Y709" s="245"/>
      <c r="Z709" s="245"/>
    </row>
    <row r="710" spans="1:26" ht="15.75" customHeight="1">
      <c r="A710" s="245"/>
      <c r="B710" s="245"/>
      <c r="C710" s="245"/>
      <c r="D710" s="245"/>
      <c r="E710" s="245"/>
      <c r="F710" s="245"/>
      <c r="G710" s="245"/>
      <c r="H710" s="245"/>
      <c r="I710" s="245"/>
      <c r="J710" s="245"/>
      <c r="K710" s="245"/>
      <c r="L710" s="245"/>
      <c r="M710" s="245"/>
      <c r="N710" s="245"/>
      <c r="O710" s="245"/>
      <c r="P710" s="245"/>
      <c r="Q710" s="245"/>
      <c r="R710" s="245"/>
      <c r="S710" s="245"/>
      <c r="T710" s="245"/>
      <c r="U710" s="245"/>
      <c r="V710" s="245"/>
      <c r="W710" s="245"/>
      <c r="X710" s="245"/>
      <c r="Y710" s="245"/>
      <c r="Z710" s="245"/>
    </row>
    <row r="711" spans="1:26" ht="15.75" customHeight="1">
      <c r="A711" s="245"/>
      <c r="B711" s="245"/>
      <c r="C711" s="245"/>
      <c r="D711" s="245"/>
      <c r="E711" s="245"/>
      <c r="F711" s="245"/>
      <c r="G711" s="245"/>
      <c r="H711" s="245"/>
      <c r="I711" s="245"/>
      <c r="J711" s="245"/>
      <c r="K711" s="245"/>
      <c r="L711" s="245"/>
      <c r="M711" s="245"/>
      <c r="N711" s="245"/>
      <c r="O711" s="245"/>
      <c r="P711" s="245"/>
      <c r="Q711" s="245"/>
      <c r="R711" s="245"/>
      <c r="S711" s="245"/>
      <c r="T711" s="245"/>
      <c r="U711" s="245"/>
      <c r="V711" s="245"/>
      <c r="W711" s="245"/>
      <c r="X711" s="245"/>
      <c r="Y711" s="245"/>
      <c r="Z711" s="245"/>
    </row>
    <row r="712" spans="1:26" ht="15.75" customHeight="1">
      <c r="A712" s="245"/>
      <c r="B712" s="245"/>
      <c r="C712" s="245"/>
      <c r="D712" s="245"/>
      <c r="E712" s="245"/>
      <c r="F712" s="245"/>
      <c r="G712" s="245"/>
      <c r="H712" s="245"/>
      <c r="I712" s="245"/>
      <c r="J712" s="245"/>
      <c r="K712" s="245"/>
      <c r="L712" s="245"/>
      <c r="M712" s="245"/>
      <c r="N712" s="245"/>
      <c r="O712" s="245"/>
      <c r="P712" s="245"/>
      <c r="Q712" s="245"/>
      <c r="R712" s="245"/>
      <c r="S712" s="245"/>
      <c r="T712" s="245"/>
      <c r="U712" s="245"/>
      <c r="V712" s="245"/>
      <c r="W712" s="245"/>
      <c r="X712" s="245"/>
      <c r="Y712" s="245"/>
      <c r="Z712" s="245"/>
    </row>
    <row r="713" spans="1:26" ht="15.75" customHeight="1">
      <c r="A713" s="245"/>
      <c r="B713" s="245"/>
      <c r="C713" s="245"/>
      <c r="D713" s="245"/>
      <c r="E713" s="245"/>
      <c r="F713" s="245"/>
      <c r="G713" s="245"/>
      <c r="H713" s="245"/>
      <c r="I713" s="245"/>
      <c r="J713" s="245"/>
      <c r="K713" s="245"/>
      <c r="L713" s="245"/>
      <c r="M713" s="245"/>
      <c r="N713" s="245"/>
      <c r="O713" s="245"/>
      <c r="P713" s="245"/>
      <c r="Q713" s="245"/>
      <c r="R713" s="245"/>
      <c r="S713" s="245"/>
      <c r="T713" s="245"/>
      <c r="U713" s="245"/>
      <c r="V713" s="245"/>
      <c r="W713" s="245"/>
      <c r="X713" s="245"/>
      <c r="Y713" s="245"/>
      <c r="Z713" s="245"/>
    </row>
    <row r="714" spans="1:26" ht="15.75" customHeight="1">
      <c r="A714" s="245"/>
      <c r="B714" s="245"/>
      <c r="C714" s="245"/>
      <c r="D714" s="245"/>
      <c r="E714" s="245"/>
      <c r="F714" s="245"/>
      <c r="G714" s="245"/>
      <c r="H714" s="245"/>
      <c r="I714" s="245"/>
      <c r="J714" s="245"/>
      <c r="K714" s="245"/>
      <c r="L714" s="245"/>
      <c r="M714" s="245"/>
      <c r="N714" s="245"/>
      <c r="O714" s="245"/>
      <c r="P714" s="245"/>
      <c r="Q714" s="245"/>
      <c r="R714" s="245"/>
      <c r="S714" s="245"/>
      <c r="T714" s="245"/>
      <c r="U714" s="245"/>
      <c r="V714" s="245"/>
      <c r="W714" s="245"/>
      <c r="X714" s="245"/>
      <c r="Y714" s="245"/>
      <c r="Z714" s="245"/>
    </row>
    <row r="715" spans="1:26" ht="15.75" customHeight="1">
      <c r="A715" s="245"/>
      <c r="B715" s="245"/>
      <c r="C715" s="245"/>
      <c r="D715" s="245"/>
      <c r="E715" s="245"/>
      <c r="F715" s="245"/>
      <c r="G715" s="245"/>
      <c r="H715" s="245"/>
      <c r="I715" s="245"/>
      <c r="J715" s="245"/>
      <c r="K715" s="245"/>
      <c r="L715" s="245"/>
      <c r="M715" s="245"/>
      <c r="N715" s="245"/>
      <c r="O715" s="245"/>
      <c r="P715" s="245"/>
      <c r="Q715" s="245"/>
      <c r="R715" s="245"/>
      <c r="S715" s="245"/>
      <c r="T715" s="245"/>
      <c r="U715" s="245"/>
      <c r="V715" s="245"/>
      <c r="W715" s="245"/>
      <c r="X715" s="245"/>
      <c r="Y715" s="245"/>
      <c r="Z715" s="245"/>
    </row>
    <row r="716" spans="1:26" ht="15.75" customHeight="1">
      <c r="A716" s="245"/>
      <c r="B716" s="245"/>
      <c r="C716" s="245"/>
      <c r="D716" s="245"/>
      <c r="E716" s="245"/>
      <c r="F716" s="245"/>
      <c r="G716" s="245"/>
      <c r="H716" s="245"/>
      <c r="I716" s="245"/>
      <c r="J716" s="245"/>
      <c r="K716" s="245"/>
      <c r="L716" s="245"/>
      <c r="M716" s="245"/>
      <c r="N716" s="245"/>
      <c r="O716" s="245"/>
      <c r="P716" s="245"/>
      <c r="Q716" s="245"/>
      <c r="R716" s="245"/>
      <c r="S716" s="245"/>
      <c r="T716" s="245"/>
      <c r="U716" s="245"/>
      <c r="V716" s="245"/>
      <c r="W716" s="245"/>
      <c r="X716" s="245"/>
      <c r="Y716" s="245"/>
      <c r="Z716" s="245"/>
    </row>
    <row r="717" spans="1:26" ht="15.75" customHeight="1">
      <c r="A717" s="245"/>
      <c r="B717" s="245"/>
      <c r="C717" s="245"/>
      <c r="D717" s="245"/>
      <c r="E717" s="245"/>
      <c r="F717" s="245"/>
      <c r="G717" s="245"/>
      <c r="H717" s="245"/>
      <c r="I717" s="245"/>
      <c r="J717" s="245"/>
      <c r="K717" s="245"/>
      <c r="L717" s="245"/>
      <c r="M717" s="245"/>
      <c r="N717" s="245"/>
      <c r="O717" s="245"/>
      <c r="P717" s="245"/>
      <c r="Q717" s="245"/>
      <c r="R717" s="245"/>
      <c r="S717" s="245"/>
      <c r="T717" s="245"/>
      <c r="U717" s="245"/>
      <c r="V717" s="245"/>
      <c r="W717" s="245"/>
      <c r="X717" s="245"/>
      <c r="Y717" s="245"/>
      <c r="Z717" s="245"/>
    </row>
    <row r="718" spans="1:26" ht="15.75" customHeight="1">
      <c r="A718" s="245"/>
      <c r="B718" s="245"/>
      <c r="C718" s="245"/>
      <c r="D718" s="245"/>
      <c r="E718" s="245"/>
      <c r="F718" s="245"/>
      <c r="G718" s="245"/>
      <c r="H718" s="245"/>
      <c r="I718" s="245"/>
      <c r="J718" s="245"/>
      <c r="K718" s="245"/>
      <c r="L718" s="245"/>
      <c r="M718" s="245"/>
      <c r="N718" s="245"/>
      <c r="O718" s="245"/>
      <c r="P718" s="245"/>
      <c r="Q718" s="245"/>
      <c r="R718" s="245"/>
      <c r="S718" s="245"/>
      <c r="T718" s="245"/>
      <c r="U718" s="245"/>
      <c r="V718" s="245"/>
      <c r="W718" s="245"/>
      <c r="X718" s="245"/>
      <c r="Y718" s="245"/>
      <c r="Z718" s="245"/>
    </row>
    <row r="719" spans="1:26" ht="15.75" customHeight="1">
      <c r="A719" s="245"/>
      <c r="B719" s="245"/>
      <c r="C719" s="245"/>
      <c r="D719" s="245"/>
      <c r="E719" s="245"/>
      <c r="F719" s="245"/>
      <c r="G719" s="245"/>
      <c r="H719" s="245"/>
      <c r="I719" s="245"/>
      <c r="J719" s="245"/>
      <c r="K719" s="245"/>
      <c r="L719" s="245"/>
      <c r="M719" s="245"/>
      <c r="N719" s="245"/>
      <c r="O719" s="245"/>
      <c r="P719" s="245"/>
      <c r="Q719" s="245"/>
      <c r="R719" s="245"/>
      <c r="S719" s="245"/>
      <c r="T719" s="245"/>
      <c r="U719" s="245"/>
      <c r="V719" s="245"/>
      <c r="W719" s="245"/>
      <c r="X719" s="245"/>
      <c r="Y719" s="245"/>
      <c r="Z719" s="245"/>
    </row>
    <row r="720" spans="1:26" ht="15.75" customHeight="1">
      <c r="A720" s="245"/>
      <c r="B720" s="245"/>
      <c r="C720" s="245"/>
      <c r="D720" s="245"/>
      <c r="E720" s="245"/>
      <c r="F720" s="245"/>
      <c r="G720" s="245"/>
      <c r="H720" s="245"/>
      <c r="I720" s="245"/>
      <c r="J720" s="245"/>
      <c r="K720" s="245"/>
      <c r="L720" s="245"/>
      <c r="M720" s="245"/>
      <c r="N720" s="245"/>
      <c r="O720" s="245"/>
      <c r="P720" s="245"/>
      <c r="Q720" s="245"/>
      <c r="R720" s="245"/>
      <c r="S720" s="245"/>
      <c r="T720" s="245"/>
      <c r="U720" s="245"/>
      <c r="V720" s="245"/>
      <c r="W720" s="245"/>
      <c r="X720" s="245"/>
      <c r="Y720" s="245"/>
      <c r="Z720" s="245"/>
    </row>
    <row r="721" spans="1:26" ht="15.75" customHeight="1">
      <c r="A721" s="245"/>
      <c r="B721" s="245"/>
      <c r="C721" s="245"/>
      <c r="D721" s="245"/>
      <c r="E721" s="245"/>
      <c r="F721" s="245"/>
      <c r="G721" s="245"/>
      <c r="H721" s="245"/>
      <c r="I721" s="245"/>
      <c r="J721" s="245"/>
      <c r="K721" s="245"/>
      <c r="L721" s="245"/>
      <c r="M721" s="245"/>
      <c r="N721" s="245"/>
      <c r="O721" s="245"/>
      <c r="P721" s="245"/>
      <c r="Q721" s="245"/>
      <c r="R721" s="245"/>
      <c r="S721" s="245"/>
      <c r="T721" s="245"/>
      <c r="U721" s="245"/>
      <c r="V721" s="245"/>
      <c r="W721" s="245"/>
      <c r="X721" s="245"/>
      <c r="Y721" s="245"/>
      <c r="Z721" s="245"/>
    </row>
    <row r="722" spans="1:26" ht="15.75" customHeight="1">
      <c r="A722" s="245"/>
      <c r="B722" s="245"/>
      <c r="C722" s="245"/>
      <c r="D722" s="245"/>
      <c r="E722" s="245"/>
      <c r="F722" s="245"/>
      <c r="G722" s="245"/>
      <c r="H722" s="245"/>
      <c r="I722" s="245"/>
      <c r="J722" s="245"/>
      <c r="K722" s="245"/>
      <c r="L722" s="245"/>
      <c r="M722" s="245"/>
      <c r="N722" s="245"/>
      <c r="O722" s="245"/>
      <c r="P722" s="245"/>
      <c r="Q722" s="245"/>
      <c r="R722" s="245"/>
      <c r="S722" s="245"/>
      <c r="T722" s="245"/>
      <c r="U722" s="245"/>
      <c r="V722" s="245"/>
      <c r="W722" s="245"/>
      <c r="X722" s="245"/>
      <c r="Y722" s="245"/>
      <c r="Z722" s="245"/>
    </row>
    <row r="723" spans="1:26" ht="15.75" customHeight="1">
      <c r="A723" s="245"/>
      <c r="B723" s="245"/>
      <c r="C723" s="245"/>
      <c r="D723" s="245"/>
      <c r="E723" s="245"/>
      <c r="F723" s="245"/>
      <c r="G723" s="245"/>
      <c r="H723" s="245"/>
      <c r="I723" s="245"/>
      <c r="J723" s="245"/>
      <c r="K723" s="245"/>
      <c r="L723" s="245"/>
      <c r="M723" s="245"/>
      <c r="N723" s="245"/>
      <c r="O723" s="245"/>
      <c r="P723" s="245"/>
      <c r="Q723" s="245"/>
      <c r="R723" s="245"/>
      <c r="S723" s="245"/>
      <c r="T723" s="245"/>
      <c r="U723" s="245"/>
      <c r="V723" s="245"/>
      <c r="W723" s="245"/>
      <c r="X723" s="245"/>
      <c r="Y723" s="245"/>
      <c r="Z723" s="245"/>
    </row>
    <row r="724" spans="1:26" ht="15.75" customHeight="1">
      <c r="A724" s="245"/>
      <c r="B724" s="245"/>
      <c r="C724" s="245"/>
      <c r="D724" s="245"/>
      <c r="E724" s="245"/>
      <c r="F724" s="245"/>
      <c r="G724" s="245"/>
      <c r="H724" s="245"/>
      <c r="I724" s="245"/>
      <c r="J724" s="245"/>
      <c r="K724" s="245"/>
      <c r="L724" s="245"/>
      <c r="M724" s="245"/>
      <c r="N724" s="245"/>
      <c r="O724" s="245"/>
      <c r="P724" s="245"/>
      <c r="Q724" s="245"/>
      <c r="R724" s="245"/>
      <c r="S724" s="245"/>
      <c r="T724" s="245"/>
      <c r="U724" s="245"/>
      <c r="V724" s="245"/>
      <c r="W724" s="245"/>
      <c r="X724" s="245"/>
      <c r="Y724" s="245"/>
      <c r="Z724" s="245"/>
    </row>
    <row r="725" spans="1:26" ht="15.75" customHeight="1">
      <c r="A725" s="245"/>
      <c r="B725" s="245"/>
      <c r="C725" s="245"/>
      <c r="D725" s="245"/>
      <c r="E725" s="245"/>
      <c r="F725" s="245"/>
      <c r="G725" s="245"/>
      <c r="H725" s="245"/>
      <c r="I725" s="245"/>
      <c r="J725" s="245"/>
      <c r="K725" s="245"/>
      <c r="L725" s="245"/>
      <c r="M725" s="245"/>
      <c r="N725" s="245"/>
      <c r="O725" s="245"/>
      <c r="P725" s="245"/>
      <c r="Q725" s="245"/>
      <c r="R725" s="245"/>
      <c r="S725" s="245"/>
      <c r="T725" s="245"/>
      <c r="U725" s="245"/>
      <c r="V725" s="245"/>
      <c r="W725" s="245"/>
      <c r="X725" s="245"/>
      <c r="Y725" s="245"/>
      <c r="Z725" s="245"/>
    </row>
    <row r="726" spans="1:26" ht="15.75" customHeight="1">
      <c r="A726" s="245"/>
      <c r="B726" s="245"/>
      <c r="C726" s="245"/>
      <c r="D726" s="245"/>
      <c r="E726" s="245"/>
      <c r="F726" s="245"/>
      <c r="G726" s="245"/>
      <c r="H726" s="245"/>
      <c r="I726" s="245"/>
      <c r="J726" s="245"/>
      <c r="K726" s="245"/>
      <c r="L726" s="245"/>
      <c r="M726" s="245"/>
      <c r="N726" s="245"/>
      <c r="O726" s="245"/>
      <c r="P726" s="245"/>
      <c r="Q726" s="245"/>
      <c r="R726" s="245"/>
      <c r="S726" s="245"/>
      <c r="T726" s="245"/>
      <c r="U726" s="245"/>
      <c r="V726" s="245"/>
      <c r="W726" s="245"/>
      <c r="X726" s="245"/>
      <c r="Y726" s="245"/>
      <c r="Z726" s="245"/>
    </row>
    <row r="727" spans="1:26" ht="15.75" customHeight="1">
      <c r="A727" s="245"/>
      <c r="B727" s="245"/>
      <c r="C727" s="245"/>
      <c r="D727" s="245"/>
      <c r="E727" s="245"/>
      <c r="F727" s="245"/>
      <c r="G727" s="245"/>
      <c r="H727" s="245"/>
      <c r="I727" s="245"/>
      <c r="J727" s="245"/>
      <c r="K727" s="245"/>
      <c r="L727" s="245"/>
      <c r="M727" s="245"/>
      <c r="N727" s="245"/>
      <c r="O727" s="245"/>
      <c r="P727" s="245"/>
      <c r="Q727" s="245"/>
      <c r="R727" s="245"/>
      <c r="S727" s="245"/>
      <c r="T727" s="245"/>
      <c r="U727" s="245"/>
      <c r="V727" s="245"/>
      <c r="W727" s="245"/>
      <c r="X727" s="245"/>
      <c r="Y727" s="245"/>
      <c r="Z727" s="245"/>
    </row>
    <row r="728" spans="1:26" ht="15.75" customHeight="1">
      <c r="A728" s="245"/>
      <c r="B728" s="245"/>
      <c r="C728" s="245"/>
      <c r="D728" s="245"/>
      <c r="E728" s="245"/>
      <c r="F728" s="245"/>
      <c r="G728" s="245"/>
      <c r="H728" s="245"/>
      <c r="I728" s="245"/>
      <c r="J728" s="245"/>
      <c r="K728" s="245"/>
      <c r="L728" s="245"/>
      <c r="M728" s="245"/>
      <c r="N728" s="245"/>
      <c r="O728" s="245"/>
      <c r="P728" s="245"/>
      <c r="Q728" s="245"/>
      <c r="R728" s="245"/>
      <c r="S728" s="245"/>
      <c r="T728" s="245"/>
      <c r="U728" s="245"/>
      <c r="V728" s="245"/>
      <c r="W728" s="245"/>
      <c r="X728" s="245"/>
      <c r="Y728" s="245"/>
      <c r="Z728" s="245"/>
    </row>
    <row r="729" spans="1:26" ht="15.75" customHeight="1">
      <c r="A729" s="245"/>
      <c r="B729" s="245"/>
      <c r="C729" s="245"/>
      <c r="D729" s="245"/>
      <c r="E729" s="245"/>
      <c r="F729" s="245"/>
      <c r="G729" s="245"/>
      <c r="H729" s="245"/>
      <c r="I729" s="245"/>
      <c r="J729" s="245"/>
      <c r="K729" s="245"/>
      <c r="L729" s="245"/>
      <c r="M729" s="245"/>
      <c r="N729" s="245"/>
      <c r="O729" s="245"/>
      <c r="P729" s="245"/>
      <c r="Q729" s="245"/>
      <c r="R729" s="245"/>
      <c r="S729" s="245"/>
      <c r="T729" s="245"/>
      <c r="U729" s="245"/>
      <c r="V729" s="245"/>
      <c r="W729" s="245"/>
      <c r="X729" s="245"/>
      <c r="Y729" s="245"/>
      <c r="Z729" s="245"/>
    </row>
    <row r="730" spans="1:26" ht="15.75" customHeight="1">
      <c r="A730" s="245"/>
      <c r="B730" s="245"/>
      <c r="C730" s="245"/>
      <c r="D730" s="245"/>
      <c r="E730" s="245"/>
      <c r="F730" s="245"/>
      <c r="G730" s="245"/>
      <c r="H730" s="245"/>
      <c r="I730" s="245"/>
      <c r="J730" s="245"/>
      <c r="K730" s="245"/>
      <c r="L730" s="245"/>
      <c r="M730" s="245"/>
      <c r="N730" s="245"/>
      <c r="O730" s="245"/>
      <c r="P730" s="245"/>
      <c r="Q730" s="245"/>
      <c r="R730" s="245"/>
      <c r="S730" s="245"/>
      <c r="T730" s="245"/>
      <c r="U730" s="245"/>
      <c r="V730" s="245"/>
      <c r="W730" s="245"/>
      <c r="X730" s="245"/>
      <c r="Y730" s="245"/>
      <c r="Z730" s="245"/>
    </row>
    <row r="731" spans="1:26" ht="15.75" customHeight="1">
      <c r="A731" s="245"/>
      <c r="B731" s="245"/>
      <c r="C731" s="245"/>
      <c r="D731" s="245"/>
      <c r="E731" s="245"/>
      <c r="F731" s="245"/>
      <c r="G731" s="245"/>
      <c r="H731" s="245"/>
      <c r="I731" s="245"/>
      <c r="J731" s="245"/>
      <c r="K731" s="245"/>
      <c r="L731" s="245"/>
      <c r="M731" s="245"/>
      <c r="N731" s="245"/>
      <c r="O731" s="245"/>
      <c r="P731" s="245"/>
      <c r="Q731" s="245"/>
      <c r="R731" s="245"/>
      <c r="S731" s="245"/>
      <c r="T731" s="245"/>
      <c r="U731" s="245"/>
      <c r="V731" s="245"/>
      <c r="W731" s="245"/>
      <c r="X731" s="245"/>
      <c r="Y731" s="245"/>
      <c r="Z731" s="245"/>
    </row>
    <row r="732" spans="1:26" ht="15.75" customHeight="1">
      <c r="A732" s="245"/>
      <c r="B732" s="245"/>
      <c r="C732" s="245"/>
      <c r="D732" s="245"/>
      <c r="E732" s="245"/>
      <c r="F732" s="245"/>
      <c r="G732" s="245"/>
      <c r="H732" s="245"/>
      <c r="I732" s="245"/>
      <c r="J732" s="245"/>
      <c r="K732" s="245"/>
      <c r="L732" s="245"/>
      <c r="M732" s="245"/>
      <c r="N732" s="245"/>
      <c r="O732" s="245"/>
      <c r="P732" s="245"/>
      <c r="Q732" s="245"/>
      <c r="R732" s="245"/>
      <c r="S732" s="245"/>
      <c r="T732" s="245"/>
      <c r="U732" s="245"/>
      <c r="V732" s="245"/>
      <c r="W732" s="245"/>
      <c r="X732" s="245"/>
      <c r="Y732" s="245"/>
      <c r="Z732" s="245"/>
    </row>
    <row r="733" spans="1:26" ht="15.75" customHeight="1">
      <c r="A733" s="245"/>
      <c r="B733" s="245"/>
      <c r="C733" s="245"/>
      <c r="D733" s="245"/>
      <c r="E733" s="245"/>
      <c r="F733" s="245"/>
      <c r="G733" s="245"/>
      <c r="H733" s="245"/>
      <c r="I733" s="245"/>
      <c r="J733" s="245"/>
      <c r="K733" s="245"/>
      <c r="L733" s="245"/>
      <c r="M733" s="245"/>
      <c r="N733" s="245"/>
      <c r="O733" s="245"/>
      <c r="P733" s="245"/>
      <c r="Q733" s="245"/>
      <c r="R733" s="245"/>
      <c r="S733" s="245"/>
      <c r="T733" s="245"/>
      <c r="U733" s="245"/>
      <c r="V733" s="245"/>
      <c r="W733" s="245"/>
      <c r="X733" s="245"/>
      <c r="Y733" s="245"/>
      <c r="Z733" s="245"/>
    </row>
    <row r="734" spans="1:26" ht="15.75" customHeight="1">
      <c r="A734" s="245"/>
      <c r="B734" s="245"/>
      <c r="C734" s="245"/>
      <c r="D734" s="245"/>
      <c r="E734" s="245"/>
      <c r="F734" s="245"/>
      <c r="G734" s="245"/>
      <c r="H734" s="245"/>
      <c r="I734" s="245"/>
      <c r="J734" s="245"/>
      <c r="K734" s="245"/>
      <c r="L734" s="245"/>
      <c r="M734" s="245"/>
      <c r="N734" s="245"/>
      <c r="O734" s="245"/>
      <c r="P734" s="245"/>
      <c r="Q734" s="245"/>
      <c r="R734" s="245"/>
      <c r="S734" s="245"/>
      <c r="T734" s="245"/>
      <c r="U734" s="245"/>
      <c r="V734" s="245"/>
      <c r="W734" s="245"/>
      <c r="X734" s="245"/>
      <c r="Y734" s="245"/>
      <c r="Z734" s="245"/>
    </row>
    <row r="735" spans="1:26" ht="15.75" customHeight="1">
      <c r="A735" s="245"/>
      <c r="B735" s="245"/>
      <c r="C735" s="245"/>
      <c r="D735" s="245"/>
      <c r="E735" s="245"/>
      <c r="F735" s="245"/>
      <c r="G735" s="245"/>
      <c r="H735" s="245"/>
      <c r="I735" s="245"/>
      <c r="J735" s="245"/>
      <c r="K735" s="245"/>
      <c r="L735" s="245"/>
      <c r="M735" s="245"/>
      <c r="N735" s="245"/>
      <c r="O735" s="245"/>
      <c r="P735" s="245"/>
      <c r="Q735" s="245"/>
      <c r="R735" s="245"/>
      <c r="S735" s="245"/>
      <c r="T735" s="245"/>
      <c r="U735" s="245"/>
      <c r="V735" s="245"/>
      <c r="W735" s="245"/>
      <c r="X735" s="245"/>
      <c r="Y735" s="245"/>
      <c r="Z735" s="245"/>
    </row>
    <row r="736" spans="1:26" ht="15.75" customHeight="1">
      <c r="A736" s="245"/>
      <c r="B736" s="245"/>
      <c r="C736" s="245"/>
      <c r="D736" s="245"/>
      <c r="E736" s="245"/>
      <c r="F736" s="245"/>
      <c r="G736" s="245"/>
      <c r="H736" s="245"/>
      <c r="I736" s="245"/>
      <c r="J736" s="245"/>
      <c r="K736" s="245"/>
      <c r="L736" s="245"/>
      <c r="M736" s="245"/>
      <c r="N736" s="245"/>
      <c r="O736" s="245"/>
      <c r="P736" s="245"/>
      <c r="Q736" s="245"/>
      <c r="R736" s="245"/>
      <c r="S736" s="245"/>
      <c r="T736" s="245"/>
      <c r="U736" s="245"/>
      <c r="V736" s="245"/>
      <c r="W736" s="245"/>
      <c r="X736" s="245"/>
      <c r="Y736" s="245"/>
      <c r="Z736" s="245"/>
    </row>
    <row r="737" spans="1:26" ht="15.75" customHeight="1">
      <c r="A737" s="245"/>
      <c r="B737" s="245"/>
      <c r="C737" s="245"/>
      <c r="D737" s="245"/>
      <c r="E737" s="245"/>
      <c r="F737" s="245"/>
      <c r="G737" s="245"/>
      <c r="H737" s="245"/>
      <c r="I737" s="245"/>
      <c r="J737" s="245"/>
      <c r="K737" s="245"/>
      <c r="L737" s="245"/>
      <c r="M737" s="245"/>
      <c r="N737" s="245"/>
      <c r="O737" s="245"/>
      <c r="P737" s="245"/>
      <c r="Q737" s="245"/>
      <c r="R737" s="245"/>
      <c r="S737" s="245"/>
      <c r="T737" s="245"/>
      <c r="U737" s="245"/>
      <c r="V737" s="245"/>
      <c r="W737" s="245"/>
      <c r="X737" s="245"/>
      <c r="Y737" s="245"/>
      <c r="Z737" s="245"/>
    </row>
    <row r="738" spans="1:26" ht="15.75" customHeight="1">
      <c r="A738" s="245"/>
      <c r="B738" s="245"/>
      <c r="C738" s="245"/>
      <c r="D738" s="245"/>
      <c r="E738" s="245"/>
      <c r="F738" s="245"/>
      <c r="G738" s="245"/>
      <c r="H738" s="245"/>
      <c r="I738" s="245"/>
      <c r="J738" s="245"/>
      <c r="K738" s="245"/>
      <c r="L738" s="245"/>
      <c r="M738" s="245"/>
      <c r="N738" s="245"/>
      <c r="O738" s="245"/>
      <c r="P738" s="245"/>
      <c r="Q738" s="245"/>
      <c r="R738" s="245"/>
      <c r="S738" s="245"/>
      <c r="T738" s="245"/>
      <c r="U738" s="245"/>
      <c r="V738" s="245"/>
      <c r="W738" s="245"/>
      <c r="X738" s="245"/>
      <c r="Y738" s="245"/>
      <c r="Z738" s="245"/>
    </row>
    <row r="739" spans="1:26" ht="15.75" customHeight="1">
      <c r="A739" s="245"/>
      <c r="B739" s="245"/>
      <c r="C739" s="245"/>
      <c r="D739" s="245"/>
      <c r="E739" s="245"/>
      <c r="F739" s="245"/>
      <c r="G739" s="245"/>
      <c r="H739" s="245"/>
      <c r="I739" s="245"/>
      <c r="J739" s="245"/>
      <c r="K739" s="245"/>
      <c r="L739" s="245"/>
      <c r="M739" s="245"/>
      <c r="N739" s="245"/>
      <c r="O739" s="245"/>
      <c r="P739" s="245"/>
      <c r="Q739" s="245"/>
      <c r="R739" s="245"/>
      <c r="S739" s="245"/>
      <c r="T739" s="245"/>
      <c r="U739" s="245"/>
      <c r="V739" s="245"/>
      <c r="W739" s="245"/>
      <c r="X739" s="245"/>
      <c r="Y739" s="245"/>
      <c r="Z739" s="245"/>
    </row>
    <row r="740" spans="1:26" ht="15.75" customHeight="1">
      <c r="A740" s="245"/>
      <c r="B740" s="245"/>
      <c r="C740" s="245"/>
      <c r="D740" s="245"/>
      <c r="E740" s="245"/>
      <c r="F740" s="245"/>
      <c r="G740" s="245"/>
      <c r="H740" s="245"/>
      <c r="I740" s="245"/>
      <c r="J740" s="245"/>
      <c r="K740" s="245"/>
      <c r="L740" s="245"/>
      <c r="M740" s="245"/>
      <c r="N740" s="245"/>
      <c r="O740" s="245"/>
      <c r="P740" s="245"/>
      <c r="Q740" s="245"/>
      <c r="R740" s="245"/>
      <c r="S740" s="245"/>
      <c r="T740" s="245"/>
      <c r="U740" s="245"/>
      <c r="V740" s="245"/>
      <c r="W740" s="245"/>
      <c r="X740" s="245"/>
      <c r="Y740" s="245"/>
      <c r="Z740" s="245"/>
    </row>
    <row r="741" spans="1:26" ht="15.75" customHeight="1">
      <c r="A741" s="245"/>
      <c r="B741" s="245"/>
      <c r="C741" s="245"/>
      <c r="D741" s="245"/>
      <c r="E741" s="245"/>
      <c r="F741" s="245"/>
      <c r="G741" s="245"/>
      <c r="H741" s="245"/>
      <c r="I741" s="245"/>
      <c r="J741" s="245"/>
      <c r="K741" s="245"/>
      <c r="L741" s="245"/>
      <c r="M741" s="245"/>
      <c r="N741" s="245"/>
      <c r="O741" s="245"/>
      <c r="P741" s="245"/>
      <c r="Q741" s="245"/>
      <c r="R741" s="245"/>
      <c r="S741" s="245"/>
      <c r="T741" s="245"/>
      <c r="U741" s="245"/>
      <c r="V741" s="245"/>
      <c r="W741" s="245"/>
      <c r="X741" s="245"/>
      <c r="Y741" s="245"/>
      <c r="Z741" s="245"/>
    </row>
    <row r="742" spans="1:26" ht="15.75" customHeight="1">
      <c r="A742" s="245"/>
      <c r="B742" s="245"/>
      <c r="C742" s="245"/>
      <c r="D742" s="245"/>
      <c r="E742" s="245"/>
      <c r="F742" s="245"/>
      <c r="G742" s="245"/>
      <c r="H742" s="245"/>
      <c r="I742" s="245"/>
      <c r="J742" s="245"/>
      <c r="K742" s="245"/>
      <c r="L742" s="245"/>
      <c r="M742" s="245"/>
      <c r="N742" s="245"/>
      <c r="O742" s="245"/>
      <c r="P742" s="245"/>
      <c r="Q742" s="245"/>
      <c r="R742" s="245"/>
      <c r="S742" s="245"/>
      <c r="T742" s="245"/>
      <c r="U742" s="245"/>
      <c r="V742" s="245"/>
      <c r="W742" s="245"/>
      <c r="X742" s="245"/>
      <c r="Y742" s="245"/>
      <c r="Z742" s="245"/>
    </row>
    <row r="743" spans="1:26" ht="15.75" customHeight="1">
      <c r="A743" s="245"/>
      <c r="B743" s="245"/>
      <c r="C743" s="245"/>
      <c r="D743" s="245"/>
      <c r="E743" s="245"/>
      <c r="F743" s="245"/>
      <c r="G743" s="245"/>
      <c r="H743" s="245"/>
      <c r="I743" s="245"/>
      <c r="J743" s="245"/>
      <c r="K743" s="245"/>
      <c r="L743" s="245"/>
      <c r="M743" s="245"/>
      <c r="N743" s="245"/>
      <c r="O743" s="245"/>
      <c r="P743" s="245"/>
      <c r="Q743" s="245"/>
      <c r="R743" s="245"/>
      <c r="S743" s="245"/>
      <c r="T743" s="245"/>
      <c r="U743" s="245"/>
      <c r="V743" s="245"/>
      <c r="W743" s="245"/>
      <c r="X743" s="245"/>
      <c r="Y743" s="245"/>
      <c r="Z743" s="245"/>
    </row>
    <row r="744" spans="1:26" ht="15.75" customHeight="1">
      <c r="A744" s="245"/>
      <c r="B744" s="245"/>
      <c r="C744" s="245"/>
      <c r="D744" s="245"/>
      <c r="E744" s="245"/>
      <c r="F744" s="245"/>
      <c r="G744" s="245"/>
      <c r="H744" s="245"/>
      <c r="I744" s="245"/>
      <c r="J744" s="245"/>
      <c r="K744" s="245"/>
      <c r="L744" s="245"/>
      <c r="M744" s="245"/>
      <c r="N744" s="245"/>
      <c r="O744" s="245"/>
      <c r="P744" s="245"/>
      <c r="Q744" s="245"/>
      <c r="R744" s="245"/>
      <c r="S744" s="245"/>
      <c r="T744" s="245"/>
      <c r="U744" s="245"/>
      <c r="V744" s="245"/>
      <c r="W744" s="245"/>
      <c r="X744" s="245"/>
      <c r="Y744" s="245"/>
      <c r="Z744" s="245"/>
    </row>
    <row r="745" spans="1:26" ht="15.75" customHeight="1">
      <c r="A745" s="245"/>
      <c r="B745" s="245"/>
      <c r="C745" s="245"/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5"/>
      <c r="Q745" s="245"/>
      <c r="R745" s="245"/>
      <c r="S745" s="245"/>
      <c r="T745" s="245"/>
      <c r="U745" s="245"/>
      <c r="V745" s="245"/>
      <c r="W745" s="245"/>
      <c r="X745" s="245"/>
      <c r="Y745" s="245"/>
      <c r="Z745" s="245"/>
    </row>
    <row r="746" spans="1:26" ht="15.75" customHeight="1">
      <c r="A746" s="245"/>
      <c r="B746" s="245"/>
      <c r="C746" s="245"/>
      <c r="D746" s="245"/>
      <c r="E746" s="245"/>
      <c r="F746" s="245"/>
      <c r="G746" s="245"/>
      <c r="H746" s="245"/>
      <c r="I746" s="245"/>
      <c r="J746" s="245"/>
      <c r="K746" s="245"/>
      <c r="L746" s="245"/>
      <c r="M746" s="245"/>
      <c r="N746" s="245"/>
      <c r="O746" s="245"/>
      <c r="P746" s="245"/>
      <c r="Q746" s="245"/>
      <c r="R746" s="245"/>
      <c r="S746" s="245"/>
      <c r="T746" s="245"/>
      <c r="U746" s="245"/>
      <c r="V746" s="245"/>
      <c r="W746" s="245"/>
      <c r="X746" s="245"/>
      <c r="Y746" s="245"/>
      <c r="Z746" s="245"/>
    </row>
    <row r="747" spans="1:26" ht="15.75" customHeight="1">
      <c r="A747" s="245"/>
      <c r="B747" s="245"/>
      <c r="C747" s="245"/>
      <c r="D747" s="245"/>
      <c r="E747" s="245"/>
      <c r="F747" s="245"/>
      <c r="G747" s="245"/>
      <c r="H747" s="245"/>
      <c r="I747" s="245"/>
      <c r="J747" s="245"/>
      <c r="K747" s="245"/>
      <c r="L747" s="245"/>
      <c r="M747" s="245"/>
      <c r="N747" s="245"/>
      <c r="O747" s="245"/>
      <c r="P747" s="245"/>
      <c r="Q747" s="245"/>
      <c r="R747" s="245"/>
      <c r="S747" s="245"/>
      <c r="T747" s="245"/>
      <c r="U747" s="245"/>
      <c r="V747" s="245"/>
      <c r="W747" s="245"/>
      <c r="X747" s="245"/>
      <c r="Y747" s="245"/>
      <c r="Z747" s="245"/>
    </row>
    <row r="748" spans="1:26" ht="15.75" customHeight="1">
      <c r="A748" s="245"/>
      <c r="B748" s="245"/>
      <c r="C748" s="245"/>
      <c r="D748" s="245"/>
      <c r="E748" s="245"/>
      <c r="F748" s="245"/>
      <c r="G748" s="245"/>
      <c r="H748" s="245"/>
      <c r="I748" s="245"/>
      <c r="J748" s="245"/>
      <c r="K748" s="245"/>
      <c r="L748" s="245"/>
      <c r="M748" s="245"/>
      <c r="N748" s="245"/>
      <c r="O748" s="245"/>
      <c r="P748" s="245"/>
      <c r="Q748" s="245"/>
      <c r="R748" s="245"/>
      <c r="S748" s="245"/>
      <c r="T748" s="245"/>
      <c r="U748" s="245"/>
      <c r="V748" s="245"/>
      <c r="W748" s="245"/>
      <c r="X748" s="245"/>
      <c r="Y748" s="245"/>
      <c r="Z748" s="245"/>
    </row>
    <row r="749" spans="1:26" ht="15.75" customHeight="1">
      <c r="A749" s="245"/>
      <c r="B749" s="245"/>
      <c r="C749" s="245"/>
      <c r="D749" s="245"/>
      <c r="E749" s="245"/>
      <c r="F749" s="245"/>
      <c r="G749" s="245"/>
      <c r="H749" s="245"/>
      <c r="I749" s="245"/>
      <c r="J749" s="245"/>
      <c r="K749" s="245"/>
      <c r="L749" s="245"/>
      <c r="M749" s="245"/>
      <c r="N749" s="245"/>
      <c r="O749" s="245"/>
      <c r="P749" s="245"/>
      <c r="Q749" s="245"/>
      <c r="R749" s="245"/>
      <c r="S749" s="245"/>
      <c r="T749" s="245"/>
      <c r="U749" s="245"/>
      <c r="V749" s="245"/>
      <c r="W749" s="245"/>
      <c r="X749" s="245"/>
      <c r="Y749" s="245"/>
      <c r="Z749" s="245"/>
    </row>
    <row r="750" spans="1:26" ht="15.75" customHeight="1">
      <c r="A750" s="245"/>
      <c r="B750" s="245"/>
      <c r="C750" s="245"/>
      <c r="D750" s="245"/>
      <c r="E750" s="245"/>
      <c r="F750" s="245"/>
      <c r="G750" s="245"/>
      <c r="H750" s="245"/>
      <c r="I750" s="245"/>
      <c r="J750" s="245"/>
      <c r="K750" s="245"/>
      <c r="L750" s="245"/>
      <c r="M750" s="245"/>
      <c r="N750" s="245"/>
      <c r="O750" s="245"/>
      <c r="P750" s="245"/>
      <c r="Q750" s="245"/>
      <c r="R750" s="245"/>
      <c r="S750" s="245"/>
      <c r="T750" s="245"/>
      <c r="U750" s="245"/>
      <c r="V750" s="245"/>
      <c r="W750" s="245"/>
      <c r="X750" s="245"/>
      <c r="Y750" s="245"/>
      <c r="Z750" s="245"/>
    </row>
    <row r="751" spans="1:26" ht="15.75" customHeight="1">
      <c r="A751" s="245"/>
      <c r="B751" s="245"/>
      <c r="C751" s="245"/>
      <c r="D751" s="245"/>
      <c r="E751" s="245"/>
      <c r="F751" s="245"/>
      <c r="G751" s="245"/>
      <c r="H751" s="245"/>
      <c r="I751" s="245"/>
      <c r="J751" s="245"/>
      <c r="K751" s="245"/>
      <c r="L751" s="245"/>
      <c r="M751" s="245"/>
      <c r="N751" s="245"/>
      <c r="O751" s="245"/>
      <c r="P751" s="245"/>
      <c r="Q751" s="245"/>
      <c r="R751" s="245"/>
      <c r="S751" s="245"/>
      <c r="T751" s="245"/>
      <c r="U751" s="245"/>
      <c r="V751" s="245"/>
      <c r="W751" s="245"/>
      <c r="X751" s="245"/>
      <c r="Y751" s="245"/>
      <c r="Z751" s="245"/>
    </row>
    <row r="752" spans="1:26" ht="15.75" customHeight="1">
      <c r="A752" s="245"/>
      <c r="B752" s="245"/>
      <c r="C752" s="245"/>
      <c r="D752" s="245"/>
      <c r="E752" s="245"/>
      <c r="F752" s="245"/>
      <c r="G752" s="245"/>
      <c r="H752" s="245"/>
      <c r="I752" s="245"/>
      <c r="J752" s="245"/>
      <c r="K752" s="245"/>
      <c r="L752" s="245"/>
      <c r="M752" s="245"/>
      <c r="N752" s="245"/>
      <c r="O752" s="245"/>
      <c r="P752" s="245"/>
      <c r="Q752" s="245"/>
      <c r="R752" s="245"/>
      <c r="S752" s="245"/>
      <c r="T752" s="245"/>
      <c r="U752" s="245"/>
      <c r="V752" s="245"/>
      <c r="W752" s="245"/>
      <c r="X752" s="245"/>
      <c r="Y752" s="245"/>
      <c r="Z752" s="245"/>
    </row>
    <row r="753" spans="1:26" ht="15.75" customHeight="1">
      <c r="A753" s="245"/>
      <c r="B753" s="245"/>
      <c r="C753" s="245"/>
      <c r="D753" s="245"/>
      <c r="E753" s="245"/>
      <c r="F753" s="245"/>
      <c r="G753" s="245"/>
      <c r="H753" s="245"/>
      <c r="I753" s="245"/>
      <c r="J753" s="245"/>
      <c r="K753" s="245"/>
      <c r="L753" s="245"/>
      <c r="M753" s="245"/>
      <c r="N753" s="245"/>
      <c r="O753" s="245"/>
      <c r="P753" s="245"/>
      <c r="Q753" s="245"/>
      <c r="R753" s="245"/>
      <c r="S753" s="245"/>
      <c r="T753" s="245"/>
      <c r="U753" s="245"/>
      <c r="V753" s="245"/>
      <c r="W753" s="245"/>
      <c r="X753" s="245"/>
      <c r="Y753" s="245"/>
      <c r="Z753" s="245"/>
    </row>
    <row r="754" spans="1:26" ht="15.75" customHeight="1">
      <c r="A754" s="245"/>
      <c r="B754" s="245"/>
      <c r="C754" s="245"/>
      <c r="D754" s="245"/>
      <c r="E754" s="245"/>
      <c r="F754" s="245"/>
      <c r="G754" s="245"/>
      <c r="H754" s="245"/>
      <c r="I754" s="245"/>
      <c r="J754" s="245"/>
      <c r="K754" s="245"/>
      <c r="L754" s="245"/>
      <c r="M754" s="245"/>
      <c r="N754" s="245"/>
      <c r="O754" s="245"/>
      <c r="P754" s="245"/>
      <c r="Q754" s="245"/>
      <c r="R754" s="245"/>
      <c r="S754" s="245"/>
      <c r="T754" s="245"/>
      <c r="U754" s="245"/>
      <c r="V754" s="245"/>
      <c r="W754" s="245"/>
      <c r="X754" s="245"/>
      <c r="Y754" s="245"/>
      <c r="Z754" s="245"/>
    </row>
    <row r="755" spans="1:26" ht="15.75" customHeight="1">
      <c r="A755" s="245"/>
      <c r="B755" s="245"/>
      <c r="C755" s="245"/>
      <c r="D755" s="245"/>
      <c r="E755" s="245"/>
      <c r="F755" s="245"/>
      <c r="G755" s="245"/>
      <c r="H755" s="245"/>
      <c r="I755" s="245"/>
      <c r="J755" s="245"/>
      <c r="K755" s="245"/>
      <c r="L755" s="245"/>
      <c r="M755" s="245"/>
      <c r="N755" s="245"/>
      <c r="O755" s="245"/>
      <c r="P755" s="245"/>
      <c r="Q755" s="245"/>
      <c r="R755" s="245"/>
      <c r="S755" s="245"/>
      <c r="T755" s="245"/>
      <c r="U755" s="245"/>
      <c r="V755" s="245"/>
      <c r="W755" s="245"/>
      <c r="X755" s="245"/>
      <c r="Y755" s="245"/>
      <c r="Z755" s="245"/>
    </row>
    <row r="756" spans="1:26" ht="15.75" customHeight="1">
      <c r="A756" s="245"/>
      <c r="B756" s="245"/>
      <c r="C756" s="245"/>
      <c r="D756" s="245"/>
      <c r="E756" s="245"/>
      <c r="F756" s="245"/>
      <c r="G756" s="245"/>
      <c r="H756" s="245"/>
      <c r="I756" s="245"/>
      <c r="J756" s="245"/>
      <c r="K756" s="245"/>
      <c r="L756" s="245"/>
      <c r="M756" s="245"/>
      <c r="N756" s="245"/>
      <c r="O756" s="245"/>
      <c r="P756" s="245"/>
      <c r="Q756" s="245"/>
      <c r="R756" s="245"/>
      <c r="S756" s="245"/>
      <c r="T756" s="245"/>
      <c r="U756" s="245"/>
      <c r="V756" s="245"/>
      <c r="W756" s="245"/>
      <c r="X756" s="245"/>
      <c r="Y756" s="245"/>
      <c r="Z756" s="245"/>
    </row>
    <row r="757" spans="1:26" ht="15.75" customHeight="1">
      <c r="A757" s="245"/>
      <c r="B757" s="245"/>
      <c r="C757" s="245"/>
      <c r="D757" s="245"/>
      <c r="E757" s="245"/>
      <c r="F757" s="245"/>
      <c r="G757" s="245"/>
      <c r="H757" s="245"/>
      <c r="I757" s="245"/>
      <c r="J757" s="245"/>
      <c r="K757" s="245"/>
      <c r="L757" s="245"/>
      <c r="M757" s="245"/>
      <c r="N757" s="245"/>
      <c r="O757" s="245"/>
      <c r="P757" s="245"/>
      <c r="Q757" s="245"/>
      <c r="R757" s="245"/>
      <c r="S757" s="245"/>
      <c r="T757" s="245"/>
      <c r="U757" s="245"/>
      <c r="V757" s="245"/>
      <c r="W757" s="245"/>
      <c r="X757" s="245"/>
      <c r="Y757" s="245"/>
      <c r="Z757" s="245"/>
    </row>
    <row r="758" spans="1:26" ht="15.75" customHeight="1">
      <c r="A758" s="245"/>
      <c r="B758" s="245"/>
      <c r="C758" s="245"/>
      <c r="D758" s="245"/>
      <c r="E758" s="245"/>
      <c r="F758" s="245"/>
      <c r="G758" s="245"/>
      <c r="H758" s="245"/>
      <c r="I758" s="245"/>
      <c r="J758" s="245"/>
      <c r="K758" s="245"/>
      <c r="L758" s="245"/>
      <c r="M758" s="245"/>
      <c r="N758" s="245"/>
      <c r="O758" s="245"/>
      <c r="P758" s="245"/>
      <c r="Q758" s="245"/>
      <c r="R758" s="245"/>
      <c r="S758" s="245"/>
      <c r="T758" s="245"/>
      <c r="U758" s="245"/>
      <c r="V758" s="245"/>
      <c r="W758" s="245"/>
      <c r="X758" s="245"/>
      <c r="Y758" s="245"/>
      <c r="Z758" s="245"/>
    </row>
    <row r="759" spans="1:26" ht="15.75" customHeight="1">
      <c r="A759" s="245"/>
      <c r="B759" s="245"/>
      <c r="C759" s="245"/>
      <c r="D759" s="245"/>
      <c r="E759" s="245"/>
      <c r="F759" s="245"/>
      <c r="G759" s="245"/>
      <c r="H759" s="245"/>
      <c r="I759" s="245"/>
      <c r="J759" s="245"/>
      <c r="K759" s="245"/>
      <c r="L759" s="245"/>
      <c r="M759" s="245"/>
      <c r="N759" s="245"/>
      <c r="O759" s="245"/>
      <c r="P759" s="245"/>
      <c r="Q759" s="245"/>
      <c r="R759" s="245"/>
      <c r="S759" s="245"/>
      <c r="T759" s="245"/>
      <c r="U759" s="245"/>
      <c r="V759" s="245"/>
      <c r="W759" s="245"/>
      <c r="X759" s="245"/>
      <c r="Y759" s="245"/>
      <c r="Z759" s="245"/>
    </row>
    <row r="760" spans="1:26" ht="15.75" customHeight="1">
      <c r="A760" s="245"/>
      <c r="B760" s="245"/>
      <c r="C760" s="245"/>
      <c r="D760" s="245"/>
      <c r="E760" s="245"/>
      <c r="F760" s="245"/>
      <c r="G760" s="245"/>
      <c r="H760" s="245"/>
      <c r="I760" s="245"/>
      <c r="J760" s="245"/>
      <c r="K760" s="245"/>
      <c r="L760" s="245"/>
      <c r="M760" s="245"/>
      <c r="N760" s="245"/>
      <c r="O760" s="245"/>
      <c r="P760" s="245"/>
      <c r="Q760" s="245"/>
      <c r="R760" s="245"/>
      <c r="S760" s="245"/>
      <c r="T760" s="245"/>
      <c r="U760" s="245"/>
      <c r="V760" s="245"/>
      <c r="W760" s="245"/>
      <c r="X760" s="245"/>
      <c r="Y760" s="245"/>
      <c r="Z760" s="245"/>
    </row>
    <row r="761" spans="1:26" ht="15.75" customHeight="1">
      <c r="A761" s="245"/>
      <c r="B761" s="245"/>
      <c r="C761" s="245"/>
      <c r="D761" s="245"/>
      <c r="E761" s="245"/>
      <c r="F761" s="245"/>
      <c r="G761" s="245"/>
      <c r="H761" s="245"/>
      <c r="I761" s="245"/>
      <c r="J761" s="245"/>
      <c r="K761" s="245"/>
      <c r="L761" s="245"/>
      <c r="M761" s="245"/>
      <c r="N761" s="245"/>
      <c r="O761" s="245"/>
      <c r="P761" s="245"/>
      <c r="Q761" s="245"/>
      <c r="R761" s="245"/>
      <c r="S761" s="245"/>
      <c r="T761" s="245"/>
      <c r="U761" s="245"/>
      <c r="V761" s="245"/>
      <c r="W761" s="245"/>
      <c r="X761" s="245"/>
      <c r="Y761" s="245"/>
      <c r="Z761" s="245"/>
    </row>
    <row r="762" spans="1:26" ht="15.75" customHeight="1">
      <c r="A762" s="245"/>
      <c r="B762" s="245"/>
      <c r="C762" s="245"/>
      <c r="D762" s="245"/>
      <c r="E762" s="245"/>
      <c r="F762" s="245"/>
      <c r="G762" s="245"/>
      <c r="H762" s="245"/>
      <c r="I762" s="245"/>
      <c r="J762" s="245"/>
      <c r="K762" s="245"/>
      <c r="L762" s="245"/>
      <c r="M762" s="245"/>
      <c r="N762" s="245"/>
      <c r="O762" s="245"/>
      <c r="P762" s="245"/>
      <c r="Q762" s="245"/>
      <c r="R762" s="245"/>
      <c r="S762" s="245"/>
      <c r="T762" s="245"/>
      <c r="U762" s="245"/>
      <c r="V762" s="245"/>
      <c r="W762" s="245"/>
      <c r="X762" s="245"/>
      <c r="Y762" s="245"/>
      <c r="Z762" s="245"/>
    </row>
    <row r="763" spans="1:26" ht="15.75" customHeight="1">
      <c r="A763" s="245"/>
      <c r="B763" s="245"/>
      <c r="C763" s="245"/>
      <c r="D763" s="245"/>
      <c r="E763" s="245"/>
      <c r="F763" s="245"/>
      <c r="G763" s="245"/>
      <c r="H763" s="245"/>
      <c r="I763" s="245"/>
      <c r="J763" s="245"/>
      <c r="K763" s="245"/>
      <c r="L763" s="245"/>
      <c r="M763" s="245"/>
      <c r="N763" s="245"/>
      <c r="O763" s="245"/>
      <c r="P763" s="245"/>
      <c r="Q763" s="245"/>
      <c r="R763" s="245"/>
      <c r="S763" s="245"/>
      <c r="T763" s="245"/>
      <c r="U763" s="245"/>
      <c r="V763" s="245"/>
      <c r="W763" s="245"/>
      <c r="X763" s="245"/>
      <c r="Y763" s="245"/>
      <c r="Z763" s="245"/>
    </row>
    <row r="764" spans="1:26" ht="15.75" customHeight="1">
      <c r="A764" s="245"/>
      <c r="B764" s="245"/>
      <c r="C764" s="245"/>
      <c r="D764" s="245"/>
      <c r="E764" s="245"/>
      <c r="F764" s="245"/>
      <c r="G764" s="245"/>
      <c r="H764" s="245"/>
      <c r="I764" s="245"/>
      <c r="J764" s="245"/>
      <c r="K764" s="245"/>
      <c r="L764" s="245"/>
      <c r="M764" s="245"/>
      <c r="N764" s="245"/>
      <c r="O764" s="245"/>
      <c r="P764" s="245"/>
      <c r="Q764" s="245"/>
      <c r="R764" s="245"/>
      <c r="S764" s="245"/>
      <c r="T764" s="245"/>
      <c r="U764" s="245"/>
      <c r="V764" s="245"/>
      <c r="W764" s="245"/>
      <c r="X764" s="245"/>
      <c r="Y764" s="245"/>
      <c r="Z764" s="245"/>
    </row>
    <row r="765" spans="1:26" ht="15.75" customHeight="1">
      <c r="A765" s="245"/>
      <c r="B765" s="245"/>
      <c r="C765" s="245"/>
      <c r="D765" s="245"/>
      <c r="E765" s="245"/>
      <c r="F765" s="245"/>
      <c r="G765" s="245"/>
      <c r="H765" s="245"/>
      <c r="I765" s="245"/>
      <c r="J765" s="245"/>
      <c r="K765" s="245"/>
      <c r="L765" s="245"/>
      <c r="M765" s="245"/>
      <c r="N765" s="245"/>
      <c r="O765" s="245"/>
      <c r="P765" s="245"/>
      <c r="Q765" s="245"/>
      <c r="R765" s="245"/>
      <c r="S765" s="245"/>
      <c r="T765" s="245"/>
      <c r="U765" s="245"/>
      <c r="V765" s="245"/>
      <c r="W765" s="245"/>
      <c r="X765" s="245"/>
      <c r="Y765" s="245"/>
      <c r="Z765" s="245"/>
    </row>
    <row r="766" spans="1:26" ht="15.75" customHeight="1">
      <c r="A766" s="245"/>
      <c r="B766" s="245"/>
      <c r="C766" s="245"/>
      <c r="D766" s="245"/>
      <c r="E766" s="245"/>
      <c r="F766" s="245"/>
      <c r="G766" s="245"/>
      <c r="H766" s="245"/>
      <c r="I766" s="245"/>
      <c r="J766" s="245"/>
      <c r="K766" s="245"/>
      <c r="L766" s="245"/>
      <c r="M766" s="245"/>
      <c r="N766" s="245"/>
      <c r="O766" s="245"/>
      <c r="P766" s="245"/>
      <c r="Q766" s="245"/>
      <c r="R766" s="245"/>
      <c r="S766" s="245"/>
      <c r="T766" s="245"/>
      <c r="U766" s="245"/>
      <c r="V766" s="245"/>
      <c r="W766" s="245"/>
      <c r="X766" s="245"/>
      <c r="Y766" s="245"/>
      <c r="Z766" s="245"/>
    </row>
    <row r="767" spans="1:26" ht="15.75" customHeight="1">
      <c r="A767" s="245"/>
      <c r="B767" s="245"/>
      <c r="C767" s="245"/>
      <c r="D767" s="245"/>
      <c r="E767" s="245"/>
      <c r="F767" s="245"/>
      <c r="G767" s="245"/>
      <c r="H767" s="245"/>
      <c r="I767" s="245"/>
      <c r="J767" s="245"/>
      <c r="K767" s="245"/>
      <c r="L767" s="245"/>
      <c r="M767" s="245"/>
      <c r="N767" s="245"/>
      <c r="O767" s="245"/>
      <c r="P767" s="245"/>
      <c r="Q767" s="245"/>
      <c r="R767" s="245"/>
      <c r="S767" s="245"/>
      <c r="T767" s="245"/>
      <c r="U767" s="245"/>
      <c r="V767" s="245"/>
      <c r="W767" s="245"/>
      <c r="X767" s="245"/>
      <c r="Y767" s="245"/>
      <c r="Z767" s="245"/>
    </row>
    <row r="768" spans="1:26" ht="15.75" customHeight="1">
      <c r="A768" s="245"/>
      <c r="B768" s="245"/>
      <c r="C768" s="245"/>
      <c r="D768" s="245"/>
      <c r="E768" s="245"/>
      <c r="F768" s="245"/>
      <c r="G768" s="245"/>
      <c r="H768" s="245"/>
      <c r="I768" s="245"/>
      <c r="J768" s="245"/>
      <c r="K768" s="245"/>
      <c r="L768" s="245"/>
      <c r="M768" s="245"/>
      <c r="N768" s="245"/>
      <c r="O768" s="245"/>
      <c r="P768" s="245"/>
      <c r="Q768" s="245"/>
      <c r="R768" s="245"/>
      <c r="S768" s="245"/>
      <c r="T768" s="245"/>
      <c r="U768" s="245"/>
      <c r="V768" s="245"/>
      <c r="W768" s="245"/>
      <c r="X768" s="245"/>
      <c r="Y768" s="245"/>
      <c r="Z768" s="245"/>
    </row>
    <row r="769" spans="1:26" ht="15.75" customHeight="1">
      <c r="A769" s="245"/>
      <c r="B769" s="245"/>
      <c r="C769" s="245"/>
      <c r="D769" s="245"/>
      <c r="E769" s="245"/>
      <c r="F769" s="245"/>
      <c r="G769" s="245"/>
      <c r="H769" s="245"/>
      <c r="I769" s="245"/>
      <c r="J769" s="245"/>
      <c r="K769" s="245"/>
      <c r="L769" s="245"/>
      <c r="M769" s="245"/>
      <c r="N769" s="245"/>
      <c r="O769" s="245"/>
      <c r="P769" s="245"/>
      <c r="Q769" s="245"/>
      <c r="R769" s="245"/>
      <c r="S769" s="245"/>
      <c r="T769" s="245"/>
      <c r="U769" s="245"/>
      <c r="V769" s="245"/>
      <c r="W769" s="245"/>
      <c r="X769" s="245"/>
      <c r="Y769" s="245"/>
      <c r="Z769" s="245"/>
    </row>
    <row r="770" spans="1:26" ht="15.75" customHeight="1">
      <c r="A770" s="245"/>
      <c r="B770" s="245"/>
      <c r="C770" s="245"/>
      <c r="D770" s="245"/>
      <c r="E770" s="245"/>
      <c r="F770" s="245"/>
      <c r="G770" s="245"/>
      <c r="H770" s="245"/>
      <c r="I770" s="245"/>
      <c r="J770" s="245"/>
      <c r="K770" s="245"/>
      <c r="L770" s="245"/>
      <c r="M770" s="245"/>
      <c r="N770" s="245"/>
      <c r="O770" s="245"/>
      <c r="P770" s="245"/>
      <c r="Q770" s="245"/>
      <c r="R770" s="245"/>
      <c r="S770" s="245"/>
      <c r="T770" s="245"/>
      <c r="U770" s="245"/>
      <c r="V770" s="245"/>
      <c r="W770" s="245"/>
      <c r="X770" s="245"/>
      <c r="Y770" s="245"/>
      <c r="Z770" s="245"/>
    </row>
    <row r="771" spans="1:26" ht="15.75" customHeight="1">
      <c r="A771" s="245"/>
      <c r="B771" s="245"/>
      <c r="C771" s="245"/>
      <c r="D771" s="245"/>
      <c r="E771" s="245"/>
      <c r="F771" s="245"/>
      <c r="G771" s="245"/>
      <c r="H771" s="245"/>
      <c r="I771" s="245"/>
      <c r="J771" s="245"/>
      <c r="K771" s="245"/>
      <c r="L771" s="245"/>
      <c r="M771" s="245"/>
      <c r="N771" s="245"/>
      <c r="O771" s="245"/>
      <c r="P771" s="245"/>
      <c r="Q771" s="245"/>
      <c r="R771" s="245"/>
      <c r="S771" s="245"/>
      <c r="T771" s="245"/>
      <c r="U771" s="245"/>
      <c r="V771" s="245"/>
      <c r="W771" s="245"/>
      <c r="X771" s="245"/>
      <c r="Y771" s="245"/>
      <c r="Z771" s="245"/>
    </row>
    <row r="772" spans="1:26" ht="15.75" customHeight="1">
      <c r="A772" s="245"/>
      <c r="B772" s="245"/>
      <c r="C772" s="245"/>
      <c r="D772" s="245"/>
      <c r="E772" s="245"/>
      <c r="F772" s="245"/>
      <c r="G772" s="245"/>
      <c r="H772" s="245"/>
      <c r="I772" s="245"/>
      <c r="J772" s="245"/>
      <c r="K772" s="245"/>
      <c r="L772" s="245"/>
      <c r="M772" s="245"/>
      <c r="N772" s="245"/>
      <c r="O772" s="245"/>
      <c r="P772" s="245"/>
      <c r="Q772" s="245"/>
      <c r="R772" s="245"/>
      <c r="S772" s="245"/>
      <c r="T772" s="245"/>
      <c r="U772" s="245"/>
      <c r="V772" s="245"/>
      <c r="W772" s="245"/>
      <c r="X772" s="245"/>
      <c r="Y772" s="245"/>
      <c r="Z772" s="245"/>
    </row>
    <row r="773" spans="1:26" ht="15.75" customHeight="1">
      <c r="A773" s="245"/>
      <c r="B773" s="245"/>
      <c r="C773" s="245"/>
      <c r="D773" s="245"/>
      <c r="E773" s="245"/>
      <c r="F773" s="245"/>
      <c r="G773" s="245"/>
      <c r="H773" s="245"/>
      <c r="I773" s="245"/>
      <c r="J773" s="245"/>
      <c r="K773" s="245"/>
      <c r="L773" s="245"/>
      <c r="M773" s="245"/>
      <c r="N773" s="245"/>
      <c r="O773" s="245"/>
      <c r="P773" s="245"/>
      <c r="Q773" s="245"/>
      <c r="R773" s="245"/>
      <c r="S773" s="245"/>
      <c r="T773" s="245"/>
      <c r="U773" s="245"/>
      <c r="V773" s="245"/>
      <c r="W773" s="245"/>
      <c r="X773" s="245"/>
      <c r="Y773" s="245"/>
      <c r="Z773" s="245"/>
    </row>
    <row r="774" spans="1:26" ht="15.75" customHeight="1">
      <c r="A774" s="245"/>
      <c r="B774" s="245"/>
      <c r="C774" s="245"/>
      <c r="D774" s="245"/>
      <c r="E774" s="245"/>
      <c r="F774" s="245"/>
      <c r="G774" s="245"/>
      <c r="H774" s="245"/>
      <c r="I774" s="245"/>
      <c r="J774" s="245"/>
      <c r="K774" s="245"/>
      <c r="L774" s="245"/>
      <c r="M774" s="245"/>
      <c r="N774" s="245"/>
      <c r="O774" s="245"/>
      <c r="P774" s="245"/>
      <c r="Q774" s="245"/>
      <c r="R774" s="245"/>
      <c r="S774" s="245"/>
      <c r="T774" s="245"/>
      <c r="U774" s="245"/>
      <c r="V774" s="245"/>
      <c r="W774" s="245"/>
      <c r="X774" s="245"/>
      <c r="Y774" s="245"/>
      <c r="Z774" s="245"/>
    </row>
    <row r="775" spans="1:26" ht="15.75" customHeight="1">
      <c r="A775" s="245"/>
      <c r="B775" s="245"/>
      <c r="C775" s="245"/>
      <c r="D775" s="245"/>
      <c r="E775" s="245"/>
      <c r="F775" s="245"/>
      <c r="G775" s="245"/>
      <c r="H775" s="245"/>
      <c r="I775" s="245"/>
      <c r="J775" s="245"/>
      <c r="K775" s="245"/>
      <c r="L775" s="245"/>
      <c r="M775" s="245"/>
      <c r="N775" s="245"/>
      <c r="O775" s="245"/>
      <c r="P775" s="245"/>
      <c r="Q775" s="245"/>
      <c r="R775" s="245"/>
      <c r="S775" s="245"/>
      <c r="T775" s="245"/>
      <c r="U775" s="245"/>
      <c r="V775" s="245"/>
      <c r="W775" s="245"/>
      <c r="X775" s="245"/>
      <c r="Y775" s="245"/>
      <c r="Z775" s="245"/>
    </row>
    <row r="776" spans="1:26" ht="15.75" customHeight="1">
      <c r="A776" s="245"/>
      <c r="B776" s="245"/>
      <c r="C776" s="245"/>
      <c r="D776" s="245"/>
      <c r="E776" s="245"/>
      <c r="F776" s="245"/>
      <c r="G776" s="245"/>
      <c r="H776" s="245"/>
      <c r="I776" s="245"/>
      <c r="J776" s="245"/>
      <c r="K776" s="245"/>
      <c r="L776" s="245"/>
      <c r="M776" s="245"/>
      <c r="N776" s="245"/>
      <c r="O776" s="245"/>
      <c r="P776" s="245"/>
      <c r="Q776" s="245"/>
      <c r="R776" s="245"/>
      <c r="S776" s="245"/>
      <c r="T776" s="245"/>
      <c r="U776" s="245"/>
      <c r="V776" s="245"/>
      <c r="W776" s="245"/>
      <c r="X776" s="245"/>
      <c r="Y776" s="245"/>
      <c r="Z776" s="245"/>
    </row>
    <row r="777" spans="1:26" ht="15.75" customHeight="1">
      <c r="A777" s="245"/>
      <c r="B777" s="245"/>
      <c r="C777" s="245"/>
      <c r="D777" s="245"/>
      <c r="E777" s="245"/>
      <c r="F777" s="245"/>
      <c r="G777" s="245"/>
      <c r="H777" s="245"/>
      <c r="I777" s="245"/>
      <c r="J777" s="245"/>
      <c r="K777" s="245"/>
      <c r="L777" s="245"/>
      <c r="M777" s="245"/>
      <c r="N777" s="245"/>
      <c r="O777" s="245"/>
      <c r="P777" s="245"/>
      <c r="Q777" s="245"/>
      <c r="R777" s="245"/>
      <c r="S777" s="245"/>
      <c r="T777" s="245"/>
      <c r="U777" s="245"/>
      <c r="V777" s="245"/>
      <c r="W777" s="245"/>
      <c r="X777" s="245"/>
      <c r="Y777" s="245"/>
      <c r="Z777" s="245"/>
    </row>
    <row r="778" spans="1:26" ht="15.75" customHeight="1">
      <c r="A778" s="245"/>
      <c r="B778" s="245"/>
      <c r="C778" s="245"/>
      <c r="D778" s="245"/>
      <c r="E778" s="245"/>
      <c r="F778" s="245"/>
      <c r="G778" s="245"/>
      <c r="H778" s="245"/>
      <c r="I778" s="245"/>
      <c r="J778" s="245"/>
      <c r="K778" s="245"/>
      <c r="L778" s="245"/>
      <c r="M778" s="245"/>
      <c r="N778" s="245"/>
      <c r="O778" s="245"/>
      <c r="P778" s="245"/>
      <c r="Q778" s="245"/>
      <c r="R778" s="245"/>
      <c r="S778" s="245"/>
      <c r="T778" s="245"/>
      <c r="U778" s="245"/>
      <c r="V778" s="245"/>
      <c r="W778" s="245"/>
      <c r="X778" s="245"/>
      <c r="Y778" s="245"/>
      <c r="Z778" s="245"/>
    </row>
    <row r="779" spans="1:26" ht="15.75" customHeight="1">
      <c r="A779" s="245"/>
      <c r="B779" s="245"/>
      <c r="C779" s="245"/>
      <c r="D779" s="245"/>
      <c r="E779" s="245"/>
      <c r="F779" s="245"/>
      <c r="G779" s="245"/>
      <c r="H779" s="245"/>
      <c r="I779" s="245"/>
      <c r="J779" s="245"/>
      <c r="K779" s="245"/>
      <c r="L779" s="245"/>
      <c r="M779" s="245"/>
      <c r="N779" s="245"/>
      <c r="O779" s="245"/>
      <c r="P779" s="245"/>
      <c r="Q779" s="245"/>
      <c r="R779" s="245"/>
      <c r="S779" s="245"/>
      <c r="T779" s="245"/>
      <c r="U779" s="245"/>
      <c r="V779" s="245"/>
      <c r="W779" s="245"/>
      <c r="X779" s="245"/>
      <c r="Y779" s="245"/>
      <c r="Z779" s="245"/>
    </row>
    <row r="780" spans="1:26" ht="15.75" customHeight="1">
      <c r="A780" s="245"/>
      <c r="B780" s="245"/>
      <c r="C780" s="245"/>
      <c r="D780" s="245"/>
      <c r="E780" s="245"/>
      <c r="F780" s="245"/>
      <c r="G780" s="245"/>
      <c r="H780" s="245"/>
      <c r="I780" s="245"/>
      <c r="J780" s="245"/>
      <c r="K780" s="245"/>
      <c r="L780" s="245"/>
      <c r="M780" s="245"/>
      <c r="N780" s="245"/>
      <c r="O780" s="245"/>
      <c r="P780" s="245"/>
      <c r="Q780" s="245"/>
      <c r="R780" s="245"/>
      <c r="S780" s="245"/>
      <c r="T780" s="245"/>
      <c r="U780" s="245"/>
      <c r="V780" s="245"/>
      <c r="W780" s="245"/>
      <c r="X780" s="245"/>
      <c r="Y780" s="245"/>
      <c r="Z780" s="245"/>
    </row>
    <row r="781" spans="1:26" ht="15.75" customHeight="1">
      <c r="A781" s="245"/>
      <c r="B781" s="245"/>
      <c r="C781" s="245"/>
      <c r="D781" s="245"/>
      <c r="E781" s="245"/>
      <c r="F781" s="245"/>
      <c r="G781" s="245"/>
      <c r="H781" s="245"/>
      <c r="I781" s="245"/>
      <c r="J781" s="245"/>
      <c r="K781" s="245"/>
      <c r="L781" s="245"/>
      <c r="M781" s="245"/>
      <c r="N781" s="245"/>
      <c r="O781" s="245"/>
      <c r="P781" s="245"/>
      <c r="Q781" s="245"/>
      <c r="R781" s="245"/>
      <c r="S781" s="245"/>
      <c r="T781" s="245"/>
      <c r="U781" s="245"/>
      <c r="V781" s="245"/>
      <c r="W781" s="245"/>
      <c r="X781" s="245"/>
      <c r="Y781" s="245"/>
      <c r="Z781" s="245"/>
    </row>
    <row r="782" spans="1:26" ht="15.75" customHeight="1">
      <c r="A782" s="245"/>
      <c r="B782" s="245"/>
      <c r="C782" s="245"/>
      <c r="D782" s="245"/>
      <c r="E782" s="245"/>
      <c r="F782" s="245"/>
      <c r="G782" s="245"/>
      <c r="H782" s="245"/>
      <c r="I782" s="245"/>
      <c r="J782" s="245"/>
      <c r="K782" s="245"/>
      <c r="L782" s="245"/>
      <c r="M782" s="245"/>
      <c r="N782" s="245"/>
      <c r="O782" s="245"/>
      <c r="P782" s="245"/>
      <c r="Q782" s="245"/>
      <c r="R782" s="245"/>
      <c r="S782" s="245"/>
      <c r="T782" s="245"/>
      <c r="U782" s="245"/>
      <c r="V782" s="245"/>
      <c r="W782" s="245"/>
      <c r="X782" s="245"/>
      <c r="Y782" s="245"/>
      <c r="Z782" s="245"/>
    </row>
    <row r="783" spans="1:26" ht="15.75" customHeight="1">
      <c r="A783" s="245"/>
      <c r="B783" s="245"/>
      <c r="C783" s="245"/>
      <c r="D783" s="245"/>
      <c r="E783" s="245"/>
      <c r="F783" s="245"/>
      <c r="G783" s="245"/>
      <c r="H783" s="245"/>
      <c r="I783" s="245"/>
      <c r="J783" s="245"/>
      <c r="K783" s="245"/>
      <c r="L783" s="245"/>
      <c r="M783" s="245"/>
      <c r="N783" s="245"/>
      <c r="O783" s="245"/>
      <c r="P783" s="245"/>
      <c r="Q783" s="245"/>
      <c r="R783" s="245"/>
      <c r="S783" s="245"/>
      <c r="T783" s="245"/>
      <c r="U783" s="245"/>
      <c r="V783" s="245"/>
      <c r="W783" s="245"/>
      <c r="X783" s="245"/>
      <c r="Y783" s="245"/>
      <c r="Z783" s="245"/>
    </row>
    <row r="784" spans="1:26" ht="15.75" customHeight="1">
      <c r="A784" s="245"/>
      <c r="B784" s="245"/>
      <c r="C784" s="245"/>
      <c r="D784" s="245"/>
      <c r="E784" s="245"/>
      <c r="F784" s="245"/>
      <c r="G784" s="245"/>
      <c r="H784" s="245"/>
      <c r="I784" s="245"/>
      <c r="J784" s="245"/>
      <c r="K784" s="245"/>
      <c r="L784" s="245"/>
      <c r="M784" s="245"/>
      <c r="N784" s="245"/>
      <c r="O784" s="245"/>
      <c r="P784" s="245"/>
      <c r="Q784" s="245"/>
      <c r="R784" s="245"/>
      <c r="S784" s="245"/>
      <c r="T784" s="245"/>
      <c r="U784" s="245"/>
      <c r="V784" s="245"/>
      <c r="W784" s="245"/>
      <c r="X784" s="245"/>
      <c r="Y784" s="245"/>
      <c r="Z784" s="245"/>
    </row>
    <row r="785" spans="1:26" ht="15.75" customHeight="1">
      <c r="A785" s="245"/>
      <c r="B785" s="245"/>
      <c r="C785" s="245"/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5"/>
      <c r="Q785" s="245"/>
      <c r="R785" s="245"/>
      <c r="S785" s="245"/>
      <c r="T785" s="245"/>
      <c r="U785" s="245"/>
      <c r="V785" s="245"/>
      <c r="W785" s="245"/>
      <c r="X785" s="245"/>
      <c r="Y785" s="245"/>
      <c r="Z785" s="245"/>
    </row>
    <row r="786" spans="1:26" ht="15.75" customHeight="1">
      <c r="A786" s="245"/>
      <c r="B786" s="245"/>
      <c r="C786" s="245"/>
      <c r="D786" s="245"/>
      <c r="E786" s="245"/>
      <c r="F786" s="245"/>
      <c r="G786" s="245"/>
      <c r="H786" s="245"/>
      <c r="I786" s="245"/>
      <c r="J786" s="245"/>
      <c r="K786" s="245"/>
      <c r="L786" s="245"/>
      <c r="M786" s="245"/>
      <c r="N786" s="245"/>
      <c r="O786" s="245"/>
      <c r="P786" s="245"/>
      <c r="Q786" s="245"/>
      <c r="R786" s="245"/>
      <c r="S786" s="245"/>
      <c r="T786" s="245"/>
      <c r="U786" s="245"/>
      <c r="V786" s="245"/>
      <c r="W786" s="245"/>
      <c r="X786" s="245"/>
      <c r="Y786" s="245"/>
      <c r="Z786" s="245"/>
    </row>
    <row r="787" spans="1:26" ht="15.75" customHeight="1">
      <c r="A787" s="245"/>
      <c r="B787" s="245"/>
      <c r="C787" s="245"/>
      <c r="D787" s="245"/>
      <c r="E787" s="245"/>
      <c r="F787" s="245"/>
      <c r="G787" s="245"/>
      <c r="H787" s="245"/>
      <c r="I787" s="245"/>
      <c r="J787" s="245"/>
      <c r="K787" s="245"/>
      <c r="L787" s="245"/>
      <c r="M787" s="245"/>
      <c r="N787" s="245"/>
      <c r="O787" s="245"/>
      <c r="P787" s="245"/>
      <c r="Q787" s="245"/>
      <c r="R787" s="245"/>
      <c r="S787" s="245"/>
      <c r="T787" s="245"/>
      <c r="U787" s="245"/>
      <c r="V787" s="245"/>
      <c r="W787" s="245"/>
      <c r="X787" s="245"/>
      <c r="Y787" s="245"/>
      <c r="Z787" s="245"/>
    </row>
    <row r="788" spans="1:26" ht="15.75" customHeight="1">
      <c r="A788" s="245"/>
      <c r="B788" s="245"/>
      <c r="C788" s="245"/>
      <c r="D788" s="245"/>
      <c r="E788" s="245"/>
      <c r="F788" s="245"/>
      <c r="G788" s="245"/>
      <c r="H788" s="245"/>
      <c r="I788" s="245"/>
      <c r="J788" s="245"/>
      <c r="K788" s="245"/>
      <c r="L788" s="245"/>
      <c r="M788" s="245"/>
      <c r="N788" s="245"/>
      <c r="O788" s="245"/>
      <c r="P788" s="245"/>
      <c r="Q788" s="245"/>
      <c r="R788" s="245"/>
      <c r="S788" s="245"/>
      <c r="T788" s="245"/>
      <c r="U788" s="245"/>
      <c r="V788" s="245"/>
      <c r="W788" s="245"/>
      <c r="X788" s="245"/>
      <c r="Y788" s="245"/>
      <c r="Z788" s="245"/>
    </row>
    <row r="789" spans="1:26" ht="15.75" customHeight="1">
      <c r="A789" s="245"/>
      <c r="B789" s="245"/>
      <c r="C789" s="245"/>
      <c r="D789" s="245"/>
      <c r="E789" s="245"/>
      <c r="F789" s="245"/>
      <c r="G789" s="245"/>
      <c r="H789" s="245"/>
      <c r="I789" s="245"/>
      <c r="J789" s="245"/>
      <c r="K789" s="245"/>
      <c r="L789" s="245"/>
      <c r="M789" s="245"/>
      <c r="N789" s="245"/>
      <c r="O789" s="245"/>
      <c r="P789" s="245"/>
      <c r="Q789" s="245"/>
      <c r="R789" s="245"/>
      <c r="S789" s="245"/>
      <c r="T789" s="245"/>
      <c r="U789" s="245"/>
      <c r="V789" s="245"/>
      <c r="W789" s="245"/>
      <c r="X789" s="245"/>
      <c r="Y789" s="245"/>
      <c r="Z789" s="245"/>
    </row>
    <row r="790" spans="1:26" ht="15.75" customHeight="1">
      <c r="A790" s="245"/>
      <c r="B790" s="245"/>
      <c r="C790" s="245"/>
      <c r="D790" s="245"/>
      <c r="E790" s="245"/>
      <c r="F790" s="245"/>
      <c r="G790" s="245"/>
      <c r="H790" s="245"/>
      <c r="I790" s="245"/>
      <c r="J790" s="245"/>
      <c r="K790" s="245"/>
      <c r="L790" s="245"/>
      <c r="M790" s="245"/>
      <c r="N790" s="245"/>
      <c r="O790" s="245"/>
      <c r="P790" s="245"/>
      <c r="Q790" s="245"/>
      <c r="R790" s="245"/>
      <c r="S790" s="245"/>
      <c r="T790" s="245"/>
      <c r="U790" s="245"/>
      <c r="V790" s="245"/>
      <c r="W790" s="245"/>
      <c r="X790" s="245"/>
      <c r="Y790" s="245"/>
      <c r="Z790" s="245"/>
    </row>
    <row r="791" spans="1:26" ht="15.75" customHeight="1">
      <c r="A791" s="245"/>
      <c r="B791" s="245"/>
      <c r="C791" s="245"/>
      <c r="D791" s="245"/>
      <c r="E791" s="245"/>
      <c r="F791" s="245"/>
      <c r="G791" s="245"/>
      <c r="H791" s="245"/>
      <c r="I791" s="245"/>
      <c r="J791" s="245"/>
      <c r="K791" s="245"/>
      <c r="L791" s="245"/>
      <c r="M791" s="245"/>
      <c r="N791" s="245"/>
      <c r="O791" s="245"/>
      <c r="P791" s="245"/>
      <c r="Q791" s="245"/>
      <c r="R791" s="245"/>
      <c r="S791" s="245"/>
      <c r="T791" s="245"/>
      <c r="U791" s="245"/>
      <c r="V791" s="245"/>
      <c r="W791" s="245"/>
      <c r="X791" s="245"/>
      <c r="Y791" s="245"/>
      <c r="Z791" s="245"/>
    </row>
    <row r="792" spans="1:26" ht="15.75" customHeight="1">
      <c r="A792" s="245"/>
      <c r="B792" s="245"/>
      <c r="C792" s="245"/>
      <c r="D792" s="245"/>
      <c r="E792" s="245"/>
      <c r="F792" s="245"/>
      <c r="G792" s="245"/>
      <c r="H792" s="245"/>
      <c r="I792" s="245"/>
      <c r="J792" s="245"/>
      <c r="K792" s="245"/>
      <c r="L792" s="245"/>
      <c r="M792" s="245"/>
      <c r="N792" s="245"/>
      <c r="O792" s="245"/>
      <c r="P792" s="245"/>
      <c r="Q792" s="245"/>
      <c r="R792" s="245"/>
      <c r="S792" s="245"/>
      <c r="T792" s="245"/>
      <c r="U792" s="245"/>
      <c r="V792" s="245"/>
      <c r="W792" s="245"/>
      <c r="X792" s="245"/>
      <c r="Y792" s="245"/>
      <c r="Z792" s="245"/>
    </row>
    <row r="793" spans="1:26" ht="15.75" customHeight="1">
      <c r="A793" s="245"/>
      <c r="B793" s="245"/>
      <c r="C793" s="245"/>
      <c r="D793" s="245"/>
      <c r="E793" s="245"/>
      <c r="F793" s="245"/>
      <c r="G793" s="245"/>
      <c r="H793" s="245"/>
      <c r="I793" s="245"/>
      <c r="J793" s="245"/>
      <c r="K793" s="245"/>
      <c r="L793" s="245"/>
      <c r="M793" s="245"/>
      <c r="N793" s="245"/>
      <c r="O793" s="245"/>
      <c r="P793" s="245"/>
      <c r="Q793" s="245"/>
      <c r="R793" s="245"/>
      <c r="S793" s="245"/>
      <c r="T793" s="245"/>
      <c r="U793" s="245"/>
      <c r="V793" s="245"/>
      <c r="W793" s="245"/>
      <c r="X793" s="245"/>
      <c r="Y793" s="245"/>
      <c r="Z793" s="245"/>
    </row>
    <row r="794" spans="1:26" ht="15.75" customHeight="1">
      <c r="A794" s="245"/>
      <c r="B794" s="245"/>
      <c r="C794" s="245"/>
      <c r="D794" s="245"/>
      <c r="E794" s="245"/>
      <c r="F794" s="245"/>
      <c r="G794" s="245"/>
      <c r="H794" s="245"/>
      <c r="I794" s="245"/>
      <c r="J794" s="245"/>
      <c r="K794" s="245"/>
      <c r="L794" s="245"/>
      <c r="M794" s="245"/>
      <c r="N794" s="245"/>
      <c r="O794" s="245"/>
      <c r="P794" s="245"/>
      <c r="Q794" s="245"/>
      <c r="R794" s="245"/>
      <c r="S794" s="245"/>
      <c r="T794" s="245"/>
      <c r="U794" s="245"/>
      <c r="V794" s="245"/>
      <c r="W794" s="245"/>
      <c r="X794" s="245"/>
      <c r="Y794" s="245"/>
      <c r="Z794" s="245"/>
    </row>
    <row r="795" spans="1:26" ht="15.75" customHeight="1">
      <c r="A795" s="245"/>
      <c r="B795" s="245"/>
      <c r="C795" s="245"/>
      <c r="D795" s="245"/>
      <c r="E795" s="245"/>
      <c r="F795" s="245"/>
      <c r="G795" s="245"/>
      <c r="H795" s="245"/>
      <c r="I795" s="245"/>
      <c r="J795" s="245"/>
      <c r="K795" s="245"/>
      <c r="L795" s="245"/>
      <c r="M795" s="245"/>
      <c r="N795" s="245"/>
      <c r="O795" s="245"/>
      <c r="P795" s="245"/>
      <c r="Q795" s="245"/>
      <c r="R795" s="245"/>
      <c r="S795" s="245"/>
      <c r="T795" s="245"/>
      <c r="U795" s="245"/>
      <c r="V795" s="245"/>
      <c r="W795" s="245"/>
      <c r="X795" s="245"/>
      <c r="Y795" s="245"/>
      <c r="Z795" s="245"/>
    </row>
    <row r="796" spans="1:26" ht="15.75" customHeight="1">
      <c r="A796" s="245"/>
      <c r="B796" s="245"/>
      <c r="C796" s="245"/>
      <c r="D796" s="245"/>
      <c r="E796" s="245"/>
      <c r="F796" s="245"/>
      <c r="G796" s="245"/>
      <c r="H796" s="245"/>
      <c r="I796" s="245"/>
      <c r="J796" s="245"/>
      <c r="K796" s="245"/>
      <c r="L796" s="245"/>
      <c r="M796" s="245"/>
      <c r="N796" s="245"/>
      <c r="O796" s="245"/>
      <c r="P796" s="245"/>
      <c r="Q796" s="245"/>
      <c r="R796" s="245"/>
      <c r="S796" s="245"/>
      <c r="T796" s="245"/>
      <c r="U796" s="245"/>
      <c r="V796" s="245"/>
      <c r="W796" s="245"/>
      <c r="X796" s="245"/>
      <c r="Y796" s="245"/>
      <c r="Z796" s="245"/>
    </row>
    <row r="797" spans="1:26" ht="15.75" customHeight="1">
      <c r="A797" s="245"/>
      <c r="B797" s="245"/>
      <c r="C797" s="245"/>
      <c r="D797" s="245"/>
      <c r="E797" s="245"/>
      <c r="F797" s="245"/>
      <c r="G797" s="245"/>
      <c r="H797" s="245"/>
      <c r="I797" s="245"/>
      <c r="J797" s="245"/>
      <c r="K797" s="245"/>
      <c r="L797" s="245"/>
      <c r="M797" s="245"/>
      <c r="N797" s="245"/>
      <c r="O797" s="245"/>
      <c r="P797" s="245"/>
      <c r="Q797" s="245"/>
      <c r="R797" s="245"/>
      <c r="S797" s="245"/>
      <c r="T797" s="245"/>
      <c r="U797" s="245"/>
      <c r="V797" s="245"/>
      <c r="W797" s="245"/>
      <c r="X797" s="245"/>
      <c r="Y797" s="245"/>
      <c r="Z797" s="245"/>
    </row>
    <row r="798" spans="1:26" ht="15.75" customHeight="1">
      <c r="A798" s="245"/>
      <c r="B798" s="245"/>
      <c r="C798" s="245"/>
      <c r="D798" s="245"/>
      <c r="E798" s="245"/>
      <c r="F798" s="245"/>
      <c r="G798" s="245"/>
      <c r="H798" s="245"/>
      <c r="I798" s="245"/>
      <c r="J798" s="245"/>
      <c r="K798" s="245"/>
      <c r="L798" s="245"/>
      <c r="M798" s="245"/>
      <c r="N798" s="245"/>
      <c r="O798" s="245"/>
      <c r="P798" s="245"/>
      <c r="Q798" s="245"/>
      <c r="R798" s="245"/>
      <c r="S798" s="245"/>
      <c r="T798" s="245"/>
      <c r="U798" s="245"/>
      <c r="V798" s="245"/>
      <c r="W798" s="245"/>
      <c r="X798" s="245"/>
      <c r="Y798" s="245"/>
      <c r="Z798" s="245"/>
    </row>
    <row r="799" spans="1:26" ht="15.75" customHeight="1">
      <c r="A799" s="245"/>
      <c r="B799" s="245"/>
      <c r="C799" s="245"/>
      <c r="D799" s="245"/>
      <c r="E799" s="245"/>
      <c r="F799" s="245"/>
      <c r="G799" s="245"/>
      <c r="H799" s="245"/>
      <c r="I799" s="245"/>
      <c r="J799" s="245"/>
      <c r="K799" s="245"/>
      <c r="L799" s="245"/>
      <c r="M799" s="245"/>
      <c r="N799" s="245"/>
      <c r="O799" s="245"/>
      <c r="P799" s="245"/>
      <c r="Q799" s="245"/>
      <c r="R799" s="245"/>
      <c r="S799" s="245"/>
      <c r="T799" s="245"/>
      <c r="U799" s="245"/>
      <c r="V799" s="245"/>
      <c r="W799" s="245"/>
      <c r="X799" s="245"/>
      <c r="Y799" s="245"/>
      <c r="Z799" s="245"/>
    </row>
    <row r="800" spans="1:26" ht="15.75" customHeight="1">
      <c r="A800" s="245"/>
      <c r="B800" s="245"/>
      <c r="C800" s="245"/>
      <c r="D800" s="245"/>
      <c r="E800" s="245"/>
      <c r="F800" s="245"/>
      <c r="G800" s="245"/>
      <c r="H800" s="245"/>
      <c r="I800" s="245"/>
      <c r="J800" s="245"/>
      <c r="K800" s="245"/>
      <c r="L800" s="245"/>
      <c r="M800" s="245"/>
      <c r="N800" s="245"/>
      <c r="O800" s="245"/>
      <c r="P800" s="245"/>
      <c r="Q800" s="245"/>
      <c r="R800" s="245"/>
      <c r="S800" s="245"/>
      <c r="T800" s="245"/>
      <c r="U800" s="245"/>
      <c r="V800" s="245"/>
      <c r="W800" s="245"/>
      <c r="X800" s="245"/>
      <c r="Y800" s="245"/>
      <c r="Z800" s="245"/>
    </row>
    <row r="801" spans="1:26" ht="15.75" customHeight="1">
      <c r="A801" s="245"/>
      <c r="B801" s="245"/>
      <c r="C801" s="245"/>
      <c r="D801" s="245"/>
      <c r="E801" s="245"/>
      <c r="F801" s="245"/>
      <c r="G801" s="245"/>
      <c r="H801" s="245"/>
      <c r="I801" s="245"/>
      <c r="J801" s="245"/>
      <c r="K801" s="245"/>
      <c r="L801" s="245"/>
      <c r="M801" s="245"/>
      <c r="N801" s="245"/>
      <c r="O801" s="245"/>
      <c r="P801" s="245"/>
      <c r="Q801" s="245"/>
      <c r="R801" s="245"/>
      <c r="S801" s="245"/>
      <c r="T801" s="245"/>
      <c r="U801" s="245"/>
      <c r="V801" s="245"/>
      <c r="W801" s="245"/>
      <c r="X801" s="245"/>
      <c r="Y801" s="245"/>
      <c r="Z801" s="245"/>
    </row>
    <row r="802" spans="1:26" ht="15.75" customHeight="1">
      <c r="A802" s="245"/>
      <c r="B802" s="245"/>
      <c r="C802" s="245"/>
      <c r="D802" s="245"/>
      <c r="E802" s="245"/>
      <c r="F802" s="245"/>
      <c r="G802" s="245"/>
      <c r="H802" s="245"/>
      <c r="I802" s="245"/>
      <c r="J802" s="245"/>
      <c r="K802" s="245"/>
      <c r="L802" s="245"/>
      <c r="M802" s="245"/>
      <c r="N802" s="245"/>
      <c r="O802" s="245"/>
      <c r="P802" s="245"/>
      <c r="Q802" s="245"/>
      <c r="R802" s="245"/>
      <c r="S802" s="245"/>
      <c r="T802" s="245"/>
      <c r="U802" s="245"/>
      <c r="V802" s="245"/>
      <c r="W802" s="245"/>
      <c r="X802" s="245"/>
      <c r="Y802" s="245"/>
      <c r="Z802" s="245"/>
    </row>
    <row r="803" spans="1:26" ht="15.75" customHeight="1">
      <c r="A803" s="245"/>
      <c r="B803" s="245"/>
      <c r="C803" s="245"/>
      <c r="D803" s="245"/>
      <c r="E803" s="245"/>
      <c r="F803" s="245"/>
      <c r="G803" s="245"/>
      <c r="H803" s="245"/>
      <c r="I803" s="245"/>
      <c r="J803" s="245"/>
      <c r="K803" s="245"/>
      <c r="L803" s="245"/>
      <c r="M803" s="245"/>
      <c r="N803" s="245"/>
      <c r="O803" s="245"/>
      <c r="P803" s="245"/>
      <c r="Q803" s="245"/>
      <c r="R803" s="245"/>
      <c r="S803" s="245"/>
      <c r="T803" s="245"/>
      <c r="U803" s="245"/>
      <c r="V803" s="245"/>
      <c r="W803" s="245"/>
      <c r="X803" s="245"/>
      <c r="Y803" s="245"/>
      <c r="Z803" s="245"/>
    </row>
    <row r="804" spans="1:26" ht="15.75" customHeight="1">
      <c r="A804" s="245"/>
      <c r="B804" s="245"/>
      <c r="C804" s="245"/>
      <c r="D804" s="245"/>
      <c r="E804" s="245"/>
      <c r="F804" s="245"/>
      <c r="G804" s="245"/>
      <c r="H804" s="245"/>
      <c r="I804" s="245"/>
      <c r="J804" s="245"/>
      <c r="K804" s="245"/>
      <c r="L804" s="245"/>
      <c r="M804" s="245"/>
      <c r="N804" s="245"/>
      <c r="O804" s="245"/>
      <c r="P804" s="245"/>
      <c r="Q804" s="245"/>
      <c r="R804" s="245"/>
      <c r="S804" s="245"/>
      <c r="T804" s="245"/>
      <c r="U804" s="245"/>
      <c r="V804" s="245"/>
      <c r="W804" s="245"/>
      <c r="X804" s="245"/>
      <c r="Y804" s="245"/>
      <c r="Z804" s="245"/>
    </row>
    <row r="805" spans="1:26" ht="15.75" customHeight="1">
      <c r="A805" s="245"/>
      <c r="B805" s="245"/>
      <c r="C805" s="245"/>
      <c r="D805" s="245"/>
      <c r="E805" s="245"/>
      <c r="F805" s="245"/>
      <c r="G805" s="245"/>
      <c r="H805" s="245"/>
      <c r="I805" s="245"/>
      <c r="J805" s="245"/>
      <c r="K805" s="245"/>
      <c r="L805" s="245"/>
      <c r="M805" s="245"/>
      <c r="N805" s="245"/>
      <c r="O805" s="245"/>
      <c r="P805" s="245"/>
      <c r="Q805" s="245"/>
      <c r="R805" s="245"/>
      <c r="S805" s="245"/>
      <c r="T805" s="245"/>
      <c r="U805" s="245"/>
      <c r="V805" s="245"/>
      <c r="W805" s="245"/>
      <c r="X805" s="245"/>
      <c r="Y805" s="245"/>
      <c r="Z805" s="245"/>
    </row>
    <row r="806" spans="1:26" ht="15.75" customHeight="1">
      <c r="A806" s="245"/>
      <c r="B806" s="245"/>
      <c r="C806" s="245"/>
      <c r="D806" s="245"/>
      <c r="E806" s="245"/>
      <c r="F806" s="245"/>
      <c r="G806" s="245"/>
      <c r="H806" s="245"/>
      <c r="I806" s="245"/>
      <c r="J806" s="245"/>
      <c r="K806" s="245"/>
      <c r="L806" s="245"/>
      <c r="M806" s="245"/>
      <c r="N806" s="245"/>
      <c r="O806" s="245"/>
      <c r="P806" s="245"/>
      <c r="Q806" s="245"/>
      <c r="R806" s="245"/>
      <c r="S806" s="245"/>
      <c r="T806" s="245"/>
      <c r="U806" s="245"/>
      <c r="V806" s="245"/>
      <c r="W806" s="245"/>
      <c r="X806" s="245"/>
      <c r="Y806" s="245"/>
      <c r="Z806" s="245"/>
    </row>
    <row r="807" spans="1:26" ht="15.75" customHeight="1">
      <c r="A807" s="245"/>
      <c r="B807" s="245"/>
      <c r="C807" s="245"/>
      <c r="D807" s="245"/>
      <c r="E807" s="245"/>
      <c r="F807" s="245"/>
      <c r="G807" s="245"/>
      <c r="H807" s="245"/>
      <c r="I807" s="245"/>
      <c r="J807" s="245"/>
      <c r="K807" s="245"/>
      <c r="L807" s="245"/>
      <c r="M807" s="245"/>
      <c r="N807" s="245"/>
      <c r="O807" s="245"/>
      <c r="P807" s="245"/>
      <c r="Q807" s="245"/>
      <c r="R807" s="245"/>
      <c r="S807" s="245"/>
      <c r="T807" s="245"/>
      <c r="U807" s="245"/>
      <c r="V807" s="245"/>
      <c r="W807" s="245"/>
      <c r="X807" s="245"/>
      <c r="Y807" s="245"/>
      <c r="Z807" s="245"/>
    </row>
    <row r="808" spans="1:26" ht="15.75" customHeight="1">
      <c r="A808" s="245"/>
      <c r="B808" s="245"/>
      <c r="C808" s="245"/>
      <c r="D808" s="245"/>
      <c r="E808" s="245"/>
      <c r="F808" s="245"/>
      <c r="G808" s="245"/>
      <c r="H808" s="245"/>
      <c r="I808" s="245"/>
      <c r="J808" s="245"/>
      <c r="K808" s="245"/>
      <c r="L808" s="245"/>
      <c r="M808" s="245"/>
      <c r="N808" s="245"/>
      <c r="O808" s="245"/>
      <c r="P808" s="245"/>
      <c r="Q808" s="245"/>
      <c r="R808" s="245"/>
      <c r="S808" s="245"/>
      <c r="T808" s="245"/>
      <c r="U808" s="245"/>
      <c r="V808" s="245"/>
      <c r="W808" s="245"/>
      <c r="X808" s="245"/>
      <c r="Y808" s="245"/>
      <c r="Z808" s="245"/>
    </row>
    <row r="809" spans="1:26" ht="15.75" customHeight="1">
      <c r="A809" s="245"/>
      <c r="B809" s="245"/>
      <c r="C809" s="245"/>
      <c r="D809" s="245"/>
      <c r="E809" s="245"/>
      <c r="F809" s="245"/>
      <c r="G809" s="245"/>
      <c r="H809" s="245"/>
      <c r="I809" s="245"/>
      <c r="J809" s="245"/>
      <c r="K809" s="245"/>
      <c r="L809" s="245"/>
      <c r="M809" s="245"/>
      <c r="N809" s="245"/>
      <c r="O809" s="245"/>
      <c r="P809" s="245"/>
      <c r="Q809" s="245"/>
      <c r="R809" s="245"/>
      <c r="S809" s="245"/>
      <c r="T809" s="245"/>
      <c r="U809" s="245"/>
      <c r="V809" s="245"/>
      <c r="W809" s="245"/>
      <c r="X809" s="245"/>
      <c r="Y809" s="245"/>
      <c r="Z809" s="245"/>
    </row>
    <row r="810" spans="1:26" ht="15.75" customHeight="1">
      <c r="A810" s="245"/>
      <c r="B810" s="245"/>
      <c r="C810" s="245"/>
      <c r="D810" s="245"/>
      <c r="E810" s="245"/>
      <c r="F810" s="245"/>
      <c r="G810" s="245"/>
      <c r="H810" s="245"/>
      <c r="I810" s="245"/>
      <c r="J810" s="245"/>
      <c r="K810" s="245"/>
      <c r="L810" s="245"/>
      <c r="M810" s="245"/>
      <c r="N810" s="245"/>
      <c r="O810" s="245"/>
      <c r="P810" s="245"/>
      <c r="Q810" s="245"/>
      <c r="R810" s="245"/>
      <c r="S810" s="245"/>
      <c r="T810" s="245"/>
      <c r="U810" s="245"/>
      <c r="V810" s="245"/>
      <c r="W810" s="245"/>
      <c r="X810" s="245"/>
      <c r="Y810" s="245"/>
      <c r="Z810" s="245"/>
    </row>
    <row r="811" spans="1:26" ht="15.75" customHeight="1">
      <c r="A811" s="245"/>
      <c r="B811" s="245"/>
      <c r="C811" s="245"/>
      <c r="D811" s="245"/>
      <c r="E811" s="245"/>
      <c r="F811" s="245"/>
      <c r="G811" s="245"/>
      <c r="H811" s="245"/>
      <c r="I811" s="245"/>
      <c r="J811" s="245"/>
      <c r="K811" s="245"/>
      <c r="L811" s="245"/>
      <c r="M811" s="245"/>
      <c r="N811" s="245"/>
      <c r="O811" s="245"/>
      <c r="P811" s="245"/>
      <c r="Q811" s="245"/>
      <c r="R811" s="245"/>
      <c r="S811" s="245"/>
      <c r="T811" s="245"/>
      <c r="U811" s="245"/>
      <c r="V811" s="245"/>
      <c r="W811" s="245"/>
      <c r="X811" s="245"/>
      <c r="Y811" s="245"/>
      <c r="Z811" s="245"/>
    </row>
    <row r="812" spans="1:26" ht="15.75" customHeight="1">
      <c r="A812" s="245"/>
      <c r="B812" s="245"/>
      <c r="C812" s="245"/>
      <c r="D812" s="245"/>
      <c r="E812" s="245"/>
      <c r="F812" s="245"/>
      <c r="G812" s="245"/>
      <c r="H812" s="245"/>
      <c r="I812" s="245"/>
      <c r="J812" s="245"/>
      <c r="K812" s="245"/>
      <c r="L812" s="245"/>
      <c r="M812" s="245"/>
      <c r="N812" s="245"/>
      <c r="O812" s="245"/>
      <c r="P812" s="245"/>
      <c r="Q812" s="245"/>
      <c r="R812" s="245"/>
      <c r="S812" s="245"/>
      <c r="T812" s="245"/>
      <c r="U812" s="245"/>
      <c r="V812" s="245"/>
      <c r="W812" s="245"/>
      <c r="X812" s="245"/>
      <c r="Y812" s="245"/>
      <c r="Z812" s="245"/>
    </row>
    <row r="813" spans="1:26" ht="15.75" customHeight="1">
      <c r="A813" s="245"/>
      <c r="B813" s="245"/>
      <c r="C813" s="245"/>
      <c r="D813" s="245"/>
      <c r="E813" s="245"/>
      <c r="F813" s="245"/>
      <c r="G813" s="245"/>
      <c r="H813" s="245"/>
      <c r="I813" s="245"/>
      <c r="J813" s="245"/>
      <c r="K813" s="245"/>
      <c r="L813" s="245"/>
      <c r="M813" s="245"/>
      <c r="N813" s="245"/>
      <c r="O813" s="245"/>
      <c r="P813" s="245"/>
      <c r="Q813" s="245"/>
      <c r="R813" s="245"/>
      <c r="S813" s="245"/>
      <c r="T813" s="245"/>
      <c r="U813" s="245"/>
      <c r="V813" s="245"/>
      <c r="W813" s="245"/>
      <c r="X813" s="245"/>
      <c r="Y813" s="245"/>
      <c r="Z813" s="245"/>
    </row>
    <row r="814" spans="1:26" ht="15.75" customHeight="1">
      <c r="A814" s="245"/>
      <c r="B814" s="245"/>
      <c r="C814" s="245"/>
      <c r="D814" s="245"/>
      <c r="E814" s="245"/>
      <c r="F814" s="245"/>
      <c r="G814" s="245"/>
      <c r="H814" s="245"/>
      <c r="I814" s="245"/>
      <c r="J814" s="245"/>
      <c r="K814" s="245"/>
      <c r="L814" s="245"/>
      <c r="M814" s="245"/>
      <c r="N814" s="245"/>
      <c r="O814" s="245"/>
      <c r="P814" s="245"/>
      <c r="Q814" s="245"/>
      <c r="R814" s="245"/>
      <c r="S814" s="245"/>
      <c r="T814" s="245"/>
      <c r="U814" s="245"/>
      <c r="V814" s="245"/>
      <c r="W814" s="245"/>
      <c r="X814" s="245"/>
      <c r="Y814" s="245"/>
      <c r="Z814" s="245"/>
    </row>
    <row r="815" spans="1:26" ht="15.75" customHeight="1">
      <c r="A815" s="245"/>
      <c r="B815" s="245"/>
      <c r="C815" s="245"/>
      <c r="D815" s="245"/>
      <c r="E815" s="245"/>
      <c r="F815" s="245"/>
      <c r="G815" s="245"/>
      <c r="H815" s="245"/>
      <c r="I815" s="245"/>
      <c r="J815" s="245"/>
      <c r="K815" s="245"/>
      <c r="L815" s="245"/>
      <c r="M815" s="245"/>
      <c r="N815" s="245"/>
      <c r="O815" s="245"/>
      <c r="P815" s="245"/>
      <c r="Q815" s="245"/>
      <c r="R815" s="245"/>
      <c r="S815" s="245"/>
      <c r="T815" s="245"/>
      <c r="U815" s="245"/>
      <c r="V815" s="245"/>
      <c r="W815" s="245"/>
      <c r="X815" s="245"/>
      <c r="Y815" s="245"/>
      <c r="Z815" s="245"/>
    </row>
    <row r="816" spans="1:26" ht="15.75" customHeight="1">
      <c r="A816" s="245"/>
      <c r="B816" s="245"/>
      <c r="C816" s="245"/>
      <c r="D816" s="245"/>
      <c r="E816" s="245"/>
      <c r="F816" s="245"/>
      <c r="G816" s="245"/>
      <c r="H816" s="245"/>
      <c r="I816" s="245"/>
      <c r="J816" s="245"/>
      <c r="K816" s="245"/>
      <c r="L816" s="245"/>
      <c r="M816" s="245"/>
      <c r="N816" s="245"/>
      <c r="O816" s="245"/>
      <c r="P816" s="245"/>
      <c r="Q816" s="245"/>
      <c r="R816" s="245"/>
      <c r="S816" s="245"/>
      <c r="T816" s="245"/>
      <c r="U816" s="245"/>
      <c r="V816" s="245"/>
      <c r="W816" s="245"/>
      <c r="X816" s="245"/>
      <c r="Y816" s="245"/>
      <c r="Z816" s="245"/>
    </row>
    <row r="817" spans="1:26" ht="15.75" customHeight="1">
      <c r="A817" s="245"/>
      <c r="B817" s="245"/>
      <c r="C817" s="245"/>
      <c r="D817" s="245"/>
      <c r="E817" s="245"/>
      <c r="F817" s="245"/>
      <c r="G817" s="245"/>
      <c r="H817" s="245"/>
      <c r="I817" s="245"/>
      <c r="J817" s="245"/>
      <c r="K817" s="245"/>
      <c r="L817" s="245"/>
      <c r="M817" s="245"/>
      <c r="N817" s="245"/>
      <c r="O817" s="245"/>
      <c r="P817" s="245"/>
      <c r="Q817" s="245"/>
      <c r="R817" s="245"/>
      <c r="S817" s="245"/>
      <c r="T817" s="245"/>
      <c r="U817" s="245"/>
      <c r="V817" s="245"/>
      <c r="W817" s="245"/>
      <c r="X817" s="245"/>
      <c r="Y817" s="245"/>
      <c r="Z817" s="245"/>
    </row>
    <row r="818" spans="1:26" ht="15.75" customHeight="1">
      <c r="A818" s="245"/>
      <c r="B818" s="245"/>
      <c r="C818" s="245"/>
      <c r="D818" s="245"/>
      <c r="E818" s="245"/>
      <c r="F818" s="245"/>
      <c r="G818" s="245"/>
      <c r="H818" s="245"/>
      <c r="I818" s="245"/>
      <c r="J818" s="245"/>
      <c r="K818" s="245"/>
      <c r="L818" s="245"/>
      <c r="M818" s="245"/>
      <c r="N818" s="245"/>
      <c r="O818" s="245"/>
      <c r="P818" s="245"/>
      <c r="Q818" s="245"/>
      <c r="R818" s="245"/>
      <c r="S818" s="245"/>
      <c r="T818" s="245"/>
      <c r="U818" s="245"/>
      <c r="V818" s="245"/>
      <c r="W818" s="245"/>
      <c r="X818" s="245"/>
      <c r="Y818" s="245"/>
      <c r="Z818" s="245"/>
    </row>
    <row r="819" spans="1:26" ht="15.75" customHeight="1">
      <c r="A819" s="245"/>
      <c r="B819" s="245"/>
      <c r="C819" s="245"/>
      <c r="D819" s="245"/>
      <c r="E819" s="245"/>
      <c r="F819" s="245"/>
      <c r="G819" s="245"/>
      <c r="H819" s="245"/>
      <c r="I819" s="245"/>
      <c r="J819" s="245"/>
      <c r="K819" s="245"/>
      <c r="L819" s="245"/>
      <c r="M819" s="245"/>
      <c r="N819" s="245"/>
      <c r="O819" s="245"/>
      <c r="P819" s="245"/>
      <c r="Q819" s="245"/>
      <c r="R819" s="245"/>
      <c r="S819" s="245"/>
      <c r="T819" s="245"/>
      <c r="U819" s="245"/>
      <c r="V819" s="245"/>
      <c r="W819" s="245"/>
      <c r="X819" s="245"/>
      <c r="Y819" s="245"/>
      <c r="Z819" s="245"/>
    </row>
    <row r="820" spans="1:26" ht="15.75" customHeight="1">
      <c r="A820" s="245"/>
      <c r="B820" s="245"/>
      <c r="C820" s="245"/>
      <c r="D820" s="245"/>
      <c r="E820" s="245"/>
      <c r="F820" s="245"/>
      <c r="G820" s="245"/>
      <c r="H820" s="245"/>
      <c r="I820" s="245"/>
      <c r="J820" s="245"/>
      <c r="K820" s="245"/>
      <c r="L820" s="245"/>
      <c r="M820" s="245"/>
      <c r="N820" s="245"/>
      <c r="O820" s="245"/>
      <c r="P820" s="245"/>
      <c r="Q820" s="245"/>
      <c r="R820" s="245"/>
      <c r="S820" s="245"/>
      <c r="T820" s="245"/>
      <c r="U820" s="245"/>
      <c r="V820" s="245"/>
      <c r="W820" s="245"/>
      <c r="X820" s="245"/>
      <c r="Y820" s="245"/>
      <c r="Z820" s="245"/>
    </row>
    <row r="821" spans="1:26" ht="15.75" customHeight="1">
      <c r="A821" s="245"/>
      <c r="B821" s="245"/>
      <c r="C821" s="245"/>
      <c r="D821" s="245"/>
      <c r="E821" s="245"/>
      <c r="F821" s="245"/>
      <c r="G821" s="245"/>
      <c r="H821" s="245"/>
      <c r="I821" s="245"/>
      <c r="J821" s="245"/>
      <c r="K821" s="245"/>
      <c r="L821" s="245"/>
      <c r="M821" s="245"/>
      <c r="N821" s="245"/>
      <c r="O821" s="245"/>
      <c r="P821" s="245"/>
      <c r="Q821" s="245"/>
      <c r="R821" s="245"/>
      <c r="S821" s="245"/>
      <c r="T821" s="245"/>
      <c r="U821" s="245"/>
      <c r="V821" s="245"/>
      <c r="W821" s="245"/>
      <c r="X821" s="245"/>
      <c r="Y821" s="245"/>
      <c r="Z821" s="245"/>
    </row>
    <row r="822" spans="1:26" ht="15.75" customHeight="1">
      <c r="A822" s="245"/>
      <c r="B822" s="245"/>
      <c r="C822" s="245"/>
      <c r="D822" s="245"/>
      <c r="E822" s="245"/>
      <c r="F822" s="245"/>
      <c r="G822" s="245"/>
      <c r="H822" s="245"/>
      <c r="I822" s="245"/>
      <c r="J822" s="245"/>
      <c r="K822" s="245"/>
      <c r="L822" s="245"/>
      <c r="M822" s="245"/>
      <c r="N822" s="245"/>
      <c r="O822" s="245"/>
      <c r="P822" s="245"/>
      <c r="Q822" s="245"/>
      <c r="R822" s="245"/>
      <c r="S822" s="245"/>
      <c r="T822" s="245"/>
      <c r="U822" s="245"/>
      <c r="V822" s="245"/>
      <c r="W822" s="245"/>
      <c r="X822" s="245"/>
      <c r="Y822" s="245"/>
      <c r="Z822" s="245"/>
    </row>
    <row r="823" spans="1:26" ht="15.75" customHeight="1">
      <c r="A823" s="245"/>
      <c r="B823" s="245"/>
      <c r="C823" s="245"/>
      <c r="D823" s="245"/>
      <c r="E823" s="245"/>
      <c r="F823" s="245"/>
      <c r="G823" s="245"/>
      <c r="H823" s="245"/>
      <c r="I823" s="245"/>
      <c r="J823" s="245"/>
      <c r="K823" s="245"/>
      <c r="L823" s="245"/>
      <c r="M823" s="245"/>
      <c r="N823" s="245"/>
      <c r="O823" s="245"/>
      <c r="P823" s="245"/>
      <c r="Q823" s="245"/>
      <c r="R823" s="245"/>
      <c r="S823" s="245"/>
      <c r="T823" s="245"/>
      <c r="U823" s="245"/>
      <c r="V823" s="245"/>
      <c r="W823" s="245"/>
      <c r="X823" s="245"/>
      <c r="Y823" s="245"/>
      <c r="Z823" s="245"/>
    </row>
    <row r="824" spans="1:26" ht="15.75" customHeight="1">
      <c r="A824" s="245"/>
      <c r="B824" s="245"/>
      <c r="C824" s="245"/>
      <c r="D824" s="245"/>
      <c r="E824" s="245"/>
      <c r="F824" s="245"/>
      <c r="G824" s="245"/>
      <c r="H824" s="245"/>
      <c r="I824" s="245"/>
      <c r="J824" s="245"/>
      <c r="K824" s="245"/>
      <c r="L824" s="245"/>
      <c r="M824" s="245"/>
      <c r="N824" s="245"/>
      <c r="O824" s="245"/>
      <c r="P824" s="245"/>
      <c r="Q824" s="245"/>
      <c r="R824" s="245"/>
      <c r="S824" s="245"/>
      <c r="T824" s="245"/>
      <c r="U824" s="245"/>
      <c r="V824" s="245"/>
      <c r="W824" s="245"/>
      <c r="X824" s="245"/>
      <c r="Y824" s="245"/>
      <c r="Z824" s="245"/>
    </row>
    <row r="825" spans="1:26" ht="15.75" customHeight="1">
      <c r="A825" s="245"/>
      <c r="B825" s="245"/>
      <c r="C825" s="245"/>
      <c r="D825" s="245"/>
      <c r="E825" s="245"/>
      <c r="F825" s="245"/>
      <c r="G825" s="245"/>
      <c r="H825" s="245"/>
      <c r="I825" s="245"/>
      <c r="J825" s="245"/>
      <c r="K825" s="245"/>
      <c r="L825" s="245"/>
      <c r="M825" s="245"/>
      <c r="N825" s="245"/>
      <c r="O825" s="245"/>
      <c r="P825" s="245"/>
      <c r="Q825" s="245"/>
      <c r="R825" s="245"/>
      <c r="S825" s="245"/>
      <c r="T825" s="245"/>
      <c r="U825" s="245"/>
      <c r="V825" s="245"/>
      <c r="W825" s="245"/>
      <c r="X825" s="245"/>
      <c r="Y825" s="245"/>
      <c r="Z825" s="245"/>
    </row>
    <row r="826" spans="1:26" ht="15.75" customHeight="1">
      <c r="A826" s="245"/>
      <c r="B826" s="245"/>
      <c r="C826" s="245"/>
      <c r="D826" s="245"/>
      <c r="E826" s="245"/>
      <c r="F826" s="245"/>
      <c r="G826" s="245"/>
      <c r="H826" s="245"/>
      <c r="I826" s="245"/>
      <c r="J826" s="245"/>
      <c r="K826" s="245"/>
      <c r="L826" s="245"/>
      <c r="M826" s="245"/>
      <c r="N826" s="245"/>
      <c r="O826" s="245"/>
      <c r="P826" s="245"/>
      <c r="Q826" s="245"/>
      <c r="R826" s="245"/>
      <c r="S826" s="245"/>
      <c r="T826" s="245"/>
      <c r="U826" s="245"/>
      <c r="V826" s="245"/>
      <c r="W826" s="245"/>
      <c r="X826" s="245"/>
      <c r="Y826" s="245"/>
      <c r="Z826" s="245"/>
    </row>
    <row r="827" spans="1:26" ht="15.75" customHeight="1">
      <c r="A827" s="245"/>
      <c r="B827" s="245"/>
      <c r="C827" s="245"/>
      <c r="D827" s="245"/>
      <c r="E827" s="245"/>
      <c r="F827" s="245"/>
      <c r="G827" s="245"/>
      <c r="H827" s="245"/>
      <c r="I827" s="245"/>
      <c r="J827" s="245"/>
      <c r="K827" s="245"/>
      <c r="L827" s="245"/>
      <c r="M827" s="245"/>
      <c r="N827" s="245"/>
      <c r="O827" s="245"/>
      <c r="P827" s="245"/>
      <c r="Q827" s="245"/>
      <c r="R827" s="245"/>
      <c r="S827" s="245"/>
      <c r="T827" s="245"/>
      <c r="U827" s="245"/>
      <c r="V827" s="245"/>
      <c r="W827" s="245"/>
      <c r="X827" s="245"/>
      <c r="Y827" s="245"/>
      <c r="Z827" s="245"/>
    </row>
    <row r="828" spans="1:26" ht="15.75" customHeight="1">
      <c r="A828" s="245"/>
      <c r="B828" s="245"/>
      <c r="C828" s="245"/>
      <c r="D828" s="245"/>
      <c r="E828" s="245"/>
      <c r="F828" s="245"/>
      <c r="G828" s="245"/>
      <c r="H828" s="245"/>
      <c r="I828" s="245"/>
      <c r="J828" s="245"/>
      <c r="K828" s="245"/>
      <c r="L828" s="245"/>
      <c r="M828" s="245"/>
      <c r="N828" s="245"/>
      <c r="O828" s="245"/>
      <c r="P828" s="245"/>
      <c r="Q828" s="245"/>
      <c r="R828" s="245"/>
      <c r="S828" s="245"/>
      <c r="T828" s="245"/>
      <c r="U828" s="245"/>
      <c r="V828" s="245"/>
      <c r="W828" s="245"/>
      <c r="X828" s="245"/>
      <c r="Y828" s="245"/>
      <c r="Z828" s="245"/>
    </row>
    <row r="829" spans="1:26" ht="15.75" customHeight="1">
      <c r="A829" s="245"/>
      <c r="B829" s="245"/>
      <c r="C829" s="245"/>
      <c r="D829" s="245"/>
      <c r="E829" s="245"/>
      <c r="F829" s="245"/>
      <c r="G829" s="245"/>
      <c r="H829" s="245"/>
      <c r="I829" s="245"/>
      <c r="J829" s="245"/>
      <c r="K829" s="245"/>
      <c r="L829" s="245"/>
      <c r="M829" s="245"/>
      <c r="N829" s="245"/>
      <c r="O829" s="245"/>
      <c r="P829" s="245"/>
      <c r="Q829" s="245"/>
      <c r="R829" s="245"/>
      <c r="S829" s="245"/>
      <c r="T829" s="245"/>
      <c r="U829" s="245"/>
      <c r="V829" s="245"/>
      <c r="W829" s="245"/>
      <c r="X829" s="245"/>
      <c r="Y829" s="245"/>
      <c r="Z829" s="245"/>
    </row>
    <row r="830" spans="1:26" ht="15.75" customHeight="1">
      <c r="A830" s="245"/>
      <c r="B830" s="245"/>
      <c r="C830" s="245"/>
      <c r="D830" s="245"/>
      <c r="E830" s="245"/>
      <c r="F830" s="245"/>
      <c r="G830" s="245"/>
      <c r="H830" s="245"/>
      <c r="I830" s="245"/>
      <c r="J830" s="245"/>
      <c r="K830" s="245"/>
      <c r="L830" s="245"/>
      <c r="M830" s="245"/>
      <c r="N830" s="245"/>
      <c r="O830" s="245"/>
      <c r="P830" s="245"/>
      <c r="Q830" s="245"/>
      <c r="R830" s="245"/>
      <c r="S830" s="245"/>
      <c r="T830" s="245"/>
      <c r="U830" s="245"/>
      <c r="V830" s="245"/>
      <c r="W830" s="245"/>
      <c r="X830" s="245"/>
      <c r="Y830" s="245"/>
      <c r="Z830" s="245"/>
    </row>
    <row r="831" spans="1:26" ht="15.75" customHeight="1">
      <c r="A831" s="245"/>
      <c r="B831" s="245"/>
      <c r="C831" s="245"/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5"/>
      <c r="Q831" s="245"/>
      <c r="R831" s="245"/>
      <c r="S831" s="245"/>
      <c r="T831" s="245"/>
      <c r="U831" s="245"/>
      <c r="V831" s="245"/>
      <c r="W831" s="245"/>
      <c r="X831" s="245"/>
      <c r="Y831" s="245"/>
      <c r="Z831" s="245"/>
    </row>
    <row r="832" spans="1:26" ht="15.75" customHeight="1">
      <c r="A832" s="245"/>
      <c r="B832" s="245"/>
      <c r="C832" s="245"/>
      <c r="D832" s="245"/>
      <c r="E832" s="245"/>
      <c r="F832" s="245"/>
      <c r="G832" s="245"/>
      <c r="H832" s="245"/>
      <c r="I832" s="245"/>
      <c r="J832" s="245"/>
      <c r="K832" s="245"/>
      <c r="L832" s="245"/>
      <c r="M832" s="245"/>
      <c r="N832" s="245"/>
      <c r="O832" s="245"/>
      <c r="P832" s="245"/>
      <c r="Q832" s="245"/>
      <c r="R832" s="245"/>
      <c r="S832" s="245"/>
      <c r="T832" s="245"/>
      <c r="U832" s="245"/>
      <c r="V832" s="245"/>
      <c r="W832" s="245"/>
      <c r="X832" s="245"/>
      <c r="Y832" s="245"/>
      <c r="Z832" s="245"/>
    </row>
    <row r="833" spans="1:26" ht="15.75" customHeight="1">
      <c r="A833" s="245"/>
      <c r="B833" s="245"/>
      <c r="C833" s="245"/>
      <c r="D833" s="245"/>
      <c r="E833" s="245"/>
      <c r="F833" s="245"/>
      <c r="G833" s="245"/>
      <c r="H833" s="245"/>
      <c r="I833" s="245"/>
      <c r="J833" s="245"/>
      <c r="K833" s="245"/>
      <c r="L833" s="245"/>
      <c r="M833" s="245"/>
      <c r="N833" s="245"/>
      <c r="O833" s="245"/>
      <c r="P833" s="245"/>
      <c r="Q833" s="245"/>
      <c r="R833" s="245"/>
      <c r="S833" s="245"/>
      <c r="T833" s="245"/>
      <c r="U833" s="245"/>
      <c r="V833" s="245"/>
      <c r="W833" s="245"/>
      <c r="X833" s="245"/>
      <c r="Y833" s="245"/>
      <c r="Z833" s="245"/>
    </row>
    <row r="834" spans="1:26" ht="15.75" customHeight="1">
      <c r="A834" s="245"/>
      <c r="B834" s="245"/>
      <c r="C834" s="245"/>
      <c r="D834" s="245"/>
      <c r="E834" s="245"/>
      <c r="F834" s="245"/>
      <c r="G834" s="245"/>
      <c r="H834" s="245"/>
      <c r="I834" s="245"/>
      <c r="J834" s="245"/>
      <c r="K834" s="245"/>
      <c r="L834" s="245"/>
      <c r="M834" s="245"/>
      <c r="N834" s="245"/>
      <c r="O834" s="245"/>
      <c r="P834" s="245"/>
      <c r="Q834" s="245"/>
      <c r="R834" s="245"/>
      <c r="S834" s="245"/>
      <c r="T834" s="245"/>
      <c r="U834" s="245"/>
      <c r="V834" s="245"/>
      <c r="W834" s="245"/>
      <c r="X834" s="245"/>
      <c r="Y834" s="245"/>
      <c r="Z834" s="245"/>
    </row>
    <row r="835" spans="1:26" ht="15.75" customHeight="1">
      <c r="A835" s="245"/>
      <c r="B835" s="245"/>
      <c r="C835" s="245"/>
      <c r="D835" s="245"/>
      <c r="E835" s="245"/>
      <c r="F835" s="245"/>
      <c r="G835" s="245"/>
      <c r="H835" s="245"/>
      <c r="I835" s="245"/>
      <c r="J835" s="245"/>
      <c r="K835" s="245"/>
      <c r="L835" s="245"/>
      <c r="M835" s="245"/>
      <c r="N835" s="245"/>
      <c r="O835" s="245"/>
      <c r="P835" s="245"/>
      <c r="Q835" s="245"/>
      <c r="R835" s="245"/>
      <c r="S835" s="245"/>
      <c r="T835" s="245"/>
      <c r="U835" s="245"/>
      <c r="V835" s="245"/>
      <c r="W835" s="245"/>
      <c r="X835" s="245"/>
      <c r="Y835" s="245"/>
      <c r="Z835" s="245"/>
    </row>
    <row r="836" spans="1:26" ht="15.75" customHeight="1">
      <c r="A836" s="245"/>
      <c r="B836" s="245"/>
      <c r="C836" s="245"/>
      <c r="D836" s="245"/>
      <c r="E836" s="245"/>
      <c r="F836" s="245"/>
      <c r="G836" s="245"/>
      <c r="H836" s="245"/>
      <c r="I836" s="245"/>
      <c r="J836" s="245"/>
      <c r="K836" s="245"/>
      <c r="L836" s="245"/>
      <c r="M836" s="245"/>
      <c r="N836" s="245"/>
      <c r="O836" s="245"/>
      <c r="P836" s="245"/>
      <c r="Q836" s="245"/>
      <c r="R836" s="245"/>
      <c r="S836" s="245"/>
      <c r="T836" s="245"/>
      <c r="U836" s="245"/>
      <c r="V836" s="245"/>
      <c r="W836" s="245"/>
      <c r="X836" s="245"/>
      <c r="Y836" s="245"/>
      <c r="Z836" s="245"/>
    </row>
    <row r="837" spans="1:26" ht="15.75" customHeight="1">
      <c r="A837" s="245"/>
      <c r="B837" s="245"/>
      <c r="C837" s="245"/>
      <c r="D837" s="245"/>
      <c r="E837" s="245"/>
      <c r="F837" s="245"/>
      <c r="G837" s="245"/>
      <c r="H837" s="245"/>
      <c r="I837" s="245"/>
      <c r="J837" s="245"/>
      <c r="K837" s="245"/>
      <c r="L837" s="245"/>
      <c r="M837" s="245"/>
      <c r="N837" s="245"/>
      <c r="O837" s="245"/>
      <c r="P837" s="245"/>
      <c r="Q837" s="245"/>
      <c r="R837" s="245"/>
      <c r="S837" s="245"/>
      <c r="T837" s="245"/>
      <c r="U837" s="245"/>
      <c r="V837" s="245"/>
      <c r="W837" s="245"/>
      <c r="X837" s="245"/>
      <c r="Y837" s="245"/>
      <c r="Z837" s="245"/>
    </row>
    <row r="838" spans="1:26" ht="15.75" customHeight="1">
      <c r="A838" s="245"/>
      <c r="B838" s="245"/>
      <c r="C838" s="245"/>
      <c r="D838" s="245"/>
      <c r="E838" s="245"/>
      <c r="F838" s="245"/>
      <c r="G838" s="245"/>
      <c r="H838" s="245"/>
      <c r="I838" s="245"/>
      <c r="J838" s="245"/>
      <c r="K838" s="245"/>
      <c r="L838" s="245"/>
      <c r="M838" s="245"/>
      <c r="N838" s="245"/>
      <c r="O838" s="245"/>
      <c r="P838" s="245"/>
      <c r="Q838" s="245"/>
      <c r="R838" s="245"/>
      <c r="S838" s="245"/>
      <c r="T838" s="245"/>
      <c r="U838" s="245"/>
      <c r="V838" s="245"/>
      <c r="W838" s="245"/>
      <c r="X838" s="245"/>
      <c r="Y838" s="245"/>
      <c r="Z838" s="245"/>
    </row>
    <row r="839" spans="1:26" ht="15.75" customHeight="1">
      <c r="A839" s="245"/>
      <c r="B839" s="245"/>
      <c r="C839" s="245"/>
      <c r="D839" s="245"/>
      <c r="E839" s="245"/>
      <c r="F839" s="245"/>
      <c r="G839" s="245"/>
      <c r="H839" s="245"/>
      <c r="I839" s="245"/>
      <c r="J839" s="245"/>
      <c r="K839" s="245"/>
      <c r="L839" s="245"/>
      <c r="M839" s="245"/>
      <c r="N839" s="245"/>
      <c r="O839" s="245"/>
      <c r="P839" s="245"/>
      <c r="Q839" s="245"/>
      <c r="R839" s="245"/>
      <c r="S839" s="245"/>
      <c r="T839" s="245"/>
      <c r="U839" s="245"/>
      <c r="V839" s="245"/>
      <c r="W839" s="245"/>
      <c r="X839" s="245"/>
      <c r="Y839" s="245"/>
      <c r="Z839" s="245"/>
    </row>
    <row r="840" spans="1:26" ht="15.75" customHeight="1">
      <c r="A840" s="245"/>
      <c r="B840" s="245"/>
      <c r="C840" s="245"/>
      <c r="D840" s="245"/>
      <c r="E840" s="245"/>
      <c r="F840" s="245"/>
      <c r="G840" s="245"/>
      <c r="H840" s="245"/>
      <c r="I840" s="245"/>
      <c r="J840" s="245"/>
      <c r="K840" s="245"/>
      <c r="L840" s="245"/>
      <c r="M840" s="245"/>
      <c r="N840" s="245"/>
      <c r="O840" s="245"/>
      <c r="P840" s="245"/>
      <c r="Q840" s="245"/>
      <c r="R840" s="245"/>
      <c r="S840" s="245"/>
      <c r="T840" s="245"/>
      <c r="U840" s="245"/>
      <c r="V840" s="245"/>
      <c r="W840" s="245"/>
      <c r="X840" s="245"/>
      <c r="Y840" s="245"/>
      <c r="Z840" s="245"/>
    </row>
    <row r="841" spans="1:26" ht="15.75" customHeight="1">
      <c r="A841" s="245"/>
      <c r="B841" s="245"/>
      <c r="C841" s="245"/>
      <c r="D841" s="245"/>
      <c r="E841" s="245"/>
      <c r="F841" s="245"/>
      <c r="G841" s="245"/>
      <c r="H841" s="245"/>
      <c r="I841" s="245"/>
      <c r="J841" s="245"/>
      <c r="K841" s="245"/>
      <c r="L841" s="245"/>
      <c r="M841" s="245"/>
      <c r="N841" s="245"/>
      <c r="O841" s="245"/>
      <c r="P841" s="245"/>
      <c r="Q841" s="245"/>
      <c r="R841" s="245"/>
      <c r="S841" s="245"/>
      <c r="T841" s="245"/>
      <c r="U841" s="245"/>
      <c r="V841" s="245"/>
      <c r="W841" s="245"/>
      <c r="X841" s="245"/>
      <c r="Y841" s="245"/>
      <c r="Z841" s="245"/>
    </row>
    <row r="842" spans="1:26" ht="15.75" customHeight="1">
      <c r="A842" s="245"/>
      <c r="B842" s="245"/>
      <c r="C842" s="245"/>
      <c r="D842" s="245"/>
      <c r="E842" s="245"/>
      <c r="F842" s="245"/>
      <c r="G842" s="245"/>
      <c r="H842" s="245"/>
      <c r="I842" s="245"/>
      <c r="J842" s="245"/>
      <c r="K842" s="245"/>
      <c r="L842" s="245"/>
      <c r="M842" s="245"/>
      <c r="N842" s="245"/>
      <c r="O842" s="245"/>
      <c r="P842" s="245"/>
      <c r="Q842" s="245"/>
      <c r="R842" s="245"/>
      <c r="S842" s="245"/>
      <c r="T842" s="245"/>
      <c r="U842" s="245"/>
      <c r="V842" s="245"/>
      <c r="W842" s="245"/>
      <c r="X842" s="245"/>
      <c r="Y842" s="245"/>
      <c r="Z842" s="245"/>
    </row>
    <row r="843" spans="1:26" ht="15.75" customHeight="1">
      <c r="A843" s="245"/>
      <c r="B843" s="245"/>
      <c r="C843" s="245"/>
      <c r="D843" s="245"/>
      <c r="E843" s="245"/>
      <c r="F843" s="245"/>
      <c r="G843" s="245"/>
      <c r="H843" s="245"/>
      <c r="I843" s="245"/>
      <c r="J843" s="245"/>
      <c r="K843" s="245"/>
      <c r="L843" s="245"/>
      <c r="M843" s="245"/>
      <c r="N843" s="245"/>
      <c r="O843" s="245"/>
      <c r="P843" s="245"/>
      <c r="Q843" s="245"/>
      <c r="R843" s="245"/>
      <c r="S843" s="245"/>
      <c r="T843" s="245"/>
      <c r="U843" s="245"/>
      <c r="V843" s="245"/>
      <c r="W843" s="245"/>
      <c r="X843" s="245"/>
      <c r="Y843" s="245"/>
      <c r="Z843" s="245"/>
    </row>
    <row r="844" spans="1:26" ht="15.75" customHeight="1">
      <c r="A844" s="245"/>
      <c r="B844" s="245"/>
      <c r="C844" s="245"/>
      <c r="D844" s="245"/>
      <c r="E844" s="245"/>
      <c r="F844" s="245"/>
      <c r="G844" s="245"/>
      <c r="H844" s="245"/>
      <c r="I844" s="245"/>
      <c r="J844" s="245"/>
      <c r="K844" s="245"/>
      <c r="L844" s="245"/>
      <c r="M844" s="245"/>
      <c r="N844" s="245"/>
      <c r="O844" s="245"/>
      <c r="P844" s="245"/>
      <c r="Q844" s="245"/>
      <c r="R844" s="245"/>
      <c r="S844" s="245"/>
      <c r="T844" s="245"/>
      <c r="U844" s="245"/>
      <c r="V844" s="245"/>
      <c r="W844" s="245"/>
      <c r="X844" s="245"/>
      <c r="Y844" s="245"/>
      <c r="Z844" s="245"/>
    </row>
    <row r="845" spans="1:26" ht="15.75" customHeight="1">
      <c r="A845" s="245"/>
      <c r="B845" s="245"/>
      <c r="C845" s="245"/>
      <c r="D845" s="245"/>
      <c r="E845" s="245"/>
      <c r="F845" s="245"/>
      <c r="G845" s="245"/>
      <c r="H845" s="245"/>
      <c r="I845" s="245"/>
      <c r="J845" s="245"/>
      <c r="K845" s="245"/>
      <c r="L845" s="245"/>
      <c r="M845" s="245"/>
      <c r="N845" s="245"/>
      <c r="O845" s="245"/>
      <c r="P845" s="245"/>
      <c r="Q845" s="245"/>
      <c r="R845" s="245"/>
      <c r="S845" s="245"/>
      <c r="T845" s="245"/>
      <c r="U845" s="245"/>
      <c r="V845" s="245"/>
      <c r="W845" s="245"/>
      <c r="X845" s="245"/>
      <c r="Y845" s="245"/>
      <c r="Z845" s="245"/>
    </row>
    <row r="846" spans="1:26" ht="15.75" customHeight="1">
      <c r="A846" s="245"/>
      <c r="B846" s="245"/>
      <c r="C846" s="245"/>
      <c r="D846" s="245"/>
      <c r="E846" s="245"/>
      <c r="F846" s="245"/>
      <c r="G846" s="245"/>
      <c r="H846" s="245"/>
      <c r="I846" s="245"/>
      <c r="J846" s="245"/>
      <c r="K846" s="245"/>
      <c r="L846" s="245"/>
      <c r="M846" s="245"/>
      <c r="N846" s="245"/>
      <c r="O846" s="245"/>
      <c r="P846" s="245"/>
      <c r="Q846" s="245"/>
      <c r="R846" s="245"/>
      <c r="S846" s="245"/>
      <c r="T846" s="245"/>
      <c r="U846" s="245"/>
      <c r="V846" s="245"/>
      <c r="W846" s="245"/>
      <c r="X846" s="245"/>
      <c r="Y846" s="245"/>
      <c r="Z846" s="245"/>
    </row>
    <row r="847" spans="1:26" ht="15.75" customHeight="1">
      <c r="A847" s="245"/>
      <c r="B847" s="245"/>
      <c r="C847" s="245"/>
      <c r="D847" s="245"/>
      <c r="E847" s="245"/>
      <c r="F847" s="245"/>
      <c r="G847" s="245"/>
      <c r="H847" s="245"/>
      <c r="I847" s="245"/>
      <c r="J847" s="245"/>
      <c r="K847" s="245"/>
      <c r="L847" s="245"/>
      <c r="M847" s="245"/>
      <c r="N847" s="245"/>
      <c r="O847" s="245"/>
      <c r="P847" s="245"/>
      <c r="Q847" s="245"/>
      <c r="R847" s="245"/>
      <c r="S847" s="245"/>
      <c r="T847" s="245"/>
      <c r="U847" s="245"/>
      <c r="V847" s="245"/>
      <c r="W847" s="245"/>
      <c r="X847" s="245"/>
      <c r="Y847" s="245"/>
      <c r="Z847" s="245"/>
    </row>
    <row r="848" spans="1:26" ht="15.75" customHeight="1">
      <c r="A848" s="245"/>
      <c r="B848" s="245"/>
      <c r="C848" s="245"/>
      <c r="D848" s="245"/>
      <c r="E848" s="245"/>
      <c r="F848" s="245"/>
      <c r="G848" s="245"/>
      <c r="H848" s="245"/>
      <c r="I848" s="245"/>
      <c r="J848" s="245"/>
      <c r="K848" s="245"/>
      <c r="L848" s="245"/>
      <c r="M848" s="245"/>
      <c r="N848" s="245"/>
      <c r="O848" s="245"/>
      <c r="P848" s="245"/>
      <c r="Q848" s="245"/>
      <c r="R848" s="245"/>
      <c r="S848" s="245"/>
      <c r="T848" s="245"/>
      <c r="U848" s="245"/>
      <c r="V848" s="245"/>
      <c r="W848" s="245"/>
      <c r="X848" s="245"/>
      <c r="Y848" s="245"/>
      <c r="Z848" s="245"/>
    </row>
    <row r="849" spans="1:26" ht="15.75" customHeight="1">
      <c r="A849" s="245"/>
      <c r="B849" s="245"/>
      <c r="C849" s="245"/>
      <c r="D849" s="245"/>
      <c r="E849" s="245"/>
      <c r="F849" s="245"/>
      <c r="G849" s="245"/>
      <c r="H849" s="245"/>
      <c r="I849" s="245"/>
      <c r="J849" s="245"/>
      <c r="K849" s="245"/>
      <c r="L849" s="245"/>
      <c r="M849" s="245"/>
      <c r="N849" s="245"/>
      <c r="O849" s="245"/>
      <c r="P849" s="245"/>
      <c r="Q849" s="245"/>
      <c r="R849" s="245"/>
      <c r="S849" s="245"/>
      <c r="T849" s="245"/>
      <c r="U849" s="245"/>
      <c r="V849" s="245"/>
      <c r="W849" s="245"/>
      <c r="X849" s="245"/>
      <c r="Y849" s="245"/>
      <c r="Z849" s="245"/>
    </row>
    <row r="850" spans="1:26" ht="15.75" customHeight="1">
      <c r="A850" s="245"/>
      <c r="B850" s="245"/>
      <c r="C850" s="245"/>
      <c r="D850" s="245"/>
      <c r="E850" s="245"/>
      <c r="F850" s="245"/>
      <c r="G850" s="245"/>
      <c r="H850" s="245"/>
      <c r="I850" s="245"/>
      <c r="J850" s="245"/>
      <c r="K850" s="245"/>
      <c r="L850" s="245"/>
      <c r="M850" s="245"/>
      <c r="N850" s="245"/>
      <c r="O850" s="245"/>
      <c r="P850" s="245"/>
      <c r="Q850" s="245"/>
      <c r="R850" s="245"/>
      <c r="S850" s="245"/>
      <c r="T850" s="245"/>
      <c r="U850" s="245"/>
      <c r="V850" s="245"/>
      <c r="W850" s="245"/>
      <c r="X850" s="245"/>
      <c r="Y850" s="245"/>
      <c r="Z850" s="245"/>
    </row>
    <row r="851" spans="1:26" ht="15.75" customHeight="1">
      <c r="A851" s="245"/>
      <c r="B851" s="245"/>
      <c r="C851" s="245"/>
      <c r="D851" s="245"/>
      <c r="E851" s="245"/>
      <c r="F851" s="245"/>
      <c r="G851" s="245"/>
      <c r="H851" s="245"/>
      <c r="I851" s="245"/>
      <c r="J851" s="245"/>
      <c r="K851" s="245"/>
      <c r="L851" s="245"/>
      <c r="M851" s="245"/>
      <c r="N851" s="245"/>
      <c r="O851" s="245"/>
      <c r="P851" s="245"/>
      <c r="Q851" s="245"/>
      <c r="R851" s="245"/>
      <c r="S851" s="245"/>
      <c r="T851" s="245"/>
      <c r="U851" s="245"/>
      <c r="V851" s="245"/>
      <c r="W851" s="245"/>
      <c r="X851" s="245"/>
      <c r="Y851" s="245"/>
      <c r="Z851" s="245"/>
    </row>
    <row r="852" spans="1:26" ht="15.75" customHeight="1">
      <c r="A852" s="245"/>
      <c r="B852" s="245"/>
      <c r="C852" s="245"/>
      <c r="D852" s="245"/>
      <c r="E852" s="245"/>
      <c r="F852" s="245"/>
      <c r="G852" s="245"/>
      <c r="H852" s="245"/>
      <c r="I852" s="245"/>
      <c r="J852" s="245"/>
      <c r="K852" s="245"/>
      <c r="L852" s="245"/>
      <c r="M852" s="245"/>
      <c r="N852" s="245"/>
      <c r="O852" s="245"/>
      <c r="P852" s="245"/>
      <c r="Q852" s="245"/>
      <c r="R852" s="245"/>
      <c r="S852" s="245"/>
      <c r="T852" s="245"/>
      <c r="U852" s="245"/>
      <c r="V852" s="245"/>
      <c r="W852" s="245"/>
      <c r="X852" s="245"/>
      <c r="Y852" s="245"/>
      <c r="Z852" s="245"/>
    </row>
    <row r="853" spans="1:26" ht="15.75" customHeight="1">
      <c r="A853" s="245"/>
      <c r="B853" s="245"/>
      <c r="C853" s="245"/>
      <c r="D853" s="245"/>
      <c r="E853" s="245"/>
      <c r="F853" s="245"/>
      <c r="G853" s="245"/>
      <c r="H853" s="245"/>
      <c r="I853" s="245"/>
      <c r="J853" s="245"/>
      <c r="K853" s="245"/>
      <c r="L853" s="245"/>
      <c r="M853" s="245"/>
      <c r="N853" s="245"/>
      <c r="O853" s="245"/>
      <c r="P853" s="245"/>
      <c r="Q853" s="245"/>
      <c r="R853" s="245"/>
      <c r="S853" s="245"/>
      <c r="T853" s="245"/>
      <c r="U853" s="245"/>
      <c r="V853" s="245"/>
      <c r="W853" s="245"/>
      <c r="X853" s="245"/>
      <c r="Y853" s="245"/>
      <c r="Z853" s="245"/>
    </row>
    <row r="854" spans="1:26" ht="15.75" customHeight="1">
      <c r="A854" s="245"/>
      <c r="B854" s="245"/>
      <c r="C854" s="245"/>
      <c r="D854" s="245"/>
      <c r="E854" s="245"/>
      <c r="F854" s="245"/>
      <c r="G854" s="245"/>
      <c r="H854" s="245"/>
      <c r="I854" s="245"/>
      <c r="J854" s="245"/>
      <c r="K854" s="245"/>
      <c r="L854" s="245"/>
      <c r="M854" s="245"/>
      <c r="N854" s="245"/>
      <c r="O854" s="245"/>
      <c r="P854" s="245"/>
      <c r="Q854" s="245"/>
      <c r="R854" s="245"/>
      <c r="S854" s="245"/>
      <c r="T854" s="245"/>
      <c r="U854" s="245"/>
      <c r="V854" s="245"/>
      <c r="W854" s="245"/>
      <c r="X854" s="245"/>
      <c r="Y854" s="245"/>
      <c r="Z854" s="245"/>
    </row>
    <row r="855" spans="1:26" ht="15.75" customHeight="1">
      <c r="A855" s="245"/>
      <c r="B855" s="245"/>
      <c r="C855" s="245"/>
      <c r="D855" s="245"/>
      <c r="E855" s="245"/>
      <c r="F855" s="245"/>
      <c r="G855" s="245"/>
      <c r="H855" s="245"/>
      <c r="I855" s="245"/>
      <c r="J855" s="245"/>
      <c r="K855" s="245"/>
      <c r="L855" s="245"/>
      <c r="M855" s="245"/>
      <c r="N855" s="245"/>
      <c r="O855" s="245"/>
      <c r="P855" s="245"/>
      <c r="Q855" s="245"/>
      <c r="R855" s="245"/>
      <c r="S855" s="245"/>
      <c r="T855" s="245"/>
      <c r="U855" s="245"/>
      <c r="V855" s="245"/>
      <c r="W855" s="245"/>
      <c r="X855" s="245"/>
      <c r="Y855" s="245"/>
      <c r="Z855" s="245"/>
    </row>
    <row r="856" spans="1:26" ht="15.75" customHeight="1">
      <c r="A856" s="245"/>
      <c r="B856" s="245"/>
      <c r="C856" s="245"/>
      <c r="D856" s="245"/>
      <c r="E856" s="245"/>
      <c r="F856" s="245"/>
      <c r="G856" s="245"/>
      <c r="H856" s="245"/>
      <c r="I856" s="245"/>
      <c r="J856" s="245"/>
      <c r="K856" s="245"/>
      <c r="L856" s="245"/>
      <c r="M856" s="245"/>
      <c r="N856" s="245"/>
      <c r="O856" s="245"/>
      <c r="P856" s="245"/>
      <c r="Q856" s="245"/>
      <c r="R856" s="245"/>
      <c r="S856" s="245"/>
      <c r="T856" s="245"/>
      <c r="U856" s="245"/>
      <c r="V856" s="245"/>
      <c r="W856" s="245"/>
      <c r="X856" s="245"/>
      <c r="Y856" s="245"/>
      <c r="Z856" s="245"/>
    </row>
    <row r="857" spans="1:26" ht="15.75" customHeight="1">
      <c r="A857" s="245"/>
      <c r="B857" s="245"/>
      <c r="C857" s="245"/>
      <c r="D857" s="245"/>
      <c r="E857" s="245"/>
      <c r="F857" s="245"/>
      <c r="G857" s="245"/>
      <c r="H857" s="245"/>
      <c r="I857" s="245"/>
      <c r="J857" s="245"/>
      <c r="K857" s="245"/>
      <c r="L857" s="245"/>
      <c r="M857" s="245"/>
      <c r="N857" s="245"/>
      <c r="O857" s="245"/>
      <c r="P857" s="245"/>
      <c r="Q857" s="245"/>
      <c r="R857" s="245"/>
      <c r="S857" s="245"/>
      <c r="T857" s="245"/>
      <c r="U857" s="245"/>
      <c r="V857" s="245"/>
      <c r="W857" s="245"/>
      <c r="X857" s="245"/>
      <c r="Y857" s="245"/>
      <c r="Z857" s="245"/>
    </row>
    <row r="858" spans="1:26" ht="15.75" customHeight="1">
      <c r="A858" s="245"/>
      <c r="B858" s="245"/>
      <c r="C858" s="245"/>
      <c r="D858" s="245"/>
      <c r="E858" s="245"/>
      <c r="F858" s="245"/>
      <c r="G858" s="245"/>
      <c r="H858" s="245"/>
      <c r="I858" s="245"/>
      <c r="J858" s="245"/>
      <c r="K858" s="245"/>
      <c r="L858" s="245"/>
      <c r="M858" s="245"/>
      <c r="N858" s="245"/>
      <c r="O858" s="245"/>
      <c r="P858" s="245"/>
      <c r="Q858" s="245"/>
      <c r="R858" s="245"/>
      <c r="S858" s="245"/>
      <c r="T858" s="245"/>
      <c r="U858" s="245"/>
      <c r="V858" s="245"/>
      <c r="W858" s="245"/>
      <c r="X858" s="245"/>
      <c r="Y858" s="245"/>
      <c r="Z858" s="245"/>
    </row>
    <row r="859" spans="1:26" ht="15.75" customHeight="1">
      <c r="A859" s="245"/>
      <c r="B859" s="245"/>
      <c r="C859" s="245"/>
      <c r="D859" s="245"/>
      <c r="E859" s="245"/>
      <c r="F859" s="245"/>
      <c r="G859" s="245"/>
      <c r="H859" s="245"/>
      <c r="I859" s="245"/>
      <c r="J859" s="245"/>
      <c r="K859" s="245"/>
      <c r="L859" s="245"/>
      <c r="M859" s="245"/>
      <c r="N859" s="245"/>
      <c r="O859" s="245"/>
      <c r="P859" s="245"/>
      <c r="Q859" s="245"/>
      <c r="R859" s="245"/>
      <c r="S859" s="245"/>
      <c r="T859" s="245"/>
      <c r="U859" s="245"/>
      <c r="V859" s="245"/>
      <c r="W859" s="245"/>
      <c r="X859" s="245"/>
      <c r="Y859" s="245"/>
      <c r="Z859" s="245"/>
    </row>
    <row r="860" spans="1:26" ht="15.75" customHeight="1">
      <c r="A860" s="245"/>
      <c r="B860" s="245"/>
      <c r="C860" s="245"/>
      <c r="D860" s="245"/>
      <c r="E860" s="245"/>
      <c r="F860" s="245"/>
      <c r="G860" s="245"/>
      <c r="H860" s="245"/>
      <c r="I860" s="245"/>
      <c r="J860" s="245"/>
      <c r="K860" s="245"/>
      <c r="L860" s="245"/>
      <c r="M860" s="245"/>
      <c r="N860" s="245"/>
      <c r="O860" s="245"/>
      <c r="P860" s="245"/>
      <c r="Q860" s="245"/>
      <c r="R860" s="245"/>
      <c r="S860" s="245"/>
      <c r="T860" s="245"/>
      <c r="U860" s="245"/>
      <c r="V860" s="245"/>
      <c r="W860" s="245"/>
      <c r="X860" s="245"/>
      <c r="Y860" s="245"/>
      <c r="Z860" s="245"/>
    </row>
    <row r="861" spans="1:26" ht="15.75" customHeight="1">
      <c r="A861" s="245"/>
      <c r="B861" s="245"/>
      <c r="C861" s="245"/>
      <c r="D861" s="245"/>
      <c r="E861" s="245"/>
      <c r="F861" s="245"/>
      <c r="G861" s="245"/>
      <c r="H861" s="245"/>
      <c r="I861" s="245"/>
      <c r="J861" s="245"/>
      <c r="K861" s="245"/>
      <c r="L861" s="245"/>
      <c r="M861" s="245"/>
      <c r="N861" s="245"/>
      <c r="O861" s="245"/>
      <c r="P861" s="245"/>
      <c r="Q861" s="245"/>
      <c r="R861" s="245"/>
      <c r="S861" s="245"/>
      <c r="T861" s="245"/>
      <c r="U861" s="245"/>
      <c r="V861" s="245"/>
      <c r="W861" s="245"/>
      <c r="X861" s="245"/>
      <c r="Y861" s="245"/>
      <c r="Z861" s="245"/>
    </row>
    <row r="862" spans="1:26" ht="15.75" customHeight="1">
      <c r="A862" s="245"/>
      <c r="B862" s="245"/>
      <c r="C862" s="245"/>
      <c r="D862" s="245"/>
      <c r="E862" s="245"/>
      <c r="F862" s="245"/>
      <c r="G862" s="245"/>
      <c r="H862" s="245"/>
      <c r="I862" s="245"/>
      <c r="J862" s="245"/>
      <c r="K862" s="245"/>
      <c r="L862" s="245"/>
      <c r="M862" s="245"/>
      <c r="N862" s="245"/>
      <c r="O862" s="245"/>
      <c r="P862" s="245"/>
      <c r="Q862" s="245"/>
      <c r="R862" s="245"/>
      <c r="S862" s="245"/>
      <c r="T862" s="245"/>
      <c r="U862" s="245"/>
      <c r="V862" s="245"/>
      <c r="W862" s="245"/>
      <c r="X862" s="245"/>
      <c r="Y862" s="245"/>
      <c r="Z862" s="245"/>
    </row>
    <row r="863" spans="1:26" ht="15.75" customHeight="1">
      <c r="A863" s="245"/>
      <c r="B863" s="245"/>
      <c r="C863" s="245"/>
      <c r="D863" s="245"/>
      <c r="E863" s="245"/>
      <c r="F863" s="245"/>
      <c r="G863" s="245"/>
      <c r="H863" s="245"/>
      <c r="I863" s="245"/>
      <c r="J863" s="245"/>
      <c r="K863" s="245"/>
      <c r="L863" s="245"/>
      <c r="M863" s="245"/>
      <c r="N863" s="245"/>
      <c r="O863" s="245"/>
      <c r="P863" s="245"/>
      <c r="Q863" s="245"/>
      <c r="R863" s="245"/>
      <c r="S863" s="245"/>
      <c r="T863" s="245"/>
      <c r="U863" s="245"/>
      <c r="V863" s="245"/>
      <c r="W863" s="245"/>
      <c r="X863" s="245"/>
      <c r="Y863" s="245"/>
      <c r="Z863" s="245"/>
    </row>
    <row r="864" spans="1:26" ht="15.75" customHeight="1">
      <c r="A864" s="245"/>
      <c r="B864" s="245"/>
      <c r="C864" s="245"/>
      <c r="D864" s="245"/>
      <c r="E864" s="245"/>
      <c r="F864" s="245"/>
      <c r="G864" s="245"/>
      <c r="H864" s="245"/>
      <c r="I864" s="245"/>
      <c r="J864" s="245"/>
      <c r="K864" s="245"/>
      <c r="L864" s="245"/>
      <c r="M864" s="245"/>
      <c r="N864" s="245"/>
      <c r="O864" s="245"/>
      <c r="P864" s="245"/>
      <c r="Q864" s="245"/>
      <c r="R864" s="245"/>
      <c r="S864" s="245"/>
      <c r="T864" s="245"/>
      <c r="U864" s="245"/>
      <c r="V864" s="245"/>
      <c r="W864" s="245"/>
      <c r="X864" s="245"/>
      <c r="Y864" s="245"/>
      <c r="Z864" s="245"/>
    </row>
    <row r="865" spans="1:26" ht="15.75" customHeight="1">
      <c r="A865" s="245"/>
      <c r="B865" s="245"/>
      <c r="C865" s="245"/>
      <c r="D865" s="245"/>
      <c r="E865" s="245"/>
      <c r="F865" s="245"/>
      <c r="G865" s="245"/>
      <c r="H865" s="245"/>
      <c r="I865" s="245"/>
      <c r="J865" s="245"/>
      <c r="K865" s="245"/>
      <c r="L865" s="245"/>
      <c r="M865" s="245"/>
      <c r="N865" s="245"/>
      <c r="O865" s="245"/>
      <c r="P865" s="245"/>
      <c r="Q865" s="245"/>
      <c r="R865" s="245"/>
      <c r="S865" s="245"/>
      <c r="T865" s="245"/>
      <c r="U865" s="245"/>
      <c r="V865" s="245"/>
      <c r="W865" s="245"/>
      <c r="X865" s="245"/>
      <c r="Y865" s="245"/>
      <c r="Z865" s="245"/>
    </row>
    <row r="866" spans="1:26" ht="15.75" customHeight="1">
      <c r="A866" s="245"/>
      <c r="B866" s="245"/>
      <c r="C866" s="245"/>
      <c r="D866" s="245"/>
      <c r="E866" s="245"/>
      <c r="F866" s="245"/>
      <c r="G866" s="245"/>
      <c r="H866" s="245"/>
      <c r="I866" s="245"/>
      <c r="J866" s="245"/>
      <c r="K866" s="245"/>
      <c r="L866" s="245"/>
      <c r="M866" s="245"/>
      <c r="N866" s="245"/>
      <c r="O866" s="245"/>
      <c r="P866" s="245"/>
      <c r="Q866" s="245"/>
      <c r="R866" s="245"/>
      <c r="S866" s="245"/>
      <c r="T866" s="245"/>
      <c r="U866" s="245"/>
      <c r="V866" s="245"/>
      <c r="W866" s="245"/>
      <c r="X866" s="245"/>
      <c r="Y866" s="245"/>
      <c r="Z866" s="245"/>
    </row>
    <row r="867" spans="1:26" ht="15.75" customHeight="1">
      <c r="A867" s="245"/>
      <c r="B867" s="245"/>
      <c r="C867" s="245"/>
      <c r="D867" s="245"/>
      <c r="E867" s="245"/>
      <c r="F867" s="245"/>
      <c r="G867" s="245"/>
      <c r="H867" s="245"/>
      <c r="I867" s="245"/>
      <c r="J867" s="245"/>
      <c r="K867" s="245"/>
      <c r="L867" s="245"/>
      <c r="M867" s="245"/>
      <c r="N867" s="245"/>
      <c r="O867" s="245"/>
      <c r="P867" s="245"/>
      <c r="Q867" s="245"/>
      <c r="R867" s="245"/>
      <c r="S867" s="245"/>
      <c r="T867" s="245"/>
      <c r="U867" s="245"/>
      <c r="V867" s="245"/>
      <c r="W867" s="245"/>
      <c r="X867" s="245"/>
      <c r="Y867" s="245"/>
      <c r="Z867" s="245"/>
    </row>
    <row r="868" spans="1:26" ht="15.75" customHeight="1">
      <c r="A868" s="245"/>
      <c r="B868" s="245"/>
      <c r="C868" s="245"/>
      <c r="D868" s="245"/>
      <c r="E868" s="245"/>
      <c r="F868" s="245"/>
      <c r="G868" s="245"/>
      <c r="H868" s="245"/>
      <c r="I868" s="245"/>
      <c r="J868" s="245"/>
      <c r="K868" s="245"/>
      <c r="L868" s="245"/>
      <c r="M868" s="245"/>
      <c r="N868" s="245"/>
      <c r="O868" s="245"/>
      <c r="P868" s="245"/>
      <c r="Q868" s="245"/>
      <c r="R868" s="245"/>
      <c r="S868" s="245"/>
      <c r="T868" s="245"/>
      <c r="U868" s="245"/>
      <c r="V868" s="245"/>
      <c r="W868" s="245"/>
      <c r="X868" s="245"/>
      <c r="Y868" s="245"/>
      <c r="Z868" s="245"/>
    </row>
    <row r="869" spans="1:26" ht="15.75" customHeight="1">
      <c r="A869" s="245"/>
      <c r="B869" s="245"/>
      <c r="C869" s="245"/>
      <c r="D869" s="245"/>
      <c r="E869" s="245"/>
      <c r="F869" s="245"/>
      <c r="G869" s="245"/>
      <c r="H869" s="245"/>
      <c r="I869" s="245"/>
      <c r="J869" s="245"/>
      <c r="K869" s="245"/>
      <c r="L869" s="245"/>
      <c r="M869" s="245"/>
      <c r="N869" s="245"/>
      <c r="O869" s="245"/>
      <c r="P869" s="245"/>
      <c r="Q869" s="245"/>
      <c r="R869" s="245"/>
      <c r="S869" s="245"/>
      <c r="T869" s="245"/>
      <c r="U869" s="245"/>
      <c r="V869" s="245"/>
      <c r="W869" s="245"/>
      <c r="X869" s="245"/>
      <c r="Y869" s="245"/>
      <c r="Z869" s="245"/>
    </row>
    <row r="870" spans="1:26" ht="15.75" customHeight="1">
      <c r="A870" s="245"/>
      <c r="B870" s="245"/>
      <c r="C870" s="245"/>
      <c r="D870" s="245"/>
      <c r="E870" s="245"/>
      <c r="F870" s="245"/>
      <c r="G870" s="245"/>
      <c r="H870" s="245"/>
      <c r="I870" s="245"/>
      <c r="J870" s="245"/>
      <c r="K870" s="245"/>
      <c r="L870" s="245"/>
      <c r="M870" s="245"/>
      <c r="N870" s="245"/>
      <c r="O870" s="245"/>
      <c r="P870" s="245"/>
      <c r="Q870" s="245"/>
      <c r="R870" s="245"/>
      <c r="S870" s="245"/>
      <c r="T870" s="245"/>
      <c r="U870" s="245"/>
      <c r="V870" s="245"/>
      <c r="W870" s="245"/>
      <c r="X870" s="245"/>
      <c r="Y870" s="245"/>
      <c r="Z870" s="245"/>
    </row>
    <row r="871" spans="1:26" ht="15.75" customHeight="1">
      <c r="A871" s="245"/>
      <c r="B871" s="245"/>
      <c r="C871" s="245"/>
      <c r="D871" s="245"/>
      <c r="E871" s="245"/>
      <c r="F871" s="245"/>
      <c r="G871" s="245"/>
      <c r="H871" s="245"/>
      <c r="I871" s="245"/>
      <c r="J871" s="245"/>
      <c r="K871" s="245"/>
      <c r="L871" s="245"/>
      <c r="M871" s="245"/>
      <c r="N871" s="245"/>
      <c r="O871" s="245"/>
      <c r="P871" s="245"/>
      <c r="Q871" s="245"/>
      <c r="R871" s="245"/>
      <c r="S871" s="245"/>
      <c r="T871" s="245"/>
      <c r="U871" s="245"/>
      <c r="V871" s="245"/>
      <c r="W871" s="245"/>
      <c r="X871" s="245"/>
      <c r="Y871" s="245"/>
      <c r="Z871" s="245"/>
    </row>
    <row r="872" spans="1:26" ht="15.75" customHeight="1">
      <c r="A872" s="245"/>
      <c r="B872" s="245"/>
      <c r="C872" s="245"/>
      <c r="D872" s="245"/>
      <c r="E872" s="245"/>
      <c r="F872" s="245"/>
      <c r="G872" s="245"/>
      <c r="H872" s="245"/>
      <c r="I872" s="245"/>
      <c r="J872" s="245"/>
      <c r="K872" s="245"/>
      <c r="L872" s="245"/>
      <c r="M872" s="245"/>
      <c r="N872" s="245"/>
      <c r="O872" s="245"/>
      <c r="P872" s="245"/>
      <c r="Q872" s="245"/>
      <c r="R872" s="245"/>
      <c r="S872" s="245"/>
      <c r="T872" s="245"/>
      <c r="U872" s="245"/>
      <c r="V872" s="245"/>
      <c r="W872" s="245"/>
      <c r="X872" s="245"/>
      <c r="Y872" s="245"/>
      <c r="Z872" s="245"/>
    </row>
    <row r="873" spans="1:26" ht="15.75" customHeight="1">
      <c r="A873" s="245"/>
      <c r="B873" s="245"/>
      <c r="C873" s="245"/>
      <c r="D873" s="245"/>
      <c r="E873" s="245"/>
      <c r="F873" s="245"/>
      <c r="G873" s="245"/>
      <c r="H873" s="245"/>
      <c r="I873" s="245"/>
      <c r="J873" s="245"/>
      <c r="K873" s="245"/>
      <c r="L873" s="245"/>
      <c r="M873" s="245"/>
      <c r="N873" s="245"/>
      <c r="O873" s="245"/>
      <c r="P873" s="245"/>
      <c r="Q873" s="245"/>
      <c r="R873" s="245"/>
      <c r="S873" s="245"/>
      <c r="T873" s="245"/>
      <c r="U873" s="245"/>
      <c r="V873" s="245"/>
      <c r="W873" s="245"/>
      <c r="X873" s="245"/>
      <c r="Y873" s="245"/>
      <c r="Z873" s="245"/>
    </row>
    <row r="874" spans="1:26" ht="15.75" customHeight="1">
      <c r="A874" s="245"/>
      <c r="B874" s="245"/>
      <c r="C874" s="245"/>
      <c r="D874" s="245"/>
      <c r="E874" s="245"/>
      <c r="F874" s="245"/>
      <c r="G874" s="245"/>
      <c r="H874" s="245"/>
      <c r="I874" s="245"/>
      <c r="J874" s="245"/>
      <c r="K874" s="245"/>
      <c r="L874" s="245"/>
      <c r="M874" s="245"/>
      <c r="N874" s="245"/>
      <c r="O874" s="245"/>
      <c r="P874" s="245"/>
      <c r="Q874" s="245"/>
      <c r="R874" s="245"/>
      <c r="S874" s="245"/>
      <c r="T874" s="245"/>
      <c r="U874" s="245"/>
      <c r="V874" s="245"/>
      <c r="W874" s="245"/>
      <c r="X874" s="245"/>
      <c r="Y874" s="245"/>
      <c r="Z874" s="245"/>
    </row>
    <row r="875" spans="1:26" ht="15.75" customHeight="1">
      <c r="A875" s="245"/>
      <c r="B875" s="245"/>
      <c r="C875" s="245"/>
      <c r="D875" s="245"/>
      <c r="E875" s="245"/>
      <c r="F875" s="245"/>
      <c r="G875" s="245"/>
      <c r="H875" s="245"/>
      <c r="I875" s="245"/>
      <c r="J875" s="245"/>
      <c r="K875" s="245"/>
      <c r="L875" s="245"/>
      <c r="M875" s="245"/>
      <c r="N875" s="245"/>
      <c r="O875" s="245"/>
      <c r="P875" s="245"/>
      <c r="Q875" s="245"/>
      <c r="R875" s="245"/>
      <c r="S875" s="245"/>
      <c r="T875" s="245"/>
      <c r="U875" s="245"/>
      <c r="V875" s="245"/>
      <c r="W875" s="245"/>
      <c r="X875" s="245"/>
      <c r="Y875" s="245"/>
      <c r="Z875" s="245"/>
    </row>
    <row r="876" spans="1:26" ht="15.75" customHeight="1">
      <c r="A876" s="245"/>
      <c r="B876" s="245"/>
      <c r="C876" s="245"/>
      <c r="D876" s="245"/>
      <c r="E876" s="245"/>
      <c r="F876" s="245"/>
      <c r="G876" s="245"/>
      <c r="H876" s="245"/>
      <c r="I876" s="245"/>
      <c r="J876" s="245"/>
      <c r="K876" s="245"/>
      <c r="L876" s="245"/>
      <c r="M876" s="245"/>
      <c r="N876" s="245"/>
      <c r="O876" s="245"/>
      <c r="P876" s="245"/>
      <c r="Q876" s="245"/>
      <c r="R876" s="245"/>
      <c r="S876" s="245"/>
      <c r="T876" s="245"/>
      <c r="U876" s="245"/>
      <c r="V876" s="245"/>
      <c r="W876" s="245"/>
      <c r="X876" s="245"/>
      <c r="Y876" s="245"/>
      <c r="Z876" s="245"/>
    </row>
    <row r="877" spans="1:26" ht="15.75" customHeight="1">
      <c r="A877" s="245"/>
      <c r="B877" s="245"/>
      <c r="C877" s="245"/>
      <c r="D877" s="245"/>
      <c r="E877" s="245"/>
      <c r="F877" s="245"/>
      <c r="G877" s="245"/>
      <c r="H877" s="245"/>
      <c r="I877" s="245"/>
      <c r="J877" s="245"/>
      <c r="K877" s="245"/>
      <c r="L877" s="245"/>
      <c r="M877" s="245"/>
      <c r="N877" s="245"/>
      <c r="O877" s="245"/>
      <c r="P877" s="245"/>
      <c r="Q877" s="245"/>
      <c r="R877" s="245"/>
      <c r="S877" s="245"/>
      <c r="T877" s="245"/>
      <c r="U877" s="245"/>
      <c r="V877" s="245"/>
      <c r="W877" s="245"/>
      <c r="X877" s="245"/>
      <c r="Y877" s="245"/>
      <c r="Z877" s="245"/>
    </row>
    <row r="878" spans="1:26" ht="15.75" customHeight="1">
      <c r="A878" s="245"/>
      <c r="B878" s="245"/>
      <c r="C878" s="245"/>
      <c r="D878" s="245"/>
      <c r="E878" s="245"/>
      <c r="F878" s="245"/>
      <c r="G878" s="245"/>
      <c r="H878" s="245"/>
      <c r="I878" s="245"/>
      <c r="J878" s="245"/>
      <c r="K878" s="245"/>
      <c r="L878" s="245"/>
      <c r="M878" s="245"/>
      <c r="N878" s="245"/>
      <c r="O878" s="245"/>
      <c r="P878" s="245"/>
      <c r="Q878" s="245"/>
      <c r="R878" s="245"/>
      <c r="S878" s="245"/>
      <c r="T878" s="245"/>
      <c r="U878" s="245"/>
      <c r="V878" s="245"/>
      <c r="W878" s="245"/>
      <c r="X878" s="245"/>
      <c r="Y878" s="245"/>
      <c r="Z878" s="245"/>
    </row>
    <row r="879" spans="1:26" ht="15.75" customHeight="1">
      <c r="A879" s="245"/>
      <c r="B879" s="245"/>
      <c r="C879" s="245"/>
      <c r="D879" s="245"/>
      <c r="E879" s="245"/>
      <c r="F879" s="245"/>
      <c r="G879" s="245"/>
      <c r="H879" s="245"/>
      <c r="I879" s="245"/>
      <c r="J879" s="245"/>
      <c r="K879" s="245"/>
      <c r="L879" s="245"/>
      <c r="M879" s="245"/>
      <c r="N879" s="245"/>
      <c r="O879" s="245"/>
      <c r="P879" s="245"/>
      <c r="Q879" s="245"/>
      <c r="R879" s="245"/>
      <c r="S879" s="245"/>
      <c r="T879" s="245"/>
      <c r="U879" s="245"/>
      <c r="V879" s="245"/>
      <c r="W879" s="245"/>
      <c r="X879" s="245"/>
      <c r="Y879" s="245"/>
      <c r="Z879" s="245"/>
    </row>
    <row r="880" spans="1:26" ht="15.75" customHeight="1">
      <c r="A880" s="245"/>
      <c r="B880" s="245"/>
      <c r="C880" s="245"/>
      <c r="D880" s="245"/>
      <c r="E880" s="245"/>
      <c r="F880" s="245"/>
      <c r="G880" s="245"/>
      <c r="H880" s="245"/>
      <c r="I880" s="245"/>
      <c r="J880" s="245"/>
      <c r="K880" s="245"/>
      <c r="L880" s="245"/>
      <c r="M880" s="245"/>
      <c r="N880" s="245"/>
      <c r="O880" s="245"/>
      <c r="P880" s="245"/>
      <c r="Q880" s="245"/>
      <c r="R880" s="245"/>
      <c r="S880" s="245"/>
      <c r="T880" s="245"/>
      <c r="U880" s="245"/>
      <c r="V880" s="245"/>
      <c r="W880" s="245"/>
      <c r="X880" s="245"/>
      <c r="Y880" s="245"/>
      <c r="Z880" s="245"/>
    </row>
    <row r="881" spans="1:26" ht="15.75" customHeight="1">
      <c r="A881" s="245"/>
      <c r="B881" s="245"/>
      <c r="C881" s="245"/>
      <c r="D881" s="245"/>
      <c r="E881" s="245"/>
      <c r="F881" s="245"/>
      <c r="G881" s="245"/>
      <c r="H881" s="245"/>
      <c r="I881" s="245"/>
      <c r="J881" s="245"/>
      <c r="K881" s="245"/>
      <c r="L881" s="245"/>
      <c r="M881" s="245"/>
      <c r="N881" s="245"/>
      <c r="O881" s="245"/>
      <c r="P881" s="245"/>
      <c r="Q881" s="245"/>
      <c r="R881" s="245"/>
      <c r="S881" s="245"/>
      <c r="T881" s="245"/>
      <c r="U881" s="245"/>
      <c r="V881" s="245"/>
      <c r="W881" s="245"/>
      <c r="X881" s="245"/>
      <c r="Y881" s="245"/>
      <c r="Z881" s="245"/>
    </row>
    <row r="882" spans="1:26" ht="15.75" customHeight="1">
      <c r="A882" s="245"/>
      <c r="B882" s="245"/>
      <c r="C882" s="245"/>
      <c r="D882" s="245"/>
      <c r="E882" s="245"/>
      <c r="F882" s="245"/>
      <c r="G882" s="245"/>
      <c r="H882" s="245"/>
      <c r="I882" s="245"/>
      <c r="J882" s="245"/>
      <c r="K882" s="245"/>
      <c r="L882" s="245"/>
      <c r="M882" s="245"/>
      <c r="N882" s="245"/>
      <c r="O882" s="245"/>
      <c r="P882" s="245"/>
      <c r="Q882" s="245"/>
      <c r="R882" s="245"/>
      <c r="S882" s="245"/>
      <c r="T882" s="245"/>
      <c r="U882" s="245"/>
      <c r="V882" s="245"/>
      <c r="W882" s="245"/>
      <c r="X882" s="245"/>
      <c r="Y882" s="245"/>
      <c r="Z882" s="245"/>
    </row>
    <row r="883" spans="1:26" ht="15.75" customHeight="1">
      <c r="A883" s="245"/>
      <c r="B883" s="245"/>
      <c r="C883" s="245"/>
      <c r="D883" s="245"/>
      <c r="E883" s="245"/>
      <c r="F883" s="245"/>
      <c r="G883" s="245"/>
      <c r="H883" s="245"/>
      <c r="I883" s="245"/>
      <c r="J883" s="245"/>
      <c r="K883" s="245"/>
      <c r="L883" s="245"/>
      <c r="M883" s="245"/>
      <c r="N883" s="245"/>
      <c r="O883" s="245"/>
      <c r="P883" s="245"/>
      <c r="Q883" s="245"/>
      <c r="R883" s="245"/>
      <c r="S883" s="245"/>
      <c r="T883" s="245"/>
      <c r="U883" s="245"/>
      <c r="V883" s="245"/>
      <c r="W883" s="245"/>
      <c r="X883" s="245"/>
      <c r="Y883" s="245"/>
      <c r="Z883" s="245"/>
    </row>
    <row r="884" spans="1:26" ht="15.75" customHeight="1">
      <c r="A884" s="245"/>
      <c r="B884" s="245"/>
      <c r="C884" s="245"/>
      <c r="D884" s="245"/>
      <c r="E884" s="245"/>
      <c r="F884" s="245"/>
      <c r="G884" s="245"/>
      <c r="H884" s="245"/>
      <c r="I884" s="245"/>
      <c r="J884" s="245"/>
      <c r="K884" s="245"/>
      <c r="L884" s="245"/>
      <c r="M884" s="245"/>
      <c r="N884" s="245"/>
      <c r="O884" s="245"/>
      <c r="P884" s="245"/>
      <c r="Q884" s="245"/>
      <c r="R884" s="245"/>
      <c r="S884" s="245"/>
      <c r="T884" s="245"/>
      <c r="U884" s="245"/>
      <c r="V884" s="245"/>
      <c r="W884" s="245"/>
      <c r="X884" s="245"/>
      <c r="Y884" s="245"/>
      <c r="Z884" s="245"/>
    </row>
    <row r="885" spans="1:26" ht="15.75" customHeight="1">
      <c r="A885" s="245"/>
      <c r="B885" s="245"/>
      <c r="C885" s="245"/>
      <c r="D885" s="245"/>
      <c r="E885" s="245"/>
      <c r="F885" s="245"/>
      <c r="G885" s="245"/>
      <c r="H885" s="245"/>
      <c r="I885" s="245"/>
      <c r="J885" s="245"/>
      <c r="K885" s="245"/>
      <c r="L885" s="245"/>
      <c r="M885" s="245"/>
      <c r="N885" s="245"/>
      <c r="O885" s="245"/>
      <c r="P885" s="245"/>
      <c r="Q885" s="245"/>
      <c r="R885" s="245"/>
      <c r="S885" s="245"/>
      <c r="T885" s="245"/>
      <c r="U885" s="245"/>
      <c r="V885" s="245"/>
      <c r="W885" s="245"/>
      <c r="X885" s="245"/>
      <c r="Y885" s="245"/>
      <c r="Z885" s="245"/>
    </row>
    <row r="886" spans="1:26" ht="15.75" customHeight="1">
      <c r="A886" s="245"/>
      <c r="B886" s="245"/>
      <c r="C886" s="245"/>
      <c r="D886" s="245"/>
      <c r="E886" s="245"/>
      <c r="F886" s="245"/>
      <c r="G886" s="245"/>
      <c r="H886" s="245"/>
      <c r="I886" s="245"/>
      <c r="J886" s="245"/>
      <c r="K886" s="245"/>
      <c r="L886" s="245"/>
      <c r="M886" s="245"/>
      <c r="N886" s="245"/>
      <c r="O886" s="245"/>
      <c r="P886" s="245"/>
      <c r="Q886" s="245"/>
      <c r="R886" s="245"/>
      <c r="S886" s="245"/>
      <c r="T886" s="245"/>
      <c r="U886" s="245"/>
      <c r="V886" s="245"/>
      <c r="W886" s="245"/>
      <c r="X886" s="245"/>
      <c r="Y886" s="245"/>
      <c r="Z886" s="245"/>
    </row>
    <row r="887" spans="1:26" ht="15.75" customHeight="1">
      <c r="A887" s="245"/>
      <c r="B887" s="245"/>
      <c r="C887" s="245"/>
      <c r="D887" s="245"/>
      <c r="E887" s="245"/>
      <c r="F887" s="245"/>
      <c r="G887" s="245"/>
      <c r="H887" s="245"/>
      <c r="I887" s="245"/>
      <c r="J887" s="245"/>
      <c r="K887" s="245"/>
      <c r="L887" s="245"/>
      <c r="M887" s="245"/>
      <c r="N887" s="245"/>
      <c r="O887" s="245"/>
      <c r="P887" s="245"/>
      <c r="Q887" s="245"/>
      <c r="R887" s="245"/>
      <c r="S887" s="245"/>
      <c r="T887" s="245"/>
      <c r="U887" s="245"/>
      <c r="V887" s="245"/>
      <c r="W887" s="245"/>
      <c r="X887" s="245"/>
      <c r="Y887" s="245"/>
      <c r="Z887" s="245"/>
    </row>
    <row r="888" spans="1:26" ht="15.75" customHeight="1">
      <c r="A888" s="245"/>
      <c r="B888" s="245"/>
      <c r="C888" s="245"/>
      <c r="D888" s="245"/>
      <c r="E888" s="245"/>
      <c r="F888" s="245"/>
      <c r="G888" s="245"/>
      <c r="H888" s="245"/>
      <c r="I888" s="245"/>
      <c r="J888" s="245"/>
      <c r="K888" s="245"/>
      <c r="L888" s="245"/>
      <c r="M888" s="245"/>
      <c r="N888" s="245"/>
      <c r="O888" s="245"/>
      <c r="P888" s="245"/>
      <c r="Q888" s="245"/>
      <c r="R888" s="245"/>
      <c r="S888" s="245"/>
      <c r="T888" s="245"/>
      <c r="U888" s="245"/>
      <c r="V888" s="245"/>
      <c r="W888" s="245"/>
      <c r="X888" s="245"/>
      <c r="Y888" s="245"/>
      <c r="Z888" s="245"/>
    </row>
    <row r="889" spans="1:26" ht="15.75" customHeight="1">
      <c r="A889" s="245"/>
      <c r="B889" s="245"/>
      <c r="C889" s="245"/>
      <c r="D889" s="245"/>
      <c r="E889" s="245"/>
      <c r="F889" s="245"/>
      <c r="G889" s="245"/>
      <c r="H889" s="245"/>
      <c r="I889" s="245"/>
      <c r="J889" s="245"/>
      <c r="K889" s="245"/>
      <c r="L889" s="245"/>
      <c r="M889" s="245"/>
      <c r="N889" s="245"/>
      <c r="O889" s="245"/>
      <c r="P889" s="245"/>
      <c r="Q889" s="245"/>
      <c r="R889" s="245"/>
      <c r="S889" s="245"/>
      <c r="T889" s="245"/>
      <c r="U889" s="245"/>
      <c r="V889" s="245"/>
      <c r="W889" s="245"/>
      <c r="X889" s="245"/>
      <c r="Y889" s="245"/>
      <c r="Z889" s="245"/>
    </row>
    <row r="890" spans="1:26" ht="15.75" customHeight="1">
      <c r="A890" s="245"/>
      <c r="B890" s="245"/>
      <c r="C890" s="245"/>
      <c r="D890" s="245"/>
      <c r="E890" s="245"/>
      <c r="F890" s="245"/>
      <c r="G890" s="245"/>
      <c r="H890" s="245"/>
      <c r="I890" s="245"/>
      <c r="J890" s="245"/>
      <c r="K890" s="245"/>
      <c r="L890" s="245"/>
      <c r="M890" s="245"/>
      <c r="N890" s="245"/>
      <c r="O890" s="245"/>
      <c r="P890" s="245"/>
      <c r="Q890" s="245"/>
      <c r="R890" s="245"/>
      <c r="S890" s="245"/>
      <c r="T890" s="245"/>
      <c r="U890" s="245"/>
      <c r="V890" s="245"/>
      <c r="W890" s="245"/>
      <c r="X890" s="245"/>
      <c r="Y890" s="245"/>
      <c r="Z890" s="245"/>
    </row>
    <row r="891" spans="1:26" ht="15.75" customHeight="1">
      <c r="A891" s="245"/>
      <c r="B891" s="245"/>
      <c r="C891" s="245"/>
      <c r="D891" s="245"/>
      <c r="E891" s="245"/>
      <c r="F891" s="245"/>
      <c r="G891" s="245"/>
      <c r="H891" s="245"/>
      <c r="I891" s="245"/>
      <c r="J891" s="245"/>
      <c r="K891" s="245"/>
      <c r="L891" s="245"/>
      <c r="M891" s="245"/>
      <c r="N891" s="245"/>
      <c r="O891" s="245"/>
      <c r="P891" s="245"/>
      <c r="Q891" s="245"/>
      <c r="R891" s="245"/>
      <c r="S891" s="245"/>
      <c r="T891" s="245"/>
      <c r="U891" s="245"/>
      <c r="V891" s="245"/>
      <c r="W891" s="245"/>
      <c r="X891" s="245"/>
      <c r="Y891" s="245"/>
      <c r="Z891" s="245"/>
    </row>
    <row r="892" spans="1:26" ht="15.75" customHeight="1">
      <c r="A892" s="245"/>
      <c r="B892" s="245"/>
      <c r="C892" s="245"/>
      <c r="D892" s="245"/>
      <c r="E892" s="245"/>
      <c r="F892" s="245"/>
      <c r="G892" s="245"/>
      <c r="H892" s="245"/>
      <c r="I892" s="245"/>
      <c r="J892" s="245"/>
      <c r="K892" s="245"/>
      <c r="L892" s="245"/>
      <c r="M892" s="245"/>
      <c r="N892" s="245"/>
      <c r="O892" s="245"/>
      <c r="P892" s="245"/>
      <c r="Q892" s="245"/>
      <c r="R892" s="245"/>
      <c r="S892" s="245"/>
      <c r="T892" s="245"/>
      <c r="U892" s="245"/>
      <c r="V892" s="245"/>
      <c r="W892" s="245"/>
      <c r="X892" s="245"/>
      <c r="Y892" s="245"/>
      <c r="Z892" s="245"/>
    </row>
    <row r="893" spans="1:26" ht="15.75" customHeight="1">
      <c r="A893" s="245"/>
      <c r="B893" s="245"/>
      <c r="C893" s="245"/>
      <c r="D893" s="245"/>
      <c r="E893" s="245"/>
      <c r="F893" s="245"/>
      <c r="G893" s="245"/>
      <c r="H893" s="245"/>
      <c r="I893" s="245"/>
      <c r="J893" s="245"/>
      <c r="K893" s="245"/>
      <c r="L893" s="245"/>
      <c r="M893" s="245"/>
      <c r="N893" s="245"/>
      <c r="O893" s="245"/>
      <c r="P893" s="245"/>
      <c r="Q893" s="245"/>
      <c r="R893" s="245"/>
      <c r="S893" s="245"/>
      <c r="T893" s="245"/>
      <c r="U893" s="245"/>
      <c r="V893" s="245"/>
      <c r="W893" s="245"/>
      <c r="X893" s="245"/>
      <c r="Y893" s="245"/>
      <c r="Z893" s="245"/>
    </row>
    <row r="894" spans="1:26" ht="15.75" customHeight="1">
      <c r="A894" s="245"/>
      <c r="B894" s="245"/>
      <c r="C894" s="245"/>
      <c r="D894" s="245"/>
      <c r="E894" s="245"/>
      <c r="F894" s="245"/>
      <c r="G894" s="245"/>
      <c r="H894" s="245"/>
      <c r="I894" s="245"/>
      <c r="J894" s="245"/>
      <c r="K894" s="245"/>
      <c r="L894" s="245"/>
      <c r="M894" s="245"/>
      <c r="N894" s="245"/>
      <c r="O894" s="245"/>
      <c r="P894" s="245"/>
      <c r="Q894" s="245"/>
      <c r="R894" s="245"/>
      <c r="S894" s="245"/>
      <c r="T894" s="245"/>
      <c r="U894" s="245"/>
      <c r="V894" s="245"/>
      <c r="W894" s="245"/>
      <c r="X894" s="245"/>
      <c r="Y894" s="245"/>
      <c r="Z894" s="245"/>
    </row>
    <row r="895" spans="1:26" ht="15.75" customHeight="1">
      <c r="A895" s="245"/>
      <c r="B895" s="245"/>
      <c r="C895" s="245"/>
      <c r="D895" s="245"/>
      <c r="E895" s="245"/>
      <c r="F895" s="245"/>
      <c r="G895" s="245"/>
      <c r="H895" s="245"/>
      <c r="I895" s="245"/>
      <c r="J895" s="245"/>
      <c r="K895" s="245"/>
      <c r="L895" s="245"/>
      <c r="M895" s="245"/>
      <c r="N895" s="245"/>
      <c r="O895" s="245"/>
      <c r="P895" s="245"/>
      <c r="Q895" s="245"/>
      <c r="R895" s="245"/>
      <c r="S895" s="245"/>
      <c r="T895" s="245"/>
      <c r="U895" s="245"/>
      <c r="V895" s="245"/>
      <c r="W895" s="245"/>
      <c r="X895" s="245"/>
      <c r="Y895" s="245"/>
      <c r="Z895" s="245"/>
    </row>
    <row r="896" spans="1:26" ht="15.75" customHeight="1">
      <c r="A896" s="245"/>
      <c r="B896" s="245"/>
      <c r="C896" s="245"/>
      <c r="D896" s="245"/>
      <c r="E896" s="245"/>
      <c r="F896" s="245"/>
      <c r="G896" s="245"/>
      <c r="H896" s="245"/>
      <c r="I896" s="245"/>
      <c r="J896" s="245"/>
      <c r="K896" s="245"/>
      <c r="L896" s="245"/>
      <c r="M896" s="245"/>
      <c r="N896" s="245"/>
      <c r="O896" s="245"/>
      <c r="P896" s="245"/>
      <c r="Q896" s="245"/>
      <c r="R896" s="245"/>
      <c r="S896" s="245"/>
      <c r="T896" s="245"/>
      <c r="U896" s="245"/>
      <c r="V896" s="245"/>
      <c r="W896" s="245"/>
      <c r="X896" s="245"/>
      <c r="Y896" s="245"/>
      <c r="Z896" s="245"/>
    </row>
    <row r="897" spans="1:26" ht="15.75" customHeight="1">
      <c r="A897" s="245"/>
      <c r="B897" s="245"/>
      <c r="C897" s="245"/>
      <c r="D897" s="245"/>
      <c r="E897" s="245"/>
      <c r="F897" s="245"/>
      <c r="G897" s="245"/>
      <c r="H897" s="245"/>
      <c r="I897" s="245"/>
      <c r="J897" s="245"/>
      <c r="K897" s="245"/>
      <c r="L897" s="245"/>
      <c r="M897" s="245"/>
      <c r="N897" s="245"/>
      <c r="O897" s="245"/>
      <c r="P897" s="245"/>
      <c r="Q897" s="245"/>
      <c r="R897" s="245"/>
      <c r="S897" s="245"/>
      <c r="T897" s="245"/>
      <c r="U897" s="245"/>
      <c r="V897" s="245"/>
      <c r="W897" s="245"/>
      <c r="X897" s="245"/>
      <c r="Y897" s="245"/>
      <c r="Z897" s="245"/>
    </row>
    <row r="898" spans="1:26" ht="15.75" customHeight="1">
      <c r="A898" s="245"/>
      <c r="B898" s="245"/>
      <c r="C898" s="245"/>
      <c r="D898" s="245"/>
      <c r="E898" s="245"/>
      <c r="F898" s="245"/>
      <c r="G898" s="245"/>
      <c r="H898" s="245"/>
      <c r="I898" s="245"/>
      <c r="J898" s="245"/>
      <c r="K898" s="245"/>
      <c r="L898" s="245"/>
      <c r="M898" s="245"/>
      <c r="N898" s="245"/>
      <c r="O898" s="245"/>
      <c r="P898" s="245"/>
      <c r="Q898" s="245"/>
      <c r="R898" s="245"/>
      <c r="S898" s="245"/>
      <c r="T898" s="245"/>
      <c r="U898" s="245"/>
      <c r="V898" s="245"/>
      <c r="W898" s="245"/>
      <c r="X898" s="245"/>
      <c r="Y898" s="245"/>
      <c r="Z898" s="245"/>
    </row>
    <row r="899" spans="1:26" ht="15.75" customHeight="1">
      <c r="A899" s="245"/>
      <c r="B899" s="245"/>
      <c r="C899" s="245"/>
      <c r="D899" s="245"/>
      <c r="E899" s="245"/>
      <c r="F899" s="245"/>
      <c r="G899" s="245"/>
      <c r="H899" s="245"/>
      <c r="I899" s="245"/>
      <c r="J899" s="245"/>
      <c r="K899" s="245"/>
      <c r="L899" s="245"/>
      <c r="M899" s="245"/>
      <c r="N899" s="245"/>
      <c r="O899" s="245"/>
      <c r="P899" s="245"/>
      <c r="Q899" s="245"/>
      <c r="R899" s="245"/>
      <c r="S899" s="245"/>
      <c r="T899" s="245"/>
      <c r="U899" s="245"/>
      <c r="V899" s="245"/>
      <c r="W899" s="245"/>
      <c r="X899" s="245"/>
      <c r="Y899" s="245"/>
      <c r="Z899" s="245"/>
    </row>
    <row r="900" spans="1:26" ht="15.75" customHeight="1">
      <c r="A900" s="245"/>
      <c r="B900" s="245"/>
      <c r="C900" s="245"/>
      <c r="D900" s="245"/>
      <c r="E900" s="245"/>
      <c r="F900" s="245"/>
      <c r="G900" s="245"/>
      <c r="H900" s="245"/>
      <c r="I900" s="245"/>
      <c r="J900" s="245"/>
      <c r="K900" s="245"/>
      <c r="L900" s="245"/>
      <c r="M900" s="245"/>
      <c r="N900" s="245"/>
      <c r="O900" s="245"/>
      <c r="P900" s="245"/>
      <c r="Q900" s="245"/>
      <c r="R900" s="245"/>
      <c r="S900" s="245"/>
      <c r="T900" s="245"/>
      <c r="U900" s="245"/>
      <c r="V900" s="245"/>
      <c r="W900" s="245"/>
      <c r="X900" s="245"/>
      <c r="Y900" s="245"/>
      <c r="Z900" s="245"/>
    </row>
    <row r="901" spans="1:26" ht="15.75" customHeight="1">
      <c r="A901" s="245"/>
      <c r="B901" s="245"/>
      <c r="C901" s="245"/>
      <c r="D901" s="245"/>
      <c r="E901" s="245"/>
      <c r="F901" s="245"/>
      <c r="G901" s="245"/>
      <c r="H901" s="245"/>
      <c r="I901" s="245"/>
      <c r="J901" s="245"/>
      <c r="K901" s="245"/>
      <c r="L901" s="245"/>
      <c r="M901" s="245"/>
      <c r="N901" s="245"/>
      <c r="O901" s="245"/>
      <c r="P901" s="245"/>
      <c r="Q901" s="245"/>
      <c r="R901" s="245"/>
      <c r="S901" s="245"/>
      <c r="T901" s="245"/>
      <c r="U901" s="245"/>
      <c r="V901" s="245"/>
      <c r="W901" s="245"/>
      <c r="X901" s="245"/>
      <c r="Y901" s="245"/>
      <c r="Z901" s="245"/>
    </row>
    <row r="902" spans="1:26" ht="15.75" customHeight="1">
      <c r="A902" s="245"/>
      <c r="B902" s="245"/>
      <c r="C902" s="245"/>
      <c r="D902" s="245"/>
      <c r="E902" s="245"/>
      <c r="F902" s="245"/>
      <c r="G902" s="245"/>
      <c r="H902" s="245"/>
      <c r="I902" s="245"/>
      <c r="J902" s="245"/>
      <c r="K902" s="245"/>
      <c r="L902" s="245"/>
      <c r="M902" s="245"/>
      <c r="N902" s="245"/>
      <c r="O902" s="245"/>
      <c r="P902" s="245"/>
      <c r="Q902" s="245"/>
      <c r="R902" s="245"/>
      <c r="S902" s="245"/>
      <c r="T902" s="245"/>
      <c r="U902" s="245"/>
      <c r="V902" s="245"/>
      <c r="W902" s="245"/>
      <c r="X902" s="245"/>
      <c r="Y902" s="245"/>
      <c r="Z902" s="245"/>
    </row>
    <row r="903" spans="1:26" ht="15.75" customHeight="1">
      <c r="A903" s="245"/>
      <c r="B903" s="245"/>
      <c r="C903" s="245"/>
      <c r="D903" s="245"/>
      <c r="E903" s="245"/>
      <c r="F903" s="245"/>
      <c r="G903" s="245"/>
      <c r="H903" s="245"/>
      <c r="I903" s="245"/>
      <c r="J903" s="245"/>
      <c r="K903" s="245"/>
      <c r="L903" s="245"/>
      <c r="M903" s="245"/>
      <c r="N903" s="245"/>
      <c r="O903" s="245"/>
      <c r="P903" s="245"/>
      <c r="Q903" s="245"/>
      <c r="R903" s="245"/>
      <c r="S903" s="245"/>
      <c r="T903" s="245"/>
      <c r="U903" s="245"/>
      <c r="V903" s="245"/>
      <c r="W903" s="245"/>
      <c r="X903" s="245"/>
      <c r="Y903" s="245"/>
      <c r="Z903" s="245"/>
    </row>
    <row r="904" spans="1:26" ht="15.75" customHeight="1">
      <c r="A904" s="245"/>
      <c r="B904" s="245"/>
      <c r="C904" s="245"/>
      <c r="D904" s="245"/>
      <c r="E904" s="245"/>
      <c r="F904" s="245"/>
      <c r="G904" s="245"/>
      <c r="H904" s="245"/>
      <c r="I904" s="245"/>
      <c r="J904" s="245"/>
      <c r="K904" s="245"/>
      <c r="L904" s="245"/>
      <c r="M904" s="245"/>
      <c r="N904" s="245"/>
      <c r="O904" s="245"/>
      <c r="P904" s="245"/>
      <c r="Q904" s="245"/>
      <c r="R904" s="245"/>
      <c r="S904" s="245"/>
      <c r="T904" s="245"/>
      <c r="U904" s="245"/>
      <c r="V904" s="245"/>
      <c r="W904" s="245"/>
      <c r="X904" s="245"/>
      <c r="Y904" s="245"/>
      <c r="Z904" s="245"/>
    </row>
    <row r="905" spans="1:26" ht="15.75" customHeight="1">
      <c r="A905" s="245"/>
      <c r="B905" s="245"/>
      <c r="C905" s="245"/>
      <c r="D905" s="245"/>
      <c r="E905" s="245"/>
      <c r="F905" s="245"/>
      <c r="G905" s="245"/>
      <c r="H905" s="245"/>
      <c r="I905" s="245"/>
      <c r="J905" s="245"/>
      <c r="K905" s="245"/>
      <c r="L905" s="245"/>
      <c r="M905" s="245"/>
      <c r="N905" s="245"/>
      <c r="O905" s="245"/>
      <c r="P905" s="245"/>
      <c r="Q905" s="245"/>
      <c r="R905" s="245"/>
      <c r="S905" s="245"/>
      <c r="T905" s="245"/>
      <c r="U905" s="245"/>
      <c r="V905" s="245"/>
      <c r="W905" s="245"/>
      <c r="X905" s="245"/>
      <c r="Y905" s="245"/>
      <c r="Z905" s="245"/>
    </row>
    <row r="906" spans="1:26" ht="15.75" customHeight="1">
      <c r="A906" s="245"/>
      <c r="B906" s="245"/>
      <c r="C906" s="245"/>
      <c r="D906" s="245"/>
      <c r="E906" s="245"/>
      <c r="F906" s="245"/>
      <c r="G906" s="245"/>
      <c r="H906" s="245"/>
      <c r="I906" s="245"/>
      <c r="J906" s="245"/>
      <c r="K906" s="245"/>
      <c r="L906" s="245"/>
      <c r="M906" s="245"/>
      <c r="N906" s="245"/>
      <c r="O906" s="245"/>
      <c r="P906" s="245"/>
      <c r="Q906" s="245"/>
      <c r="R906" s="245"/>
      <c r="S906" s="245"/>
      <c r="T906" s="245"/>
      <c r="U906" s="245"/>
      <c r="V906" s="245"/>
      <c r="W906" s="245"/>
      <c r="X906" s="245"/>
      <c r="Y906" s="245"/>
      <c r="Z906" s="245"/>
    </row>
    <row r="907" spans="1:26" ht="15.75" customHeight="1">
      <c r="A907" s="245"/>
      <c r="B907" s="245"/>
      <c r="C907" s="245"/>
      <c r="D907" s="245"/>
      <c r="E907" s="245"/>
      <c r="F907" s="245"/>
      <c r="G907" s="245"/>
      <c r="H907" s="245"/>
      <c r="I907" s="245"/>
      <c r="J907" s="245"/>
      <c r="K907" s="245"/>
      <c r="L907" s="245"/>
      <c r="M907" s="245"/>
      <c r="N907" s="245"/>
      <c r="O907" s="245"/>
      <c r="P907" s="245"/>
      <c r="Q907" s="245"/>
      <c r="R907" s="245"/>
      <c r="S907" s="245"/>
      <c r="T907" s="245"/>
      <c r="U907" s="245"/>
      <c r="V907" s="245"/>
      <c r="W907" s="245"/>
      <c r="X907" s="245"/>
      <c r="Y907" s="245"/>
      <c r="Z907" s="245"/>
    </row>
    <row r="908" spans="1:26" ht="15.75" customHeight="1">
      <c r="A908" s="245"/>
      <c r="B908" s="245"/>
      <c r="C908" s="245"/>
      <c r="D908" s="245"/>
      <c r="E908" s="245"/>
      <c r="F908" s="245"/>
      <c r="G908" s="245"/>
      <c r="H908" s="245"/>
      <c r="I908" s="245"/>
      <c r="J908" s="245"/>
      <c r="K908" s="245"/>
      <c r="L908" s="245"/>
      <c r="M908" s="245"/>
      <c r="N908" s="245"/>
      <c r="O908" s="245"/>
      <c r="P908" s="245"/>
      <c r="Q908" s="245"/>
      <c r="R908" s="245"/>
      <c r="S908" s="245"/>
      <c r="T908" s="245"/>
      <c r="U908" s="245"/>
      <c r="V908" s="245"/>
      <c r="W908" s="245"/>
      <c r="X908" s="245"/>
      <c r="Y908" s="245"/>
      <c r="Z908" s="245"/>
    </row>
    <row r="909" spans="1:26" ht="15.75" customHeight="1">
      <c r="A909" s="245"/>
      <c r="B909" s="245"/>
      <c r="C909" s="245"/>
      <c r="D909" s="245"/>
      <c r="E909" s="245"/>
      <c r="F909" s="245"/>
      <c r="G909" s="245"/>
      <c r="H909" s="245"/>
      <c r="I909" s="245"/>
      <c r="J909" s="245"/>
      <c r="K909" s="245"/>
      <c r="L909" s="245"/>
      <c r="M909" s="245"/>
      <c r="N909" s="245"/>
      <c r="O909" s="245"/>
      <c r="P909" s="245"/>
      <c r="Q909" s="245"/>
      <c r="R909" s="245"/>
      <c r="S909" s="245"/>
      <c r="T909" s="245"/>
      <c r="U909" s="245"/>
      <c r="V909" s="245"/>
      <c r="W909" s="245"/>
      <c r="X909" s="245"/>
      <c r="Y909" s="245"/>
      <c r="Z909" s="245"/>
    </row>
    <row r="910" spans="1:26" ht="15.75" customHeight="1">
      <c r="A910" s="245"/>
      <c r="B910" s="245"/>
      <c r="C910" s="245"/>
      <c r="D910" s="245"/>
      <c r="E910" s="245"/>
      <c r="F910" s="245"/>
      <c r="G910" s="245"/>
      <c r="H910" s="245"/>
      <c r="I910" s="245"/>
      <c r="J910" s="245"/>
      <c r="K910" s="245"/>
      <c r="L910" s="245"/>
      <c r="M910" s="245"/>
      <c r="N910" s="245"/>
      <c r="O910" s="245"/>
      <c r="P910" s="245"/>
      <c r="Q910" s="245"/>
      <c r="R910" s="245"/>
      <c r="S910" s="245"/>
      <c r="T910" s="245"/>
      <c r="U910" s="245"/>
      <c r="V910" s="245"/>
      <c r="W910" s="245"/>
      <c r="X910" s="245"/>
      <c r="Y910" s="245"/>
      <c r="Z910" s="245"/>
    </row>
    <row r="911" spans="1:26" ht="15.75" customHeight="1">
      <c r="A911" s="245"/>
      <c r="B911" s="245"/>
      <c r="C911" s="245"/>
      <c r="D911" s="245"/>
      <c r="E911" s="245"/>
      <c r="F911" s="245"/>
      <c r="G911" s="245"/>
      <c r="H911" s="245"/>
      <c r="I911" s="245"/>
      <c r="J911" s="245"/>
      <c r="K911" s="245"/>
      <c r="L911" s="245"/>
      <c r="M911" s="245"/>
      <c r="N911" s="245"/>
      <c r="O911" s="245"/>
      <c r="P911" s="245"/>
      <c r="Q911" s="245"/>
      <c r="R911" s="245"/>
      <c r="S911" s="245"/>
      <c r="T911" s="245"/>
      <c r="U911" s="245"/>
      <c r="V911" s="245"/>
      <c r="W911" s="245"/>
      <c r="X911" s="245"/>
      <c r="Y911" s="245"/>
      <c r="Z911" s="245"/>
    </row>
    <row r="912" spans="1:26" ht="15.75" customHeight="1">
      <c r="A912" s="245"/>
      <c r="B912" s="245"/>
      <c r="C912" s="245"/>
      <c r="D912" s="245"/>
      <c r="E912" s="245"/>
      <c r="F912" s="245"/>
      <c r="G912" s="245"/>
      <c r="H912" s="245"/>
      <c r="I912" s="245"/>
      <c r="J912" s="245"/>
      <c r="K912" s="245"/>
      <c r="L912" s="245"/>
      <c r="M912" s="245"/>
      <c r="N912" s="245"/>
      <c r="O912" s="245"/>
      <c r="P912" s="245"/>
      <c r="Q912" s="245"/>
      <c r="R912" s="245"/>
      <c r="S912" s="245"/>
      <c r="T912" s="245"/>
      <c r="U912" s="245"/>
      <c r="V912" s="245"/>
      <c r="W912" s="245"/>
      <c r="X912" s="245"/>
      <c r="Y912" s="245"/>
      <c r="Z912" s="245"/>
    </row>
    <row r="913" spans="1:26" ht="15.75" customHeight="1">
      <c r="A913" s="245"/>
      <c r="B913" s="245"/>
      <c r="C913" s="245"/>
      <c r="D913" s="245"/>
      <c r="E913" s="245"/>
      <c r="F913" s="245"/>
      <c r="G913" s="245"/>
      <c r="H913" s="245"/>
      <c r="I913" s="245"/>
      <c r="J913" s="245"/>
      <c r="K913" s="245"/>
      <c r="L913" s="245"/>
      <c r="M913" s="245"/>
      <c r="N913" s="245"/>
      <c r="O913" s="245"/>
      <c r="P913" s="245"/>
      <c r="Q913" s="245"/>
      <c r="R913" s="245"/>
      <c r="S913" s="245"/>
      <c r="T913" s="245"/>
      <c r="U913" s="245"/>
      <c r="V913" s="245"/>
      <c r="W913" s="245"/>
      <c r="X913" s="245"/>
      <c r="Y913" s="245"/>
      <c r="Z913" s="245"/>
    </row>
    <row r="914" spans="1:26" ht="15.75" customHeight="1">
      <c r="A914" s="245"/>
      <c r="B914" s="245"/>
      <c r="C914" s="245"/>
      <c r="D914" s="245"/>
      <c r="E914" s="245"/>
      <c r="F914" s="245"/>
      <c r="G914" s="245"/>
      <c r="H914" s="245"/>
      <c r="I914" s="245"/>
      <c r="J914" s="245"/>
      <c r="K914" s="245"/>
      <c r="L914" s="245"/>
      <c r="M914" s="245"/>
      <c r="N914" s="245"/>
      <c r="O914" s="245"/>
      <c r="P914" s="245"/>
      <c r="Q914" s="245"/>
      <c r="R914" s="245"/>
      <c r="S914" s="245"/>
      <c r="T914" s="245"/>
      <c r="U914" s="245"/>
      <c r="V914" s="245"/>
      <c r="W914" s="245"/>
      <c r="X914" s="245"/>
      <c r="Y914" s="245"/>
      <c r="Z914" s="245"/>
    </row>
    <row r="915" spans="1:26" ht="15.75" customHeight="1">
      <c r="A915" s="245"/>
      <c r="B915" s="245"/>
      <c r="C915" s="245"/>
      <c r="D915" s="245"/>
      <c r="E915" s="245"/>
      <c r="F915" s="245"/>
      <c r="G915" s="245"/>
      <c r="H915" s="245"/>
      <c r="I915" s="245"/>
      <c r="J915" s="245"/>
      <c r="K915" s="245"/>
      <c r="L915" s="245"/>
      <c r="M915" s="245"/>
      <c r="N915" s="245"/>
      <c r="O915" s="245"/>
      <c r="P915" s="245"/>
      <c r="Q915" s="245"/>
      <c r="R915" s="245"/>
      <c r="S915" s="245"/>
      <c r="T915" s="245"/>
      <c r="U915" s="245"/>
      <c r="V915" s="245"/>
      <c r="W915" s="245"/>
      <c r="X915" s="245"/>
      <c r="Y915" s="245"/>
      <c r="Z915" s="245"/>
    </row>
    <row r="916" spans="1:26" ht="15.75" customHeight="1">
      <c r="A916" s="245"/>
      <c r="B916" s="245"/>
      <c r="C916" s="245"/>
      <c r="D916" s="245"/>
      <c r="E916" s="245"/>
      <c r="F916" s="245"/>
      <c r="G916" s="245"/>
      <c r="H916" s="245"/>
      <c r="I916" s="245"/>
      <c r="J916" s="245"/>
      <c r="K916" s="245"/>
      <c r="L916" s="245"/>
      <c r="M916" s="245"/>
      <c r="N916" s="245"/>
      <c r="O916" s="245"/>
      <c r="P916" s="245"/>
      <c r="Q916" s="245"/>
      <c r="R916" s="245"/>
      <c r="S916" s="245"/>
      <c r="T916" s="245"/>
      <c r="U916" s="245"/>
      <c r="V916" s="245"/>
      <c r="W916" s="245"/>
      <c r="X916" s="245"/>
      <c r="Y916" s="245"/>
      <c r="Z916" s="245"/>
    </row>
    <row r="917" spans="1:26" ht="15.75" customHeight="1">
      <c r="A917" s="245"/>
      <c r="B917" s="245"/>
      <c r="C917" s="245"/>
      <c r="D917" s="245"/>
      <c r="E917" s="245"/>
      <c r="F917" s="245"/>
      <c r="G917" s="245"/>
      <c r="H917" s="245"/>
      <c r="I917" s="245"/>
      <c r="J917" s="245"/>
      <c r="K917" s="245"/>
      <c r="L917" s="245"/>
      <c r="M917" s="245"/>
      <c r="N917" s="245"/>
      <c r="O917" s="245"/>
      <c r="P917" s="245"/>
      <c r="Q917" s="245"/>
      <c r="R917" s="245"/>
      <c r="S917" s="245"/>
      <c r="T917" s="245"/>
      <c r="U917" s="245"/>
      <c r="V917" s="245"/>
      <c r="W917" s="245"/>
      <c r="X917" s="245"/>
      <c r="Y917" s="245"/>
      <c r="Z917" s="245"/>
    </row>
    <row r="918" spans="1:26" ht="15.75" customHeight="1">
      <c r="A918" s="245"/>
      <c r="B918" s="245"/>
      <c r="C918" s="245"/>
      <c r="D918" s="245"/>
      <c r="E918" s="245"/>
      <c r="F918" s="245"/>
      <c r="G918" s="245"/>
      <c r="H918" s="245"/>
      <c r="I918" s="245"/>
      <c r="J918" s="245"/>
      <c r="K918" s="245"/>
      <c r="L918" s="245"/>
      <c r="M918" s="245"/>
      <c r="N918" s="245"/>
      <c r="O918" s="245"/>
      <c r="P918" s="245"/>
      <c r="Q918" s="245"/>
      <c r="R918" s="245"/>
      <c r="S918" s="245"/>
      <c r="T918" s="245"/>
      <c r="U918" s="245"/>
      <c r="V918" s="245"/>
      <c r="W918" s="245"/>
      <c r="X918" s="245"/>
      <c r="Y918" s="245"/>
      <c r="Z918" s="245"/>
    </row>
    <row r="919" spans="1:26" ht="15.75" customHeight="1">
      <c r="A919" s="245"/>
      <c r="B919" s="245"/>
      <c r="C919" s="245"/>
      <c r="D919" s="245"/>
      <c r="E919" s="245"/>
      <c r="F919" s="245"/>
      <c r="G919" s="245"/>
      <c r="H919" s="245"/>
      <c r="I919" s="245"/>
      <c r="J919" s="245"/>
      <c r="K919" s="245"/>
      <c r="L919" s="245"/>
      <c r="M919" s="245"/>
      <c r="N919" s="245"/>
      <c r="O919" s="245"/>
      <c r="P919" s="245"/>
      <c r="Q919" s="245"/>
      <c r="R919" s="245"/>
      <c r="S919" s="245"/>
      <c r="T919" s="245"/>
      <c r="U919" s="245"/>
      <c r="V919" s="245"/>
      <c r="W919" s="245"/>
      <c r="X919" s="245"/>
      <c r="Y919" s="245"/>
      <c r="Z919" s="245"/>
    </row>
    <row r="920" spans="1:26" ht="15.75" customHeight="1">
      <c r="A920" s="245"/>
      <c r="B920" s="245"/>
      <c r="C920" s="245"/>
      <c r="D920" s="245"/>
      <c r="E920" s="245"/>
      <c r="F920" s="245"/>
      <c r="G920" s="245"/>
      <c r="H920" s="245"/>
      <c r="I920" s="245"/>
      <c r="J920" s="245"/>
      <c r="K920" s="245"/>
      <c r="L920" s="245"/>
      <c r="M920" s="245"/>
      <c r="N920" s="245"/>
      <c r="O920" s="245"/>
      <c r="P920" s="245"/>
      <c r="Q920" s="245"/>
      <c r="R920" s="245"/>
      <c r="S920" s="245"/>
      <c r="T920" s="245"/>
      <c r="U920" s="245"/>
      <c r="V920" s="245"/>
      <c r="W920" s="245"/>
      <c r="X920" s="245"/>
      <c r="Y920" s="245"/>
      <c r="Z920" s="245"/>
    </row>
    <row r="921" spans="1:26" ht="15.75" customHeight="1">
      <c r="A921" s="245"/>
      <c r="B921" s="245"/>
      <c r="C921" s="245"/>
      <c r="D921" s="245"/>
      <c r="E921" s="245"/>
      <c r="F921" s="245"/>
      <c r="G921" s="245"/>
      <c r="H921" s="245"/>
      <c r="I921" s="245"/>
      <c r="J921" s="245"/>
      <c r="K921" s="245"/>
      <c r="L921" s="245"/>
      <c r="M921" s="245"/>
      <c r="N921" s="245"/>
      <c r="O921" s="245"/>
      <c r="P921" s="245"/>
      <c r="Q921" s="245"/>
      <c r="R921" s="245"/>
      <c r="S921" s="245"/>
      <c r="T921" s="245"/>
      <c r="U921" s="245"/>
      <c r="V921" s="245"/>
      <c r="W921" s="245"/>
      <c r="X921" s="245"/>
      <c r="Y921" s="245"/>
      <c r="Z921" s="245"/>
    </row>
    <row r="922" spans="1:26" ht="15.75" customHeight="1">
      <c r="A922" s="245"/>
      <c r="B922" s="245"/>
      <c r="C922" s="245"/>
      <c r="D922" s="245"/>
      <c r="E922" s="245"/>
      <c r="F922" s="245"/>
      <c r="G922" s="245"/>
      <c r="H922" s="245"/>
      <c r="I922" s="245"/>
      <c r="J922" s="245"/>
      <c r="K922" s="245"/>
      <c r="L922" s="245"/>
      <c r="M922" s="245"/>
      <c r="N922" s="245"/>
      <c r="O922" s="245"/>
      <c r="P922" s="245"/>
      <c r="Q922" s="245"/>
      <c r="R922" s="245"/>
      <c r="S922" s="245"/>
      <c r="T922" s="245"/>
      <c r="U922" s="245"/>
      <c r="V922" s="245"/>
      <c r="W922" s="245"/>
      <c r="X922" s="245"/>
      <c r="Y922" s="245"/>
      <c r="Z922" s="245"/>
    </row>
    <row r="923" spans="1:26" ht="15.75" customHeight="1">
      <c r="A923" s="245"/>
      <c r="B923" s="245"/>
      <c r="C923" s="245"/>
      <c r="D923" s="245"/>
      <c r="E923" s="245"/>
      <c r="F923" s="245"/>
      <c r="G923" s="245"/>
      <c r="H923" s="245"/>
      <c r="I923" s="245"/>
      <c r="J923" s="245"/>
      <c r="K923" s="245"/>
      <c r="L923" s="245"/>
      <c r="M923" s="245"/>
      <c r="N923" s="245"/>
      <c r="O923" s="245"/>
      <c r="P923" s="245"/>
      <c r="Q923" s="245"/>
      <c r="R923" s="245"/>
      <c r="S923" s="245"/>
      <c r="T923" s="245"/>
      <c r="U923" s="245"/>
      <c r="V923" s="245"/>
      <c r="W923" s="245"/>
      <c r="X923" s="245"/>
      <c r="Y923" s="245"/>
      <c r="Z923" s="245"/>
    </row>
    <row r="924" spans="1:26" ht="15.75" customHeight="1">
      <c r="A924" s="245"/>
      <c r="B924" s="245"/>
      <c r="C924" s="245"/>
      <c r="D924" s="245"/>
      <c r="E924" s="245"/>
      <c r="F924" s="245"/>
      <c r="G924" s="245"/>
      <c r="H924" s="245"/>
      <c r="I924" s="245"/>
      <c r="J924" s="245"/>
      <c r="K924" s="245"/>
      <c r="L924" s="245"/>
      <c r="M924" s="245"/>
      <c r="N924" s="245"/>
      <c r="O924" s="245"/>
      <c r="P924" s="245"/>
      <c r="Q924" s="245"/>
      <c r="R924" s="245"/>
      <c r="S924" s="245"/>
      <c r="T924" s="245"/>
      <c r="U924" s="245"/>
      <c r="V924" s="245"/>
      <c r="W924" s="245"/>
      <c r="X924" s="245"/>
      <c r="Y924" s="245"/>
      <c r="Z924" s="245"/>
    </row>
    <row r="925" spans="1:26" ht="15.75" customHeight="1">
      <c r="A925" s="245"/>
      <c r="B925" s="245"/>
      <c r="C925" s="245"/>
      <c r="D925" s="245"/>
      <c r="E925" s="245"/>
      <c r="F925" s="245"/>
      <c r="G925" s="245"/>
      <c r="H925" s="245"/>
      <c r="I925" s="245"/>
      <c r="J925" s="245"/>
      <c r="K925" s="245"/>
      <c r="L925" s="245"/>
      <c r="M925" s="245"/>
      <c r="N925" s="245"/>
      <c r="O925" s="245"/>
      <c r="P925" s="245"/>
      <c r="Q925" s="245"/>
      <c r="R925" s="245"/>
      <c r="S925" s="245"/>
      <c r="T925" s="245"/>
      <c r="U925" s="245"/>
      <c r="V925" s="245"/>
      <c r="W925" s="245"/>
      <c r="X925" s="245"/>
      <c r="Y925" s="245"/>
      <c r="Z925" s="245"/>
    </row>
    <row r="926" spans="1:26" ht="15.75" customHeight="1">
      <c r="A926" s="245"/>
      <c r="B926" s="245"/>
      <c r="C926" s="245"/>
      <c r="D926" s="245"/>
      <c r="E926" s="245"/>
      <c r="F926" s="245"/>
      <c r="G926" s="245"/>
      <c r="H926" s="245"/>
      <c r="I926" s="245"/>
      <c r="J926" s="245"/>
      <c r="K926" s="245"/>
      <c r="L926" s="245"/>
      <c r="M926" s="245"/>
      <c r="N926" s="245"/>
      <c r="O926" s="245"/>
      <c r="P926" s="245"/>
      <c r="Q926" s="245"/>
      <c r="R926" s="245"/>
      <c r="S926" s="245"/>
      <c r="T926" s="245"/>
      <c r="U926" s="245"/>
      <c r="V926" s="245"/>
      <c r="W926" s="245"/>
      <c r="X926" s="245"/>
      <c r="Y926" s="245"/>
      <c r="Z926" s="245"/>
    </row>
    <row r="927" spans="1:26" ht="15.75" customHeight="1">
      <c r="A927" s="245"/>
      <c r="B927" s="245"/>
      <c r="C927" s="245"/>
      <c r="D927" s="245"/>
      <c r="E927" s="245"/>
      <c r="F927" s="245"/>
      <c r="G927" s="245"/>
      <c r="H927" s="245"/>
      <c r="I927" s="245"/>
      <c r="J927" s="245"/>
      <c r="K927" s="245"/>
      <c r="L927" s="245"/>
      <c r="M927" s="245"/>
      <c r="N927" s="245"/>
      <c r="O927" s="245"/>
      <c r="P927" s="245"/>
      <c r="Q927" s="245"/>
      <c r="R927" s="245"/>
      <c r="S927" s="245"/>
      <c r="T927" s="245"/>
      <c r="U927" s="245"/>
      <c r="V927" s="245"/>
      <c r="W927" s="245"/>
      <c r="X927" s="245"/>
      <c r="Y927" s="245"/>
      <c r="Z927" s="245"/>
    </row>
    <row r="928" spans="1:26" ht="15.75" customHeight="1">
      <c r="A928" s="245"/>
      <c r="B928" s="245"/>
      <c r="C928" s="245"/>
      <c r="D928" s="245"/>
      <c r="E928" s="245"/>
      <c r="F928" s="245"/>
      <c r="G928" s="245"/>
      <c r="H928" s="245"/>
      <c r="I928" s="245"/>
      <c r="J928" s="245"/>
      <c r="K928" s="245"/>
      <c r="L928" s="245"/>
      <c r="M928" s="245"/>
      <c r="N928" s="245"/>
      <c r="O928" s="245"/>
      <c r="P928" s="245"/>
      <c r="Q928" s="245"/>
      <c r="R928" s="245"/>
      <c r="S928" s="245"/>
      <c r="T928" s="245"/>
      <c r="U928" s="245"/>
      <c r="V928" s="245"/>
      <c r="W928" s="245"/>
      <c r="X928" s="245"/>
      <c r="Y928" s="245"/>
      <c r="Z928" s="245"/>
    </row>
    <row r="929" spans="1:26" ht="15.75" customHeight="1">
      <c r="A929" s="245"/>
      <c r="B929" s="245"/>
      <c r="C929" s="245"/>
      <c r="D929" s="245"/>
      <c r="E929" s="245"/>
      <c r="F929" s="245"/>
      <c r="G929" s="245"/>
      <c r="H929" s="245"/>
      <c r="I929" s="245"/>
      <c r="J929" s="245"/>
      <c r="K929" s="245"/>
      <c r="L929" s="245"/>
      <c r="M929" s="245"/>
      <c r="N929" s="245"/>
      <c r="O929" s="245"/>
      <c r="P929" s="245"/>
      <c r="Q929" s="245"/>
      <c r="R929" s="245"/>
      <c r="S929" s="245"/>
      <c r="T929" s="245"/>
      <c r="U929" s="245"/>
      <c r="V929" s="245"/>
      <c r="W929" s="245"/>
      <c r="X929" s="245"/>
      <c r="Y929" s="245"/>
      <c r="Z929" s="245"/>
    </row>
    <row r="930" spans="1:26" ht="15.75" customHeight="1">
      <c r="A930" s="245"/>
      <c r="B930" s="245"/>
      <c r="C930" s="245"/>
      <c r="D930" s="245"/>
      <c r="E930" s="245"/>
      <c r="F930" s="245"/>
      <c r="G930" s="245"/>
      <c r="H930" s="245"/>
      <c r="I930" s="245"/>
      <c r="J930" s="245"/>
      <c r="K930" s="245"/>
      <c r="L930" s="245"/>
      <c r="M930" s="245"/>
      <c r="N930" s="245"/>
      <c r="O930" s="245"/>
      <c r="P930" s="245"/>
      <c r="Q930" s="245"/>
      <c r="R930" s="245"/>
      <c r="S930" s="245"/>
      <c r="T930" s="245"/>
      <c r="U930" s="245"/>
      <c r="V930" s="245"/>
      <c r="W930" s="245"/>
      <c r="X930" s="245"/>
      <c r="Y930" s="245"/>
      <c r="Z930" s="245"/>
    </row>
    <row r="931" spans="1:26" ht="15.75" customHeight="1">
      <c r="A931" s="245"/>
      <c r="B931" s="245"/>
      <c r="C931" s="245"/>
      <c r="D931" s="245"/>
      <c r="E931" s="245"/>
      <c r="F931" s="245"/>
      <c r="G931" s="245"/>
      <c r="H931" s="245"/>
      <c r="I931" s="245"/>
      <c r="J931" s="245"/>
      <c r="K931" s="245"/>
      <c r="L931" s="245"/>
      <c r="M931" s="245"/>
      <c r="N931" s="245"/>
      <c r="O931" s="245"/>
      <c r="P931" s="245"/>
      <c r="Q931" s="245"/>
      <c r="R931" s="245"/>
      <c r="S931" s="245"/>
      <c r="T931" s="245"/>
      <c r="U931" s="245"/>
      <c r="V931" s="245"/>
      <c r="W931" s="245"/>
      <c r="X931" s="245"/>
      <c r="Y931" s="245"/>
      <c r="Z931" s="245"/>
    </row>
    <row r="932" spans="1:26" ht="15.75" customHeight="1">
      <c r="A932" s="245"/>
      <c r="B932" s="245"/>
      <c r="C932" s="245"/>
      <c r="D932" s="245"/>
      <c r="E932" s="245"/>
      <c r="F932" s="245"/>
      <c r="G932" s="245"/>
      <c r="H932" s="245"/>
      <c r="I932" s="245"/>
      <c r="J932" s="245"/>
      <c r="K932" s="245"/>
      <c r="L932" s="245"/>
      <c r="M932" s="245"/>
      <c r="N932" s="245"/>
      <c r="O932" s="245"/>
      <c r="P932" s="245"/>
      <c r="Q932" s="245"/>
      <c r="R932" s="245"/>
      <c r="S932" s="245"/>
      <c r="T932" s="245"/>
      <c r="U932" s="245"/>
      <c r="V932" s="245"/>
      <c r="W932" s="245"/>
      <c r="X932" s="245"/>
      <c r="Y932" s="245"/>
      <c r="Z932" s="245"/>
    </row>
    <row r="933" spans="1:26" ht="15.75" customHeight="1">
      <c r="A933" s="245"/>
      <c r="B933" s="245"/>
      <c r="C933" s="245"/>
      <c r="D933" s="245"/>
      <c r="E933" s="245"/>
      <c r="F933" s="245"/>
      <c r="G933" s="245"/>
      <c r="H933" s="245"/>
      <c r="I933" s="245"/>
      <c r="J933" s="245"/>
      <c r="K933" s="245"/>
      <c r="L933" s="245"/>
      <c r="M933" s="245"/>
      <c r="N933" s="245"/>
      <c r="O933" s="245"/>
      <c r="P933" s="245"/>
      <c r="Q933" s="245"/>
      <c r="R933" s="245"/>
      <c r="S933" s="245"/>
      <c r="T933" s="245"/>
      <c r="U933" s="245"/>
      <c r="V933" s="245"/>
      <c r="W933" s="245"/>
      <c r="X933" s="245"/>
      <c r="Y933" s="245"/>
      <c r="Z933" s="245"/>
    </row>
    <row r="934" spans="1:26" ht="15.75" customHeight="1">
      <c r="A934" s="245"/>
      <c r="B934" s="245"/>
      <c r="C934" s="245"/>
      <c r="D934" s="245"/>
      <c r="E934" s="245"/>
      <c r="F934" s="245"/>
      <c r="G934" s="245"/>
      <c r="H934" s="245"/>
      <c r="I934" s="245"/>
      <c r="J934" s="245"/>
      <c r="K934" s="245"/>
      <c r="L934" s="245"/>
      <c r="M934" s="245"/>
      <c r="N934" s="245"/>
      <c r="O934" s="245"/>
      <c r="P934" s="245"/>
      <c r="Q934" s="245"/>
      <c r="R934" s="245"/>
      <c r="S934" s="245"/>
      <c r="T934" s="245"/>
      <c r="U934" s="245"/>
      <c r="V934" s="245"/>
      <c r="W934" s="245"/>
      <c r="X934" s="245"/>
      <c r="Y934" s="245"/>
      <c r="Z934" s="245"/>
    </row>
    <row r="935" spans="1:26" ht="15.75" customHeight="1">
      <c r="A935" s="245"/>
      <c r="B935" s="245"/>
      <c r="C935" s="245"/>
      <c r="D935" s="245"/>
      <c r="E935" s="245"/>
      <c r="F935" s="245"/>
      <c r="G935" s="245"/>
      <c r="H935" s="245"/>
      <c r="I935" s="245"/>
      <c r="J935" s="245"/>
      <c r="K935" s="245"/>
      <c r="L935" s="245"/>
      <c r="M935" s="245"/>
      <c r="N935" s="245"/>
      <c r="O935" s="245"/>
      <c r="P935" s="245"/>
      <c r="Q935" s="245"/>
      <c r="R935" s="245"/>
      <c r="S935" s="245"/>
      <c r="T935" s="245"/>
      <c r="U935" s="245"/>
      <c r="V935" s="245"/>
      <c r="W935" s="245"/>
      <c r="X935" s="245"/>
      <c r="Y935" s="245"/>
      <c r="Z935" s="245"/>
    </row>
    <row r="936" spans="1:26" ht="15.75" customHeight="1">
      <c r="A936" s="245"/>
      <c r="B936" s="245"/>
      <c r="C936" s="245"/>
      <c r="D936" s="245"/>
      <c r="E936" s="245"/>
      <c r="F936" s="245"/>
      <c r="G936" s="245"/>
      <c r="H936" s="245"/>
      <c r="I936" s="245"/>
      <c r="J936" s="245"/>
      <c r="K936" s="245"/>
      <c r="L936" s="245"/>
      <c r="M936" s="245"/>
      <c r="N936" s="245"/>
      <c r="O936" s="245"/>
      <c r="P936" s="245"/>
      <c r="Q936" s="245"/>
      <c r="R936" s="245"/>
      <c r="S936" s="245"/>
      <c r="T936" s="245"/>
      <c r="U936" s="245"/>
      <c r="V936" s="245"/>
      <c r="W936" s="245"/>
      <c r="X936" s="245"/>
      <c r="Y936" s="245"/>
      <c r="Z936" s="245"/>
    </row>
    <row r="937" spans="1:26" ht="15.75" customHeight="1">
      <c r="A937" s="245"/>
      <c r="B937" s="245"/>
      <c r="C937" s="245"/>
      <c r="D937" s="245"/>
      <c r="E937" s="245"/>
      <c r="F937" s="245"/>
      <c r="G937" s="245"/>
      <c r="H937" s="245"/>
      <c r="I937" s="245"/>
      <c r="J937" s="245"/>
      <c r="K937" s="245"/>
      <c r="L937" s="245"/>
      <c r="M937" s="245"/>
      <c r="N937" s="245"/>
      <c r="O937" s="245"/>
      <c r="P937" s="245"/>
      <c r="Q937" s="245"/>
      <c r="R937" s="245"/>
      <c r="S937" s="245"/>
      <c r="T937" s="245"/>
      <c r="U937" s="245"/>
      <c r="V937" s="245"/>
      <c r="W937" s="245"/>
      <c r="X937" s="245"/>
      <c r="Y937" s="245"/>
      <c r="Z937" s="245"/>
    </row>
    <row r="938" spans="1:26" ht="15.75" customHeight="1">
      <c r="A938" s="245"/>
      <c r="B938" s="245"/>
      <c r="C938" s="245"/>
      <c r="D938" s="245"/>
      <c r="E938" s="245"/>
      <c r="F938" s="245"/>
      <c r="G938" s="245"/>
      <c r="H938" s="245"/>
      <c r="I938" s="245"/>
      <c r="J938" s="245"/>
      <c r="K938" s="245"/>
      <c r="L938" s="245"/>
      <c r="M938" s="245"/>
      <c r="N938" s="245"/>
      <c r="O938" s="245"/>
      <c r="P938" s="245"/>
      <c r="Q938" s="245"/>
      <c r="R938" s="245"/>
      <c r="S938" s="245"/>
      <c r="T938" s="245"/>
      <c r="U938" s="245"/>
      <c r="V938" s="245"/>
      <c r="W938" s="245"/>
      <c r="X938" s="245"/>
      <c r="Y938" s="245"/>
      <c r="Z938" s="245"/>
    </row>
    <row r="939" spans="1:26" ht="15.75" customHeight="1">
      <c r="A939" s="245"/>
      <c r="B939" s="245"/>
      <c r="C939" s="245"/>
      <c r="D939" s="245"/>
      <c r="E939" s="245"/>
      <c r="F939" s="245"/>
      <c r="G939" s="245"/>
      <c r="H939" s="245"/>
      <c r="I939" s="245"/>
      <c r="J939" s="245"/>
      <c r="K939" s="245"/>
      <c r="L939" s="245"/>
      <c r="M939" s="245"/>
      <c r="N939" s="245"/>
      <c r="O939" s="245"/>
      <c r="P939" s="245"/>
      <c r="Q939" s="245"/>
      <c r="R939" s="245"/>
      <c r="S939" s="245"/>
      <c r="T939" s="245"/>
      <c r="U939" s="245"/>
      <c r="V939" s="245"/>
      <c r="W939" s="245"/>
      <c r="X939" s="245"/>
      <c r="Y939" s="245"/>
      <c r="Z939" s="245"/>
    </row>
    <row r="940" spans="1:26" ht="15.75" customHeight="1">
      <c r="A940" s="245"/>
      <c r="B940" s="245"/>
      <c r="C940" s="245"/>
      <c r="D940" s="245"/>
      <c r="E940" s="245"/>
      <c r="F940" s="245"/>
      <c r="G940" s="245"/>
      <c r="H940" s="245"/>
      <c r="I940" s="245"/>
      <c r="J940" s="245"/>
      <c r="K940" s="245"/>
      <c r="L940" s="245"/>
      <c r="M940" s="245"/>
      <c r="N940" s="245"/>
      <c r="O940" s="245"/>
      <c r="P940" s="245"/>
      <c r="Q940" s="245"/>
      <c r="R940" s="245"/>
      <c r="S940" s="245"/>
      <c r="T940" s="245"/>
      <c r="U940" s="245"/>
      <c r="V940" s="245"/>
      <c r="W940" s="245"/>
      <c r="X940" s="245"/>
      <c r="Y940" s="245"/>
      <c r="Z940" s="245"/>
    </row>
    <row r="941" spans="1:26" ht="15.75" customHeight="1">
      <c r="A941" s="245"/>
      <c r="B941" s="245"/>
      <c r="C941" s="245"/>
      <c r="D941" s="245"/>
      <c r="E941" s="245"/>
      <c r="F941" s="245"/>
      <c r="G941" s="245"/>
      <c r="H941" s="245"/>
      <c r="I941" s="245"/>
      <c r="J941" s="245"/>
      <c r="K941" s="245"/>
      <c r="L941" s="245"/>
      <c r="M941" s="245"/>
      <c r="N941" s="245"/>
      <c r="O941" s="245"/>
      <c r="P941" s="245"/>
      <c r="Q941" s="245"/>
      <c r="R941" s="245"/>
      <c r="S941" s="245"/>
      <c r="T941" s="245"/>
      <c r="U941" s="245"/>
      <c r="V941" s="245"/>
      <c r="W941" s="245"/>
      <c r="X941" s="245"/>
      <c r="Y941" s="245"/>
      <c r="Z941" s="245"/>
    </row>
    <row r="942" spans="1:26" ht="15.75" customHeight="1">
      <c r="A942" s="245"/>
      <c r="B942" s="245"/>
      <c r="C942" s="245"/>
      <c r="D942" s="245"/>
      <c r="E942" s="245"/>
      <c r="F942" s="245"/>
      <c r="G942" s="245"/>
      <c r="H942" s="245"/>
      <c r="I942" s="245"/>
      <c r="J942" s="245"/>
      <c r="K942" s="245"/>
      <c r="L942" s="245"/>
      <c r="M942" s="245"/>
      <c r="N942" s="245"/>
      <c r="O942" s="245"/>
      <c r="P942" s="245"/>
      <c r="Q942" s="245"/>
      <c r="R942" s="245"/>
      <c r="S942" s="245"/>
      <c r="T942" s="245"/>
      <c r="U942" s="245"/>
      <c r="V942" s="245"/>
      <c r="W942" s="245"/>
      <c r="X942" s="245"/>
      <c r="Y942" s="245"/>
      <c r="Z942" s="245"/>
    </row>
    <row r="943" spans="1:26" ht="15.75" customHeight="1">
      <c r="A943" s="245"/>
      <c r="B943" s="245"/>
      <c r="C943" s="245"/>
      <c r="D943" s="245"/>
      <c r="E943" s="245"/>
      <c r="F943" s="245"/>
      <c r="G943" s="245"/>
      <c r="H943" s="245"/>
      <c r="I943" s="245"/>
      <c r="J943" s="245"/>
      <c r="K943" s="245"/>
      <c r="L943" s="245"/>
      <c r="M943" s="245"/>
      <c r="N943" s="245"/>
      <c r="O943" s="245"/>
      <c r="P943" s="245"/>
      <c r="Q943" s="245"/>
      <c r="R943" s="245"/>
      <c r="S943" s="245"/>
      <c r="T943" s="245"/>
      <c r="U943" s="245"/>
      <c r="V943" s="245"/>
      <c r="W943" s="245"/>
      <c r="X943" s="245"/>
      <c r="Y943" s="245"/>
      <c r="Z943" s="245"/>
    </row>
    <row r="944" spans="1:26" ht="15.75" customHeight="1">
      <c r="A944" s="245"/>
      <c r="B944" s="245"/>
      <c r="C944" s="245"/>
      <c r="D944" s="245"/>
      <c r="E944" s="245"/>
      <c r="F944" s="245"/>
      <c r="G944" s="245"/>
      <c r="H944" s="245"/>
      <c r="I944" s="245"/>
      <c r="J944" s="245"/>
      <c r="K944" s="245"/>
      <c r="L944" s="245"/>
      <c r="M944" s="245"/>
      <c r="N944" s="245"/>
      <c r="O944" s="245"/>
      <c r="P944" s="245"/>
      <c r="Q944" s="245"/>
      <c r="R944" s="245"/>
      <c r="S944" s="245"/>
      <c r="T944" s="245"/>
      <c r="U944" s="245"/>
      <c r="V944" s="245"/>
      <c r="W944" s="245"/>
      <c r="X944" s="245"/>
      <c r="Y944" s="245"/>
      <c r="Z944" s="245"/>
    </row>
    <row r="945" spans="1:26" ht="15.75" customHeight="1">
      <c r="A945" s="245"/>
      <c r="B945" s="245"/>
      <c r="C945" s="245"/>
      <c r="D945" s="245"/>
      <c r="E945" s="245"/>
      <c r="F945" s="245"/>
      <c r="G945" s="245"/>
      <c r="H945" s="245"/>
      <c r="I945" s="245"/>
      <c r="J945" s="245"/>
      <c r="K945" s="245"/>
      <c r="L945" s="245"/>
      <c r="M945" s="245"/>
      <c r="N945" s="245"/>
      <c r="O945" s="245"/>
      <c r="P945" s="245"/>
      <c r="Q945" s="245"/>
      <c r="R945" s="245"/>
      <c r="S945" s="245"/>
      <c r="T945" s="245"/>
      <c r="U945" s="245"/>
      <c r="V945" s="245"/>
      <c r="W945" s="245"/>
      <c r="X945" s="245"/>
      <c r="Y945" s="245"/>
      <c r="Z945" s="245"/>
    </row>
    <row r="946" spans="1:26" ht="15.75" customHeight="1">
      <c r="A946" s="245"/>
      <c r="B946" s="245"/>
      <c r="C946" s="245"/>
      <c r="D946" s="245"/>
      <c r="E946" s="245"/>
      <c r="F946" s="245"/>
      <c r="G946" s="245"/>
      <c r="H946" s="245"/>
      <c r="I946" s="245"/>
      <c r="J946" s="245"/>
      <c r="K946" s="245"/>
      <c r="L946" s="245"/>
      <c r="M946" s="245"/>
      <c r="N946" s="245"/>
      <c r="O946" s="245"/>
      <c r="P946" s="245"/>
      <c r="Q946" s="245"/>
      <c r="R946" s="245"/>
      <c r="S946" s="245"/>
      <c r="T946" s="245"/>
      <c r="U946" s="245"/>
      <c r="V946" s="245"/>
      <c r="W946" s="245"/>
      <c r="X946" s="245"/>
      <c r="Y946" s="245"/>
      <c r="Z946" s="245"/>
    </row>
    <row r="947" spans="1:26" ht="15.75" customHeight="1">
      <c r="A947" s="245"/>
      <c r="B947" s="245"/>
      <c r="C947" s="245"/>
      <c r="D947" s="245"/>
      <c r="E947" s="245"/>
      <c r="F947" s="245"/>
      <c r="G947" s="245"/>
      <c r="H947" s="245"/>
      <c r="I947" s="245"/>
      <c r="J947" s="245"/>
      <c r="K947" s="245"/>
      <c r="L947" s="245"/>
      <c r="M947" s="245"/>
      <c r="N947" s="245"/>
      <c r="O947" s="245"/>
      <c r="P947" s="245"/>
      <c r="Q947" s="245"/>
      <c r="R947" s="245"/>
      <c r="S947" s="245"/>
      <c r="T947" s="245"/>
      <c r="U947" s="245"/>
      <c r="V947" s="245"/>
      <c r="W947" s="245"/>
      <c r="X947" s="245"/>
      <c r="Y947" s="245"/>
      <c r="Z947" s="245"/>
    </row>
    <row r="948" spans="1:26" ht="15.75" customHeight="1">
      <c r="A948" s="245"/>
      <c r="B948" s="245"/>
      <c r="C948" s="245"/>
      <c r="D948" s="245"/>
      <c r="E948" s="245"/>
      <c r="F948" s="245"/>
      <c r="G948" s="245"/>
      <c r="H948" s="245"/>
      <c r="I948" s="245"/>
      <c r="J948" s="245"/>
      <c r="K948" s="245"/>
      <c r="L948" s="245"/>
      <c r="M948" s="245"/>
      <c r="N948" s="245"/>
      <c r="O948" s="245"/>
      <c r="P948" s="245"/>
      <c r="Q948" s="245"/>
      <c r="R948" s="245"/>
      <c r="S948" s="245"/>
      <c r="T948" s="245"/>
      <c r="U948" s="245"/>
      <c r="V948" s="245"/>
      <c r="W948" s="245"/>
      <c r="X948" s="245"/>
      <c r="Y948" s="245"/>
      <c r="Z948" s="245"/>
    </row>
    <row r="949" spans="1:26" ht="15.75" customHeight="1">
      <c r="A949" s="245"/>
      <c r="B949" s="245"/>
      <c r="C949" s="245"/>
      <c r="D949" s="245"/>
      <c r="E949" s="245"/>
      <c r="F949" s="245"/>
      <c r="G949" s="245"/>
      <c r="H949" s="245"/>
      <c r="I949" s="245"/>
      <c r="J949" s="245"/>
      <c r="K949" s="245"/>
      <c r="L949" s="245"/>
      <c r="M949" s="245"/>
      <c r="N949" s="245"/>
      <c r="O949" s="245"/>
      <c r="P949" s="245"/>
      <c r="Q949" s="245"/>
      <c r="R949" s="245"/>
      <c r="S949" s="245"/>
      <c r="T949" s="245"/>
      <c r="U949" s="245"/>
      <c r="V949" s="245"/>
      <c r="W949" s="245"/>
      <c r="X949" s="245"/>
      <c r="Y949" s="245"/>
      <c r="Z949" s="245"/>
    </row>
    <row r="950" spans="1:26" ht="15.75" customHeight="1">
      <c r="A950" s="245"/>
      <c r="B950" s="245"/>
      <c r="C950" s="245"/>
      <c r="D950" s="245"/>
      <c r="E950" s="245"/>
      <c r="F950" s="245"/>
      <c r="G950" s="245"/>
      <c r="H950" s="245"/>
      <c r="I950" s="245"/>
      <c r="J950" s="245"/>
      <c r="K950" s="245"/>
      <c r="L950" s="245"/>
      <c r="M950" s="245"/>
      <c r="N950" s="245"/>
      <c r="O950" s="245"/>
      <c r="P950" s="245"/>
      <c r="Q950" s="245"/>
      <c r="R950" s="245"/>
      <c r="S950" s="245"/>
      <c r="T950" s="245"/>
      <c r="U950" s="245"/>
      <c r="V950" s="245"/>
      <c r="W950" s="245"/>
      <c r="X950" s="245"/>
      <c r="Y950" s="245"/>
      <c r="Z950" s="245"/>
    </row>
    <row r="951" spans="1:26" ht="15.75" customHeight="1">
      <c r="A951" s="245"/>
      <c r="B951" s="245"/>
      <c r="C951" s="245"/>
      <c r="D951" s="245"/>
      <c r="E951" s="245"/>
      <c r="F951" s="245"/>
      <c r="G951" s="245"/>
      <c r="H951" s="245"/>
      <c r="I951" s="245"/>
      <c r="J951" s="245"/>
      <c r="K951" s="245"/>
      <c r="L951" s="245"/>
      <c r="M951" s="245"/>
      <c r="N951" s="245"/>
      <c r="O951" s="245"/>
      <c r="P951" s="245"/>
      <c r="Q951" s="245"/>
      <c r="R951" s="245"/>
      <c r="S951" s="245"/>
      <c r="T951" s="245"/>
      <c r="U951" s="245"/>
      <c r="V951" s="245"/>
      <c r="W951" s="245"/>
      <c r="X951" s="245"/>
      <c r="Y951" s="245"/>
      <c r="Z951" s="245"/>
    </row>
    <row r="952" spans="1:26" ht="15.75" customHeight="1">
      <c r="A952" s="245"/>
      <c r="B952" s="245"/>
      <c r="C952" s="245"/>
      <c r="D952" s="245"/>
      <c r="E952" s="245"/>
      <c r="F952" s="245"/>
      <c r="G952" s="245"/>
      <c r="H952" s="245"/>
      <c r="I952" s="245"/>
      <c r="J952" s="245"/>
      <c r="K952" s="245"/>
      <c r="L952" s="245"/>
      <c r="M952" s="245"/>
      <c r="N952" s="245"/>
      <c r="O952" s="245"/>
      <c r="P952" s="245"/>
      <c r="Q952" s="245"/>
      <c r="R952" s="245"/>
      <c r="S952" s="245"/>
      <c r="T952" s="245"/>
      <c r="U952" s="245"/>
      <c r="V952" s="245"/>
      <c r="W952" s="245"/>
      <c r="X952" s="245"/>
      <c r="Y952" s="245"/>
      <c r="Z952" s="245"/>
    </row>
    <row r="953" spans="1:26" ht="15.75" customHeight="1">
      <c r="A953" s="245"/>
      <c r="B953" s="245"/>
      <c r="C953" s="245"/>
      <c r="D953" s="245"/>
      <c r="E953" s="245"/>
      <c r="F953" s="245"/>
      <c r="G953" s="245"/>
      <c r="H953" s="245"/>
      <c r="I953" s="245"/>
      <c r="J953" s="245"/>
      <c r="K953" s="245"/>
      <c r="L953" s="245"/>
      <c r="M953" s="245"/>
      <c r="N953" s="245"/>
      <c r="O953" s="245"/>
      <c r="P953" s="245"/>
      <c r="Q953" s="245"/>
      <c r="R953" s="245"/>
      <c r="S953" s="245"/>
      <c r="T953" s="245"/>
      <c r="U953" s="245"/>
      <c r="V953" s="245"/>
      <c r="W953" s="245"/>
      <c r="X953" s="245"/>
      <c r="Y953" s="245"/>
      <c r="Z953" s="245"/>
    </row>
    <row r="954" spans="1:26" ht="15.75" customHeight="1">
      <c r="A954" s="245"/>
      <c r="B954" s="245"/>
      <c r="C954" s="245"/>
      <c r="D954" s="245"/>
      <c r="E954" s="245"/>
      <c r="F954" s="245"/>
      <c r="G954" s="245"/>
      <c r="H954" s="245"/>
      <c r="I954" s="245"/>
      <c r="J954" s="245"/>
      <c r="K954" s="245"/>
      <c r="L954" s="245"/>
      <c r="M954" s="245"/>
      <c r="N954" s="245"/>
      <c r="O954" s="245"/>
      <c r="P954" s="245"/>
      <c r="Q954" s="245"/>
      <c r="R954" s="245"/>
      <c r="S954" s="245"/>
      <c r="T954" s="245"/>
      <c r="U954" s="245"/>
      <c r="V954" s="245"/>
      <c r="W954" s="245"/>
      <c r="X954" s="245"/>
      <c r="Y954" s="245"/>
      <c r="Z954" s="245"/>
    </row>
    <row r="955" spans="1:26" ht="15.75" customHeight="1">
      <c r="A955" s="245"/>
      <c r="B955" s="245"/>
      <c r="C955" s="245"/>
      <c r="D955" s="245"/>
      <c r="E955" s="245"/>
      <c r="F955" s="245"/>
      <c r="G955" s="245"/>
      <c r="H955" s="245"/>
      <c r="I955" s="245"/>
      <c r="J955" s="245"/>
      <c r="K955" s="245"/>
      <c r="L955" s="245"/>
      <c r="M955" s="245"/>
      <c r="N955" s="245"/>
      <c r="O955" s="245"/>
      <c r="P955" s="245"/>
      <c r="Q955" s="245"/>
      <c r="R955" s="245"/>
      <c r="S955" s="245"/>
      <c r="T955" s="245"/>
      <c r="U955" s="245"/>
      <c r="V955" s="245"/>
      <c r="W955" s="245"/>
      <c r="X955" s="245"/>
      <c r="Y955" s="245"/>
      <c r="Z955" s="245"/>
    </row>
    <row r="956" spans="1:26" ht="15.75" customHeight="1">
      <c r="A956" s="245"/>
      <c r="B956" s="245"/>
      <c r="C956" s="245"/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5"/>
      <c r="Q956" s="245"/>
      <c r="R956" s="245"/>
      <c r="S956" s="245"/>
      <c r="T956" s="245"/>
      <c r="U956" s="245"/>
      <c r="V956" s="245"/>
      <c r="W956" s="245"/>
      <c r="X956" s="245"/>
      <c r="Y956" s="245"/>
      <c r="Z956" s="245"/>
    </row>
    <row r="957" spans="1:26" ht="15.75" customHeight="1">
      <c r="A957" s="245"/>
      <c r="B957" s="245"/>
      <c r="C957" s="245"/>
      <c r="D957" s="245"/>
      <c r="E957" s="245"/>
      <c r="F957" s="245"/>
      <c r="G957" s="245"/>
      <c r="H957" s="245"/>
      <c r="I957" s="245"/>
      <c r="J957" s="245"/>
      <c r="K957" s="245"/>
      <c r="L957" s="245"/>
      <c r="M957" s="245"/>
      <c r="N957" s="245"/>
      <c r="O957" s="245"/>
      <c r="P957" s="245"/>
      <c r="Q957" s="245"/>
      <c r="R957" s="245"/>
      <c r="S957" s="245"/>
      <c r="T957" s="245"/>
      <c r="U957" s="245"/>
      <c r="V957" s="245"/>
      <c r="W957" s="245"/>
      <c r="X957" s="245"/>
      <c r="Y957" s="245"/>
      <c r="Z957" s="245"/>
    </row>
    <row r="958" spans="1:26" ht="15.75" customHeight="1">
      <c r="A958" s="245"/>
      <c r="B958" s="245"/>
      <c r="C958" s="245"/>
      <c r="D958" s="245"/>
      <c r="E958" s="245"/>
      <c r="F958" s="245"/>
      <c r="G958" s="245"/>
      <c r="H958" s="245"/>
      <c r="I958" s="245"/>
      <c r="J958" s="245"/>
      <c r="K958" s="245"/>
      <c r="L958" s="245"/>
      <c r="M958" s="245"/>
      <c r="N958" s="245"/>
      <c r="O958" s="245"/>
      <c r="P958" s="245"/>
      <c r="Q958" s="245"/>
      <c r="R958" s="245"/>
      <c r="S958" s="245"/>
      <c r="T958" s="245"/>
      <c r="U958" s="245"/>
      <c r="V958" s="245"/>
      <c r="W958" s="245"/>
      <c r="X958" s="245"/>
      <c r="Y958" s="245"/>
      <c r="Z958" s="245"/>
    </row>
    <row r="959" spans="1:26" ht="15.75" customHeight="1">
      <c r="A959" s="245"/>
      <c r="B959" s="245"/>
      <c r="C959" s="245"/>
      <c r="D959" s="245"/>
      <c r="E959" s="245"/>
      <c r="F959" s="245"/>
      <c r="G959" s="245"/>
      <c r="H959" s="245"/>
      <c r="I959" s="245"/>
      <c r="J959" s="245"/>
      <c r="K959" s="245"/>
      <c r="L959" s="245"/>
      <c r="M959" s="245"/>
      <c r="N959" s="245"/>
      <c r="O959" s="245"/>
      <c r="P959" s="245"/>
      <c r="Q959" s="245"/>
      <c r="R959" s="245"/>
      <c r="S959" s="245"/>
      <c r="T959" s="245"/>
      <c r="U959" s="245"/>
      <c r="V959" s="245"/>
      <c r="W959" s="245"/>
      <c r="X959" s="245"/>
      <c r="Y959" s="245"/>
      <c r="Z959" s="245"/>
    </row>
    <row r="960" spans="1:26" ht="15.75" customHeight="1">
      <c r="A960" s="245"/>
      <c r="B960" s="245"/>
      <c r="C960" s="245"/>
      <c r="D960" s="245"/>
      <c r="E960" s="245"/>
      <c r="F960" s="245"/>
      <c r="G960" s="245"/>
      <c r="H960" s="245"/>
      <c r="I960" s="245"/>
      <c r="J960" s="245"/>
      <c r="K960" s="245"/>
      <c r="L960" s="245"/>
      <c r="M960" s="245"/>
      <c r="N960" s="245"/>
      <c r="O960" s="245"/>
      <c r="P960" s="245"/>
      <c r="Q960" s="245"/>
      <c r="R960" s="245"/>
      <c r="S960" s="245"/>
      <c r="T960" s="245"/>
      <c r="U960" s="245"/>
      <c r="V960" s="245"/>
      <c r="W960" s="245"/>
      <c r="X960" s="245"/>
      <c r="Y960" s="245"/>
      <c r="Z960" s="245"/>
    </row>
    <row r="961" spans="1:26" ht="15.75" customHeight="1">
      <c r="A961" s="245"/>
      <c r="B961" s="245"/>
      <c r="C961" s="245"/>
      <c r="D961" s="245"/>
      <c r="E961" s="245"/>
      <c r="F961" s="245"/>
      <c r="G961" s="245"/>
      <c r="H961" s="245"/>
      <c r="I961" s="245"/>
      <c r="J961" s="245"/>
      <c r="K961" s="245"/>
      <c r="L961" s="245"/>
      <c r="M961" s="245"/>
      <c r="N961" s="245"/>
      <c r="O961" s="245"/>
      <c r="P961" s="245"/>
      <c r="Q961" s="245"/>
      <c r="R961" s="245"/>
      <c r="S961" s="245"/>
      <c r="T961" s="245"/>
      <c r="U961" s="245"/>
      <c r="V961" s="245"/>
      <c r="W961" s="245"/>
      <c r="X961" s="245"/>
      <c r="Y961" s="245"/>
      <c r="Z961" s="245"/>
    </row>
    <row r="962" spans="1:26" ht="15.75" customHeight="1">
      <c r="A962" s="245"/>
      <c r="B962" s="245"/>
      <c r="C962" s="245"/>
      <c r="D962" s="245"/>
      <c r="E962" s="245"/>
      <c r="F962" s="245"/>
      <c r="G962" s="245"/>
      <c r="H962" s="245"/>
      <c r="I962" s="245"/>
      <c r="J962" s="245"/>
      <c r="K962" s="245"/>
      <c r="L962" s="245"/>
      <c r="M962" s="245"/>
      <c r="N962" s="245"/>
      <c r="O962" s="245"/>
      <c r="P962" s="245"/>
      <c r="Q962" s="245"/>
      <c r="R962" s="245"/>
      <c r="S962" s="245"/>
      <c r="T962" s="245"/>
      <c r="U962" s="245"/>
      <c r="V962" s="245"/>
      <c r="W962" s="245"/>
      <c r="X962" s="245"/>
      <c r="Y962" s="245"/>
      <c r="Z962" s="245"/>
    </row>
    <row r="963" spans="1:26" ht="15.75" customHeight="1">
      <c r="A963" s="245"/>
      <c r="B963" s="245"/>
      <c r="C963" s="245"/>
      <c r="D963" s="245"/>
      <c r="E963" s="245"/>
      <c r="F963" s="245"/>
      <c r="G963" s="245"/>
      <c r="H963" s="245"/>
      <c r="I963" s="245"/>
      <c r="J963" s="245"/>
      <c r="K963" s="245"/>
      <c r="L963" s="245"/>
      <c r="M963" s="245"/>
      <c r="N963" s="245"/>
      <c r="O963" s="245"/>
      <c r="P963" s="245"/>
      <c r="Q963" s="245"/>
      <c r="R963" s="245"/>
      <c r="S963" s="245"/>
      <c r="T963" s="245"/>
      <c r="U963" s="245"/>
      <c r="V963" s="245"/>
      <c r="W963" s="245"/>
      <c r="X963" s="245"/>
      <c r="Y963" s="245"/>
      <c r="Z963" s="245"/>
    </row>
    <row r="964" spans="1:26" ht="15.75" customHeight="1">
      <c r="A964" s="245"/>
      <c r="B964" s="245"/>
      <c r="C964" s="245"/>
      <c r="D964" s="245"/>
      <c r="E964" s="245"/>
      <c r="F964" s="245"/>
      <c r="G964" s="245"/>
      <c r="H964" s="245"/>
      <c r="I964" s="245"/>
      <c r="J964" s="245"/>
      <c r="K964" s="245"/>
      <c r="L964" s="245"/>
      <c r="M964" s="245"/>
      <c r="N964" s="245"/>
      <c r="O964" s="245"/>
      <c r="P964" s="245"/>
      <c r="Q964" s="245"/>
      <c r="R964" s="245"/>
      <c r="S964" s="245"/>
      <c r="T964" s="245"/>
      <c r="U964" s="245"/>
      <c r="V964" s="245"/>
      <c r="W964" s="245"/>
      <c r="X964" s="245"/>
      <c r="Y964" s="245"/>
      <c r="Z964" s="245"/>
    </row>
    <row r="965" spans="1:26" ht="15.75" customHeight="1">
      <c r="A965" s="245"/>
      <c r="B965" s="245"/>
      <c r="C965" s="245"/>
      <c r="D965" s="245"/>
      <c r="E965" s="245"/>
      <c r="F965" s="245"/>
      <c r="G965" s="245"/>
      <c r="H965" s="245"/>
      <c r="I965" s="245"/>
      <c r="J965" s="245"/>
      <c r="K965" s="245"/>
      <c r="L965" s="245"/>
      <c r="M965" s="245"/>
      <c r="N965" s="245"/>
      <c r="O965" s="245"/>
      <c r="P965" s="245"/>
      <c r="Q965" s="245"/>
      <c r="R965" s="245"/>
      <c r="S965" s="245"/>
      <c r="T965" s="245"/>
      <c r="U965" s="245"/>
      <c r="V965" s="245"/>
      <c r="W965" s="245"/>
      <c r="X965" s="245"/>
      <c r="Y965" s="245"/>
      <c r="Z965" s="245"/>
    </row>
    <row r="966" spans="1:26" ht="15.75" customHeight="1">
      <c r="A966" s="245"/>
      <c r="B966" s="245"/>
      <c r="C966" s="245"/>
      <c r="D966" s="245"/>
      <c r="E966" s="245"/>
      <c r="F966" s="245"/>
      <c r="G966" s="245"/>
      <c r="H966" s="245"/>
      <c r="I966" s="245"/>
      <c r="J966" s="245"/>
      <c r="K966" s="245"/>
      <c r="L966" s="245"/>
      <c r="M966" s="245"/>
      <c r="N966" s="245"/>
      <c r="O966" s="245"/>
      <c r="P966" s="245"/>
      <c r="Q966" s="245"/>
      <c r="R966" s="245"/>
      <c r="S966" s="245"/>
      <c r="T966" s="245"/>
      <c r="U966" s="245"/>
      <c r="V966" s="245"/>
      <c r="W966" s="245"/>
      <c r="X966" s="245"/>
      <c r="Y966" s="245"/>
      <c r="Z966" s="245"/>
    </row>
    <row r="967" spans="1:26" ht="15.75" customHeight="1">
      <c r="A967" s="245"/>
      <c r="B967" s="245"/>
      <c r="C967" s="245"/>
      <c r="D967" s="245"/>
      <c r="E967" s="245"/>
      <c r="F967" s="245"/>
      <c r="G967" s="245"/>
      <c r="H967" s="245"/>
      <c r="I967" s="245"/>
      <c r="J967" s="245"/>
      <c r="K967" s="245"/>
      <c r="L967" s="245"/>
      <c r="M967" s="245"/>
      <c r="N967" s="245"/>
      <c r="O967" s="245"/>
      <c r="P967" s="245"/>
      <c r="Q967" s="245"/>
      <c r="R967" s="245"/>
      <c r="S967" s="245"/>
      <c r="T967" s="245"/>
      <c r="U967" s="245"/>
      <c r="V967" s="245"/>
      <c r="W967" s="245"/>
      <c r="X967" s="245"/>
      <c r="Y967" s="245"/>
      <c r="Z967" s="245"/>
    </row>
    <row r="968" spans="1:26" ht="15.75" customHeight="1">
      <c r="A968" s="245"/>
      <c r="B968" s="245"/>
      <c r="C968" s="245"/>
      <c r="D968" s="245"/>
      <c r="E968" s="245"/>
      <c r="F968" s="245"/>
      <c r="G968" s="245"/>
      <c r="H968" s="245"/>
      <c r="I968" s="245"/>
      <c r="J968" s="245"/>
      <c r="K968" s="245"/>
      <c r="L968" s="245"/>
      <c r="M968" s="245"/>
      <c r="N968" s="245"/>
      <c r="O968" s="245"/>
      <c r="P968" s="245"/>
      <c r="Q968" s="245"/>
      <c r="R968" s="245"/>
      <c r="S968" s="245"/>
      <c r="T968" s="245"/>
      <c r="U968" s="245"/>
      <c r="V968" s="245"/>
      <c r="W968" s="245"/>
      <c r="X968" s="245"/>
      <c r="Y968" s="245"/>
      <c r="Z968" s="245"/>
    </row>
    <row r="969" spans="1:26" ht="15.75" customHeight="1">
      <c r="A969" s="245"/>
      <c r="B969" s="245"/>
      <c r="C969" s="245"/>
      <c r="D969" s="245"/>
      <c r="E969" s="245"/>
      <c r="F969" s="245"/>
      <c r="G969" s="245"/>
      <c r="H969" s="245"/>
      <c r="I969" s="245"/>
      <c r="J969" s="245"/>
      <c r="K969" s="245"/>
      <c r="L969" s="245"/>
      <c r="M969" s="245"/>
      <c r="N969" s="245"/>
      <c r="O969" s="245"/>
      <c r="P969" s="245"/>
      <c r="Q969" s="245"/>
      <c r="R969" s="245"/>
      <c r="S969" s="245"/>
      <c r="T969" s="245"/>
      <c r="U969" s="245"/>
      <c r="V969" s="245"/>
      <c r="W969" s="245"/>
      <c r="X969" s="245"/>
      <c r="Y969" s="245"/>
      <c r="Z969" s="245"/>
    </row>
    <row r="970" spans="1:26" ht="15.75" customHeight="1">
      <c r="A970" s="245"/>
      <c r="B970" s="245"/>
      <c r="C970" s="245"/>
      <c r="D970" s="245"/>
      <c r="E970" s="245"/>
      <c r="F970" s="245"/>
      <c r="G970" s="245"/>
      <c r="H970" s="245"/>
      <c r="I970" s="245"/>
      <c r="J970" s="245"/>
      <c r="K970" s="245"/>
      <c r="L970" s="245"/>
      <c r="M970" s="245"/>
      <c r="N970" s="245"/>
      <c r="O970" s="245"/>
      <c r="P970" s="245"/>
      <c r="Q970" s="245"/>
      <c r="R970" s="245"/>
      <c r="S970" s="245"/>
      <c r="T970" s="245"/>
      <c r="U970" s="245"/>
      <c r="V970" s="245"/>
      <c r="W970" s="245"/>
      <c r="X970" s="245"/>
      <c r="Y970" s="245"/>
      <c r="Z970" s="245"/>
    </row>
    <row r="971" spans="1:26" ht="15.75" customHeight="1">
      <c r="A971" s="245"/>
      <c r="B971" s="245"/>
      <c r="C971" s="245"/>
      <c r="D971" s="245"/>
      <c r="E971" s="245"/>
      <c r="F971" s="245"/>
      <c r="G971" s="245"/>
      <c r="H971" s="245"/>
      <c r="I971" s="245"/>
      <c r="J971" s="245"/>
      <c r="K971" s="245"/>
      <c r="L971" s="245"/>
      <c r="M971" s="245"/>
      <c r="N971" s="245"/>
      <c r="O971" s="245"/>
      <c r="P971" s="245"/>
      <c r="Q971" s="245"/>
      <c r="R971" s="245"/>
      <c r="S971" s="245"/>
      <c r="T971" s="245"/>
      <c r="U971" s="245"/>
      <c r="V971" s="245"/>
      <c r="W971" s="245"/>
      <c r="X971" s="245"/>
      <c r="Y971" s="245"/>
      <c r="Z971" s="245"/>
    </row>
    <row r="972" spans="1:26" ht="15.75" customHeight="1">
      <c r="A972" s="245"/>
      <c r="B972" s="245"/>
      <c r="C972" s="245"/>
      <c r="D972" s="245"/>
      <c r="E972" s="245"/>
      <c r="F972" s="245"/>
      <c r="G972" s="245"/>
      <c r="H972" s="245"/>
      <c r="I972" s="245"/>
      <c r="J972" s="245"/>
      <c r="K972" s="245"/>
      <c r="L972" s="245"/>
      <c r="M972" s="245"/>
      <c r="N972" s="245"/>
      <c r="O972" s="245"/>
      <c r="P972" s="245"/>
      <c r="Q972" s="245"/>
      <c r="R972" s="245"/>
      <c r="S972" s="245"/>
      <c r="T972" s="245"/>
      <c r="U972" s="245"/>
      <c r="V972" s="245"/>
      <c r="W972" s="245"/>
      <c r="X972" s="245"/>
      <c r="Y972" s="245"/>
      <c r="Z972" s="245"/>
    </row>
    <row r="973" spans="1:26" ht="15.75" customHeight="1">
      <c r="A973" s="245"/>
      <c r="B973" s="245"/>
      <c r="C973" s="245"/>
      <c r="D973" s="245"/>
      <c r="E973" s="245"/>
      <c r="F973" s="245"/>
      <c r="G973" s="245"/>
      <c r="H973" s="245"/>
      <c r="I973" s="245"/>
      <c r="J973" s="245"/>
      <c r="K973" s="245"/>
      <c r="L973" s="245"/>
      <c r="M973" s="245"/>
      <c r="N973" s="245"/>
      <c r="O973" s="245"/>
      <c r="P973" s="245"/>
      <c r="Q973" s="245"/>
      <c r="R973" s="245"/>
      <c r="S973" s="245"/>
      <c r="T973" s="245"/>
      <c r="U973" s="245"/>
      <c r="V973" s="245"/>
      <c r="W973" s="245"/>
      <c r="X973" s="245"/>
      <c r="Y973" s="245"/>
      <c r="Z973" s="245"/>
    </row>
    <row r="974" spans="1:26" ht="15.75" customHeight="1">
      <c r="A974" s="245"/>
      <c r="B974" s="245"/>
      <c r="C974" s="245"/>
      <c r="D974" s="245"/>
      <c r="E974" s="245"/>
      <c r="F974" s="245"/>
      <c r="G974" s="245"/>
      <c r="H974" s="245"/>
      <c r="I974" s="245"/>
      <c r="J974" s="245"/>
      <c r="K974" s="245"/>
      <c r="L974" s="245"/>
      <c r="M974" s="245"/>
      <c r="N974" s="245"/>
      <c r="O974" s="245"/>
      <c r="P974" s="245"/>
      <c r="Q974" s="245"/>
      <c r="R974" s="245"/>
      <c r="S974" s="245"/>
      <c r="T974" s="245"/>
      <c r="U974" s="245"/>
      <c r="V974" s="245"/>
      <c r="W974" s="245"/>
      <c r="X974" s="245"/>
      <c r="Y974" s="245"/>
      <c r="Z974" s="245"/>
    </row>
    <row r="975" spans="1:26" ht="15.75" customHeight="1">
      <c r="A975" s="245"/>
      <c r="B975" s="245"/>
      <c r="C975" s="245"/>
      <c r="D975" s="245"/>
      <c r="E975" s="245"/>
      <c r="F975" s="245"/>
      <c r="G975" s="245"/>
      <c r="H975" s="245"/>
      <c r="I975" s="245"/>
      <c r="J975" s="245"/>
      <c r="K975" s="245"/>
      <c r="L975" s="245"/>
      <c r="M975" s="245"/>
      <c r="N975" s="245"/>
      <c r="O975" s="245"/>
      <c r="P975" s="245"/>
      <c r="Q975" s="245"/>
      <c r="R975" s="245"/>
      <c r="S975" s="245"/>
      <c r="T975" s="245"/>
      <c r="U975" s="245"/>
      <c r="V975" s="245"/>
      <c r="W975" s="245"/>
      <c r="X975" s="245"/>
      <c r="Y975" s="245"/>
      <c r="Z975" s="245"/>
    </row>
    <row r="976" spans="1:26" ht="15.75" customHeight="1">
      <c r="A976" s="245"/>
      <c r="B976" s="245"/>
      <c r="C976" s="245"/>
      <c r="D976" s="245"/>
      <c r="E976" s="245"/>
      <c r="F976" s="245"/>
      <c r="G976" s="245"/>
      <c r="H976" s="245"/>
      <c r="I976" s="245"/>
      <c r="J976" s="245"/>
      <c r="K976" s="245"/>
      <c r="L976" s="245"/>
      <c r="M976" s="245"/>
      <c r="N976" s="245"/>
      <c r="O976" s="245"/>
      <c r="P976" s="245"/>
      <c r="Q976" s="245"/>
      <c r="R976" s="245"/>
      <c r="S976" s="245"/>
      <c r="T976" s="245"/>
      <c r="U976" s="245"/>
      <c r="V976" s="245"/>
      <c r="W976" s="245"/>
      <c r="X976" s="245"/>
      <c r="Y976" s="245"/>
      <c r="Z976" s="245"/>
    </row>
    <row r="977" spans="1:26" ht="15.75" customHeight="1">
      <c r="A977" s="245"/>
      <c r="B977" s="245"/>
      <c r="C977" s="245"/>
      <c r="D977" s="245"/>
      <c r="E977" s="245"/>
      <c r="F977" s="245"/>
      <c r="G977" s="245"/>
      <c r="H977" s="245"/>
      <c r="I977" s="245"/>
      <c r="J977" s="245"/>
      <c r="K977" s="245"/>
      <c r="L977" s="245"/>
      <c r="M977" s="245"/>
      <c r="N977" s="245"/>
      <c r="O977" s="245"/>
      <c r="P977" s="245"/>
      <c r="Q977" s="245"/>
      <c r="R977" s="245"/>
      <c r="S977" s="245"/>
      <c r="T977" s="245"/>
      <c r="U977" s="245"/>
      <c r="V977" s="245"/>
      <c r="W977" s="245"/>
      <c r="X977" s="245"/>
      <c r="Y977" s="245"/>
      <c r="Z977" s="245"/>
    </row>
    <row r="978" spans="1:26" ht="15.75" customHeight="1">
      <c r="A978" s="245"/>
      <c r="B978" s="245"/>
      <c r="C978" s="245"/>
      <c r="D978" s="245"/>
      <c r="E978" s="245"/>
      <c r="F978" s="245"/>
      <c r="G978" s="245"/>
      <c r="H978" s="245"/>
      <c r="I978" s="245"/>
      <c r="J978" s="245"/>
      <c r="K978" s="245"/>
      <c r="L978" s="245"/>
      <c r="M978" s="245"/>
      <c r="N978" s="245"/>
      <c r="O978" s="245"/>
      <c r="P978" s="245"/>
      <c r="Q978" s="245"/>
      <c r="R978" s="245"/>
      <c r="S978" s="245"/>
      <c r="T978" s="245"/>
      <c r="U978" s="245"/>
      <c r="V978" s="245"/>
      <c r="W978" s="245"/>
      <c r="X978" s="245"/>
      <c r="Y978" s="245"/>
      <c r="Z978" s="245"/>
    </row>
    <row r="979" spans="1:26" ht="15.75" customHeight="1">
      <c r="A979" s="245"/>
      <c r="B979" s="245"/>
      <c r="C979" s="245"/>
      <c r="D979" s="245"/>
      <c r="E979" s="245"/>
      <c r="F979" s="245"/>
      <c r="G979" s="245"/>
      <c r="H979" s="245"/>
      <c r="I979" s="245"/>
      <c r="J979" s="245"/>
      <c r="K979" s="245"/>
      <c r="L979" s="245"/>
      <c r="M979" s="245"/>
      <c r="N979" s="245"/>
      <c r="O979" s="245"/>
      <c r="P979" s="245"/>
      <c r="Q979" s="245"/>
      <c r="R979" s="245"/>
      <c r="S979" s="245"/>
      <c r="T979" s="245"/>
      <c r="U979" s="245"/>
      <c r="V979" s="245"/>
      <c r="W979" s="245"/>
      <c r="X979" s="245"/>
      <c r="Y979" s="245"/>
      <c r="Z979" s="245"/>
    </row>
    <row r="980" spans="1:26" ht="15.75" customHeight="1">
      <c r="A980" s="245"/>
      <c r="B980" s="245"/>
      <c r="C980" s="245"/>
      <c r="D980" s="245"/>
      <c r="E980" s="245"/>
      <c r="F980" s="245"/>
      <c r="G980" s="245"/>
      <c r="H980" s="245"/>
      <c r="I980" s="245"/>
      <c r="J980" s="245"/>
      <c r="K980" s="245"/>
      <c r="L980" s="245"/>
      <c r="M980" s="245"/>
      <c r="N980" s="245"/>
      <c r="O980" s="245"/>
      <c r="P980" s="245"/>
      <c r="Q980" s="245"/>
      <c r="R980" s="245"/>
      <c r="S980" s="245"/>
      <c r="T980" s="245"/>
      <c r="U980" s="245"/>
      <c r="V980" s="245"/>
      <c r="W980" s="245"/>
      <c r="X980" s="245"/>
      <c r="Y980" s="245"/>
      <c r="Z980" s="245"/>
    </row>
    <row r="981" spans="1:26" ht="15.75" customHeight="1">
      <c r="A981" s="245"/>
      <c r="B981" s="245"/>
      <c r="C981" s="245"/>
      <c r="D981" s="245"/>
      <c r="E981" s="245"/>
      <c r="F981" s="245"/>
      <c r="G981" s="245"/>
      <c r="H981" s="245"/>
      <c r="I981" s="245"/>
      <c r="J981" s="245"/>
      <c r="K981" s="245"/>
      <c r="L981" s="245"/>
      <c r="M981" s="245"/>
      <c r="N981" s="245"/>
      <c r="O981" s="245"/>
      <c r="P981" s="245"/>
      <c r="Q981" s="245"/>
      <c r="R981" s="245"/>
      <c r="S981" s="245"/>
      <c r="T981" s="245"/>
      <c r="U981" s="245"/>
      <c r="V981" s="245"/>
      <c r="W981" s="245"/>
      <c r="X981" s="245"/>
      <c r="Y981" s="245"/>
      <c r="Z981" s="245"/>
    </row>
    <row r="982" spans="1:26" ht="15.75" customHeight="1">
      <c r="A982" s="245"/>
      <c r="B982" s="245"/>
      <c r="C982" s="245"/>
      <c r="D982" s="245"/>
      <c r="E982" s="245"/>
      <c r="F982" s="245"/>
      <c r="G982" s="245"/>
      <c r="H982" s="245"/>
      <c r="I982" s="245"/>
      <c r="J982" s="245"/>
      <c r="K982" s="245"/>
      <c r="L982" s="245"/>
      <c r="M982" s="245"/>
      <c r="N982" s="245"/>
      <c r="O982" s="245"/>
      <c r="P982" s="245"/>
      <c r="Q982" s="245"/>
      <c r="R982" s="245"/>
      <c r="S982" s="245"/>
      <c r="T982" s="245"/>
      <c r="U982" s="245"/>
      <c r="V982" s="245"/>
      <c r="W982" s="245"/>
      <c r="X982" s="245"/>
      <c r="Y982" s="245"/>
      <c r="Z982" s="245"/>
    </row>
    <row r="983" spans="1:26" ht="15.75" customHeight="1">
      <c r="A983" s="245"/>
      <c r="B983" s="245"/>
      <c r="C983" s="245"/>
      <c r="D983" s="245"/>
      <c r="E983" s="245"/>
      <c r="F983" s="245"/>
      <c r="G983" s="245"/>
      <c r="H983" s="245"/>
      <c r="I983" s="245"/>
      <c r="J983" s="245"/>
      <c r="K983" s="245"/>
      <c r="L983" s="245"/>
      <c r="M983" s="245"/>
      <c r="N983" s="245"/>
      <c r="O983" s="245"/>
      <c r="P983" s="245"/>
      <c r="Q983" s="245"/>
      <c r="R983" s="245"/>
      <c r="S983" s="245"/>
      <c r="T983" s="245"/>
      <c r="U983" s="245"/>
      <c r="V983" s="245"/>
      <c r="W983" s="245"/>
      <c r="X983" s="245"/>
      <c r="Y983" s="245"/>
      <c r="Z983" s="245"/>
    </row>
    <row r="984" spans="1:26" ht="15.75" customHeight="1">
      <c r="A984" s="245"/>
      <c r="B984" s="245"/>
      <c r="C984" s="245"/>
      <c r="D984" s="245"/>
      <c r="E984" s="245"/>
      <c r="F984" s="245"/>
      <c r="G984" s="245"/>
      <c r="H984" s="245"/>
      <c r="I984" s="245"/>
      <c r="J984" s="245"/>
      <c r="K984" s="245"/>
      <c r="L984" s="245"/>
      <c r="M984" s="245"/>
      <c r="N984" s="245"/>
      <c r="O984" s="245"/>
      <c r="P984" s="245"/>
      <c r="Q984" s="245"/>
      <c r="R984" s="245"/>
      <c r="S984" s="245"/>
      <c r="T984" s="245"/>
      <c r="U984" s="245"/>
      <c r="V984" s="245"/>
      <c r="W984" s="245"/>
      <c r="X984" s="245"/>
      <c r="Y984" s="245"/>
      <c r="Z984" s="245"/>
    </row>
    <row r="985" spans="1:26" ht="15.75" customHeight="1">
      <c r="A985" s="245"/>
      <c r="B985" s="245"/>
      <c r="C985" s="245"/>
      <c r="D985" s="245"/>
      <c r="E985" s="245"/>
      <c r="F985" s="245"/>
      <c r="G985" s="245"/>
      <c r="H985" s="245"/>
      <c r="I985" s="245"/>
      <c r="J985" s="245"/>
      <c r="K985" s="245"/>
      <c r="L985" s="245"/>
      <c r="M985" s="245"/>
      <c r="N985" s="245"/>
      <c r="O985" s="245"/>
      <c r="P985" s="245"/>
      <c r="Q985" s="245"/>
      <c r="R985" s="245"/>
      <c r="S985" s="245"/>
      <c r="T985" s="245"/>
      <c r="U985" s="245"/>
      <c r="V985" s="245"/>
      <c r="W985" s="245"/>
      <c r="X985" s="245"/>
      <c r="Y985" s="245"/>
      <c r="Z985" s="245"/>
    </row>
    <row r="986" spans="1:26" ht="15.75" customHeight="1">
      <c r="A986" s="245"/>
      <c r="B986" s="245"/>
      <c r="C986" s="245"/>
      <c r="D986" s="245"/>
      <c r="E986" s="245"/>
      <c r="F986" s="245"/>
      <c r="G986" s="245"/>
      <c r="H986" s="245"/>
      <c r="I986" s="245"/>
      <c r="J986" s="245"/>
      <c r="K986" s="245"/>
      <c r="L986" s="245"/>
      <c r="M986" s="245"/>
      <c r="N986" s="245"/>
      <c r="O986" s="245"/>
      <c r="P986" s="245"/>
      <c r="Q986" s="245"/>
      <c r="R986" s="245"/>
      <c r="S986" s="245"/>
      <c r="T986" s="245"/>
      <c r="U986" s="245"/>
      <c r="V986" s="245"/>
      <c r="W986" s="245"/>
      <c r="X986" s="245"/>
      <c r="Y986" s="245"/>
      <c r="Z986" s="245"/>
    </row>
    <row r="987" spans="1:26" ht="15.75" customHeight="1">
      <c r="A987" s="245"/>
      <c r="B987" s="245"/>
      <c r="C987" s="245"/>
      <c r="D987" s="245"/>
      <c r="E987" s="245"/>
      <c r="F987" s="245"/>
      <c r="G987" s="245"/>
      <c r="H987" s="245"/>
      <c r="I987" s="245"/>
      <c r="J987" s="245"/>
      <c r="K987" s="245"/>
      <c r="L987" s="245"/>
      <c r="M987" s="245"/>
      <c r="N987" s="245"/>
      <c r="O987" s="245"/>
      <c r="P987" s="245"/>
      <c r="Q987" s="245"/>
      <c r="R987" s="245"/>
      <c r="S987" s="245"/>
      <c r="T987" s="245"/>
      <c r="U987" s="245"/>
      <c r="V987" s="245"/>
      <c r="W987" s="245"/>
      <c r="X987" s="245"/>
      <c r="Y987" s="245"/>
      <c r="Z987" s="245"/>
    </row>
    <row r="988" spans="1:26" ht="15.75" customHeight="1">
      <c r="A988" s="245"/>
      <c r="B988" s="245"/>
      <c r="C988" s="245"/>
      <c r="D988" s="245"/>
      <c r="E988" s="245"/>
      <c r="F988" s="245"/>
      <c r="G988" s="245"/>
      <c r="H988" s="245"/>
      <c r="I988" s="245"/>
      <c r="J988" s="245"/>
      <c r="K988" s="245"/>
      <c r="L988" s="245"/>
      <c r="M988" s="245"/>
      <c r="N988" s="245"/>
      <c r="O988" s="245"/>
      <c r="P988" s="245"/>
      <c r="Q988" s="245"/>
      <c r="R988" s="245"/>
      <c r="S988" s="245"/>
      <c r="T988" s="245"/>
      <c r="U988" s="245"/>
      <c r="V988" s="245"/>
      <c r="W988" s="245"/>
      <c r="X988" s="245"/>
      <c r="Y988" s="245"/>
      <c r="Z988" s="245"/>
    </row>
    <row r="989" spans="1:26" ht="15.75" customHeight="1">
      <c r="A989" s="245"/>
      <c r="B989" s="245"/>
      <c r="C989" s="245"/>
      <c r="D989" s="245"/>
      <c r="E989" s="245"/>
      <c r="F989" s="245"/>
      <c r="G989" s="245"/>
      <c r="H989" s="245"/>
      <c r="I989" s="245"/>
      <c r="J989" s="245"/>
      <c r="K989" s="245"/>
      <c r="L989" s="245"/>
      <c r="M989" s="245"/>
      <c r="N989" s="245"/>
      <c r="O989" s="245"/>
      <c r="P989" s="245"/>
      <c r="Q989" s="245"/>
      <c r="R989" s="245"/>
      <c r="S989" s="245"/>
      <c r="T989" s="245"/>
      <c r="U989" s="245"/>
      <c r="V989" s="245"/>
      <c r="W989" s="245"/>
      <c r="X989" s="245"/>
      <c r="Y989" s="245"/>
      <c r="Z989" s="245"/>
    </row>
    <row r="990" spans="1:26" ht="15.75" customHeight="1">
      <c r="A990" s="245"/>
      <c r="B990" s="245"/>
      <c r="C990" s="245"/>
      <c r="D990" s="245"/>
      <c r="E990" s="245"/>
      <c r="F990" s="245"/>
      <c r="G990" s="245"/>
      <c r="H990" s="245"/>
      <c r="I990" s="245"/>
      <c r="J990" s="245"/>
      <c r="K990" s="245"/>
      <c r="L990" s="245"/>
      <c r="M990" s="245"/>
      <c r="N990" s="245"/>
      <c r="O990" s="245"/>
      <c r="P990" s="245"/>
      <c r="Q990" s="245"/>
      <c r="R990" s="245"/>
      <c r="S990" s="245"/>
      <c r="T990" s="245"/>
      <c r="U990" s="245"/>
      <c r="V990" s="245"/>
      <c r="W990" s="245"/>
      <c r="X990" s="245"/>
      <c r="Y990" s="245"/>
      <c r="Z990" s="245"/>
    </row>
    <row r="991" spans="1:26" ht="15.75" customHeight="1">
      <c r="A991" s="245"/>
      <c r="B991" s="245"/>
      <c r="C991" s="245"/>
      <c r="D991" s="245"/>
      <c r="E991" s="245"/>
      <c r="F991" s="245"/>
      <c r="G991" s="245"/>
      <c r="H991" s="245"/>
      <c r="I991" s="245"/>
      <c r="J991" s="245"/>
      <c r="K991" s="245"/>
      <c r="L991" s="245"/>
      <c r="M991" s="245"/>
      <c r="N991" s="245"/>
      <c r="O991" s="245"/>
      <c r="P991" s="245"/>
      <c r="Q991" s="245"/>
      <c r="R991" s="245"/>
      <c r="S991" s="245"/>
      <c r="T991" s="245"/>
      <c r="U991" s="245"/>
      <c r="V991" s="245"/>
      <c r="W991" s="245"/>
      <c r="X991" s="245"/>
      <c r="Y991" s="245"/>
      <c r="Z991" s="245"/>
    </row>
    <row r="992" spans="1:26" ht="15.75" customHeight="1">
      <c r="A992" s="245"/>
      <c r="B992" s="245"/>
      <c r="C992" s="245"/>
      <c r="D992" s="245"/>
      <c r="E992" s="245"/>
      <c r="F992" s="245"/>
      <c r="G992" s="245"/>
      <c r="H992" s="245"/>
      <c r="I992" s="245"/>
      <c r="J992" s="245"/>
      <c r="K992" s="245"/>
      <c r="L992" s="245"/>
      <c r="M992" s="245"/>
      <c r="N992" s="245"/>
      <c r="O992" s="245"/>
      <c r="P992" s="245"/>
      <c r="Q992" s="245"/>
      <c r="R992" s="245"/>
      <c r="S992" s="245"/>
      <c r="T992" s="245"/>
      <c r="U992" s="245"/>
      <c r="V992" s="245"/>
      <c r="W992" s="245"/>
      <c r="X992" s="245"/>
      <c r="Y992" s="245"/>
      <c r="Z992" s="245"/>
    </row>
    <row r="993" spans="1:26" ht="15.75" customHeight="1">
      <c r="A993" s="245"/>
      <c r="B993" s="245"/>
      <c r="C993" s="245"/>
      <c r="D993" s="245"/>
      <c r="E993" s="245"/>
      <c r="F993" s="245"/>
      <c r="G993" s="245"/>
      <c r="H993" s="245"/>
      <c r="I993" s="245"/>
      <c r="J993" s="245"/>
      <c r="K993" s="245"/>
      <c r="L993" s="245"/>
      <c r="M993" s="245"/>
      <c r="N993" s="245"/>
      <c r="O993" s="245"/>
      <c r="P993" s="245"/>
      <c r="Q993" s="245"/>
      <c r="R993" s="245"/>
      <c r="S993" s="245"/>
      <c r="T993" s="245"/>
      <c r="U993" s="245"/>
      <c r="V993" s="245"/>
      <c r="W993" s="245"/>
      <c r="X993" s="245"/>
      <c r="Y993" s="245"/>
      <c r="Z993" s="245"/>
    </row>
    <row r="994" spans="1:26" ht="15.75" customHeight="1">
      <c r="A994" s="245"/>
      <c r="B994" s="245"/>
      <c r="C994" s="245"/>
      <c r="D994" s="245"/>
      <c r="E994" s="245"/>
      <c r="F994" s="245"/>
      <c r="G994" s="245"/>
      <c r="H994" s="245"/>
      <c r="I994" s="245"/>
      <c r="J994" s="245"/>
      <c r="K994" s="245"/>
      <c r="L994" s="245"/>
      <c r="M994" s="245"/>
      <c r="N994" s="245"/>
      <c r="O994" s="245"/>
      <c r="P994" s="245"/>
      <c r="Q994" s="245"/>
      <c r="R994" s="245"/>
      <c r="S994" s="245"/>
      <c r="T994" s="245"/>
      <c r="U994" s="245"/>
      <c r="V994" s="245"/>
      <c r="W994" s="245"/>
      <c r="X994" s="245"/>
      <c r="Y994" s="245"/>
      <c r="Z994" s="245"/>
    </row>
    <row r="995" spans="1:26" ht="15.75" customHeight="1">
      <c r="A995" s="245"/>
      <c r="B995" s="245"/>
      <c r="C995" s="245"/>
      <c r="D995" s="245"/>
      <c r="E995" s="245"/>
      <c r="F995" s="245"/>
      <c r="G995" s="245"/>
      <c r="H995" s="245"/>
      <c r="I995" s="245"/>
      <c r="J995" s="245"/>
      <c r="K995" s="245"/>
      <c r="L995" s="245"/>
      <c r="M995" s="245"/>
      <c r="N995" s="245"/>
      <c r="O995" s="245"/>
      <c r="P995" s="245"/>
      <c r="Q995" s="245"/>
      <c r="R995" s="245"/>
      <c r="S995" s="245"/>
      <c r="T995" s="245"/>
      <c r="U995" s="245"/>
      <c r="V995" s="245"/>
      <c r="W995" s="245"/>
      <c r="X995" s="245"/>
      <c r="Y995" s="245"/>
      <c r="Z995" s="245"/>
    </row>
    <row r="996" spans="1:26" ht="15.75" customHeight="1">
      <c r="A996" s="245"/>
      <c r="B996" s="245"/>
      <c r="C996" s="245"/>
      <c r="D996" s="245"/>
      <c r="E996" s="245"/>
      <c r="F996" s="245"/>
      <c r="G996" s="245"/>
      <c r="H996" s="245"/>
      <c r="I996" s="245"/>
      <c r="J996" s="245"/>
      <c r="K996" s="245"/>
      <c r="L996" s="245"/>
      <c r="M996" s="245"/>
      <c r="N996" s="245"/>
      <c r="O996" s="245"/>
      <c r="P996" s="245"/>
      <c r="Q996" s="245"/>
      <c r="R996" s="245"/>
      <c r="S996" s="245"/>
      <c r="T996" s="245"/>
      <c r="U996" s="245"/>
      <c r="V996" s="245"/>
      <c r="W996" s="245"/>
      <c r="X996" s="245"/>
      <c r="Y996" s="245"/>
      <c r="Z996" s="245"/>
    </row>
    <row r="997" spans="1:26" ht="15.75" customHeight="1">
      <c r="A997" s="245"/>
      <c r="B997" s="245"/>
      <c r="C997" s="245"/>
      <c r="D997" s="245"/>
      <c r="E997" s="245"/>
      <c r="F997" s="245"/>
      <c r="G997" s="245"/>
      <c r="H997" s="245"/>
      <c r="I997" s="245"/>
      <c r="J997" s="245"/>
      <c r="K997" s="245"/>
      <c r="L997" s="245"/>
      <c r="M997" s="245"/>
      <c r="N997" s="245"/>
      <c r="O997" s="245"/>
      <c r="P997" s="245"/>
      <c r="Q997" s="245"/>
      <c r="R997" s="245"/>
      <c r="S997" s="245"/>
      <c r="T997" s="245"/>
      <c r="U997" s="245"/>
      <c r="V997" s="245"/>
      <c r="W997" s="245"/>
      <c r="X997" s="245"/>
      <c r="Y997" s="245"/>
      <c r="Z997" s="245"/>
    </row>
    <row r="998" spans="1:26" ht="15.75" customHeight="1">
      <c r="A998" s="245"/>
      <c r="B998" s="245"/>
      <c r="C998" s="245"/>
      <c r="D998" s="245"/>
      <c r="E998" s="245"/>
      <c r="F998" s="245"/>
      <c r="G998" s="245"/>
      <c r="H998" s="245"/>
      <c r="I998" s="245"/>
      <c r="J998" s="245"/>
      <c r="K998" s="245"/>
      <c r="L998" s="245"/>
      <c r="M998" s="245"/>
      <c r="N998" s="245"/>
      <c r="O998" s="245"/>
      <c r="P998" s="245"/>
      <c r="Q998" s="245"/>
      <c r="R998" s="245"/>
      <c r="S998" s="245"/>
      <c r="T998" s="245"/>
      <c r="U998" s="245"/>
      <c r="V998" s="245"/>
      <c r="W998" s="245"/>
      <c r="X998" s="245"/>
      <c r="Y998" s="245"/>
      <c r="Z998" s="245"/>
    </row>
    <row r="999" spans="1:26" ht="15.75" customHeight="1">
      <c r="A999" s="245"/>
      <c r="B999" s="245"/>
      <c r="C999" s="245"/>
      <c r="D999" s="245"/>
      <c r="E999" s="245"/>
      <c r="F999" s="245"/>
      <c r="G999" s="245"/>
      <c r="H999" s="245"/>
      <c r="I999" s="245"/>
      <c r="J999" s="245"/>
      <c r="K999" s="245"/>
      <c r="L999" s="245"/>
      <c r="M999" s="245"/>
      <c r="N999" s="245"/>
      <c r="O999" s="245"/>
      <c r="P999" s="245"/>
      <c r="Q999" s="245"/>
      <c r="R999" s="245"/>
      <c r="S999" s="245"/>
      <c r="T999" s="245"/>
      <c r="U999" s="245"/>
      <c r="V999" s="245"/>
      <c r="W999" s="245"/>
      <c r="X999" s="245"/>
      <c r="Y999" s="245"/>
      <c r="Z999" s="245"/>
    </row>
    <row r="1000" spans="1:26" ht="15.75" customHeight="1">
      <c r="A1000" s="245"/>
      <c r="B1000" s="245"/>
      <c r="C1000" s="245"/>
      <c r="D1000" s="245"/>
      <c r="E1000" s="245"/>
      <c r="F1000" s="245"/>
      <c r="G1000" s="245"/>
      <c r="H1000" s="245"/>
      <c r="I1000" s="245"/>
      <c r="J1000" s="245"/>
      <c r="K1000" s="245"/>
      <c r="L1000" s="245"/>
      <c r="M1000" s="245"/>
      <c r="N1000" s="245"/>
      <c r="O1000" s="245"/>
      <c r="P1000" s="245"/>
      <c r="Q1000" s="245"/>
      <c r="R1000" s="245"/>
      <c r="S1000" s="245"/>
      <c r="T1000" s="245"/>
      <c r="U1000" s="245"/>
      <c r="V1000" s="245"/>
      <c r="W1000" s="245"/>
      <c r="X1000" s="245"/>
      <c r="Y1000" s="245"/>
      <c r="Z1000" s="245"/>
    </row>
    <row r="1001" spans="1:26" ht="15.75" customHeight="1">
      <c r="A1001" s="245"/>
      <c r="B1001" s="245"/>
      <c r="C1001" s="245"/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5"/>
      <c r="Q1001" s="245"/>
      <c r="R1001" s="245"/>
      <c r="S1001" s="245"/>
      <c r="T1001" s="245"/>
      <c r="U1001" s="245"/>
      <c r="V1001" s="245"/>
      <c r="W1001" s="245"/>
      <c r="X1001" s="245"/>
      <c r="Y1001" s="245"/>
      <c r="Z1001" s="245"/>
    </row>
    <row r="1002" spans="1:26" ht="15.75" customHeight="1">
      <c r="A1002" s="245"/>
      <c r="B1002" s="245"/>
      <c r="C1002" s="245"/>
      <c r="D1002" s="245"/>
      <c r="E1002" s="245"/>
      <c r="F1002" s="245"/>
      <c r="G1002" s="245"/>
      <c r="H1002" s="245"/>
      <c r="I1002" s="245"/>
      <c r="J1002" s="245"/>
      <c r="K1002" s="245"/>
      <c r="L1002" s="245"/>
      <c r="M1002" s="245"/>
      <c r="N1002" s="245"/>
      <c r="O1002" s="245"/>
      <c r="P1002" s="245"/>
      <c r="Q1002" s="245"/>
      <c r="R1002" s="245"/>
      <c r="S1002" s="245"/>
      <c r="T1002" s="245"/>
      <c r="U1002" s="245"/>
      <c r="V1002" s="245"/>
      <c r="W1002" s="245"/>
      <c r="X1002" s="245"/>
      <c r="Y1002" s="245"/>
      <c r="Z1002" s="245"/>
    </row>
    <row r="1003" spans="1:26" ht="15.75" customHeight="1">
      <c r="A1003" s="245"/>
      <c r="B1003" s="245"/>
      <c r="C1003" s="245"/>
      <c r="D1003" s="245"/>
      <c r="E1003" s="245"/>
      <c r="F1003" s="245"/>
      <c r="G1003" s="245"/>
      <c r="H1003" s="245"/>
      <c r="I1003" s="245"/>
      <c r="J1003" s="245"/>
      <c r="K1003" s="245"/>
      <c r="L1003" s="245"/>
      <c r="M1003" s="245"/>
      <c r="N1003" s="245"/>
      <c r="O1003" s="245"/>
      <c r="P1003" s="245"/>
      <c r="Q1003" s="245"/>
      <c r="R1003" s="245"/>
      <c r="S1003" s="245"/>
      <c r="T1003" s="245"/>
      <c r="U1003" s="245"/>
      <c r="V1003" s="245"/>
      <c r="W1003" s="245"/>
      <c r="X1003" s="245"/>
      <c r="Y1003" s="245"/>
      <c r="Z1003" s="245"/>
    </row>
    <row r="1004" spans="1:26" ht="15.75" customHeight="1">
      <c r="A1004" s="245"/>
      <c r="B1004" s="245"/>
      <c r="C1004" s="245"/>
      <c r="D1004" s="245"/>
      <c r="E1004" s="245"/>
      <c r="F1004" s="245"/>
      <c r="G1004" s="245"/>
      <c r="H1004" s="245"/>
      <c r="I1004" s="245"/>
      <c r="J1004" s="245"/>
      <c r="K1004" s="245"/>
      <c r="L1004" s="245"/>
      <c r="M1004" s="245"/>
      <c r="N1004" s="245"/>
      <c r="O1004" s="245"/>
      <c r="P1004" s="245"/>
      <c r="Q1004" s="245"/>
      <c r="R1004" s="245"/>
      <c r="S1004" s="245"/>
      <c r="T1004" s="245"/>
      <c r="U1004" s="245"/>
      <c r="V1004" s="245"/>
      <c r="W1004" s="245"/>
      <c r="X1004" s="245"/>
      <c r="Y1004" s="245"/>
      <c r="Z1004" s="245"/>
    </row>
    <row r="1005" spans="1:26" ht="15.75" customHeight="1">
      <c r="A1005" s="245"/>
      <c r="B1005" s="245"/>
      <c r="C1005" s="245"/>
      <c r="D1005" s="245"/>
      <c r="E1005" s="245"/>
      <c r="F1005" s="245"/>
      <c r="G1005" s="245"/>
      <c r="H1005" s="245"/>
      <c r="I1005" s="245"/>
      <c r="J1005" s="245"/>
      <c r="K1005" s="245"/>
      <c r="L1005" s="245"/>
      <c r="M1005" s="245"/>
      <c r="N1005" s="245"/>
      <c r="O1005" s="245"/>
      <c r="P1005" s="245"/>
      <c r="Q1005" s="245"/>
      <c r="R1005" s="245"/>
      <c r="S1005" s="245"/>
      <c r="T1005" s="245"/>
      <c r="U1005" s="245"/>
      <c r="V1005" s="245"/>
      <c r="W1005" s="245"/>
      <c r="X1005" s="245"/>
      <c r="Y1005" s="245"/>
      <c r="Z1005" s="245"/>
    </row>
    <row r="1006" spans="1:26" ht="15.75" customHeight="1">
      <c r="A1006" s="245"/>
      <c r="B1006" s="245"/>
      <c r="C1006" s="245"/>
      <c r="D1006" s="245"/>
      <c r="E1006" s="245"/>
      <c r="F1006" s="245"/>
      <c r="G1006" s="245"/>
      <c r="H1006" s="245"/>
      <c r="I1006" s="245"/>
      <c r="J1006" s="245"/>
      <c r="K1006" s="245"/>
      <c r="L1006" s="245"/>
      <c r="M1006" s="245"/>
      <c r="N1006" s="245"/>
      <c r="O1006" s="245"/>
      <c r="P1006" s="245"/>
      <c r="Q1006" s="245"/>
      <c r="R1006" s="245"/>
      <c r="S1006" s="245"/>
      <c r="T1006" s="245"/>
      <c r="U1006" s="245"/>
      <c r="V1006" s="245"/>
      <c r="W1006" s="245"/>
      <c r="X1006" s="245"/>
      <c r="Y1006" s="245"/>
      <c r="Z1006" s="245"/>
    </row>
    <row r="1007" spans="1:26" ht="15.75" customHeight="1">
      <c r="A1007" s="245"/>
      <c r="B1007" s="245"/>
      <c r="C1007" s="245"/>
      <c r="D1007" s="245"/>
      <c r="E1007" s="245"/>
      <c r="F1007" s="245"/>
      <c r="G1007" s="245"/>
      <c r="H1007" s="245"/>
      <c r="I1007" s="245"/>
      <c r="J1007" s="245"/>
      <c r="K1007" s="245"/>
      <c r="L1007" s="245"/>
      <c r="M1007" s="245"/>
      <c r="N1007" s="245"/>
      <c r="O1007" s="245"/>
      <c r="P1007" s="245"/>
      <c r="Q1007" s="245"/>
      <c r="R1007" s="245"/>
      <c r="S1007" s="245"/>
      <c r="T1007" s="245"/>
      <c r="U1007" s="245"/>
      <c r="V1007" s="245"/>
      <c r="W1007" s="245"/>
      <c r="X1007" s="245"/>
      <c r="Y1007" s="245"/>
      <c r="Z1007" s="245"/>
    </row>
    <row r="1008" spans="1:26" ht="15.75" customHeight="1">
      <c r="A1008" s="245"/>
      <c r="B1008" s="245"/>
      <c r="C1008" s="245"/>
      <c r="D1008" s="245"/>
      <c r="E1008" s="245"/>
      <c r="F1008" s="245"/>
      <c r="G1008" s="245"/>
      <c r="H1008" s="245"/>
      <c r="I1008" s="245"/>
      <c r="J1008" s="245"/>
      <c r="K1008" s="245"/>
      <c r="L1008" s="245"/>
      <c r="M1008" s="245"/>
      <c r="N1008" s="245"/>
      <c r="O1008" s="245"/>
      <c r="P1008" s="245"/>
      <c r="Q1008" s="245"/>
      <c r="R1008" s="245"/>
      <c r="S1008" s="245"/>
      <c r="T1008" s="245"/>
      <c r="U1008" s="245"/>
      <c r="V1008" s="245"/>
      <c r="W1008" s="245"/>
      <c r="X1008" s="245"/>
      <c r="Y1008" s="245"/>
      <c r="Z1008" s="245"/>
    </row>
    <row r="1009" spans="1:26" ht="15.75" customHeight="1">
      <c r="A1009" s="245"/>
      <c r="B1009" s="245"/>
      <c r="C1009" s="245"/>
      <c r="D1009" s="245"/>
      <c r="E1009" s="245"/>
      <c r="F1009" s="245"/>
      <c r="G1009" s="245"/>
      <c r="H1009" s="245"/>
      <c r="I1009" s="245"/>
      <c r="J1009" s="245"/>
      <c r="K1009" s="245"/>
      <c r="L1009" s="245"/>
      <c r="M1009" s="245"/>
      <c r="N1009" s="245"/>
      <c r="O1009" s="245"/>
      <c r="P1009" s="245"/>
      <c r="Q1009" s="245"/>
      <c r="R1009" s="245"/>
      <c r="S1009" s="245"/>
      <c r="T1009" s="245"/>
      <c r="U1009" s="245"/>
      <c r="V1009" s="245"/>
      <c r="W1009" s="245"/>
      <c r="X1009" s="245"/>
      <c r="Y1009" s="245"/>
      <c r="Z1009" s="245"/>
    </row>
    <row r="1010" spans="1:26" ht="15.75" customHeight="1">
      <c r="A1010" s="245"/>
      <c r="B1010" s="245"/>
      <c r="C1010" s="245"/>
      <c r="D1010" s="245"/>
      <c r="E1010" s="245"/>
      <c r="F1010" s="245"/>
      <c r="G1010" s="245"/>
      <c r="H1010" s="245"/>
      <c r="I1010" s="245"/>
      <c r="J1010" s="245"/>
      <c r="K1010" s="245"/>
      <c r="L1010" s="245"/>
      <c r="M1010" s="245"/>
      <c r="N1010" s="245"/>
      <c r="O1010" s="245"/>
      <c r="P1010" s="245"/>
      <c r="Q1010" s="245"/>
      <c r="R1010" s="245"/>
      <c r="S1010" s="245"/>
      <c r="T1010" s="245"/>
      <c r="U1010" s="245"/>
      <c r="V1010" s="245"/>
      <c r="W1010" s="245"/>
      <c r="X1010" s="245"/>
      <c r="Y1010" s="245"/>
      <c r="Z1010" s="245"/>
    </row>
    <row r="1011" spans="1:26" ht="15.75" customHeight="1">
      <c r="A1011" s="245"/>
      <c r="B1011" s="245"/>
      <c r="C1011" s="245"/>
      <c r="D1011" s="245"/>
      <c r="E1011" s="245"/>
      <c r="F1011" s="245"/>
      <c r="G1011" s="245"/>
      <c r="H1011" s="245"/>
      <c r="I1011" s="245"/>
      <c r="J1011" s="245"/>
      <c r="K1011" s="245"/>
      <c r="L1011" s="245"/>
      <c r="M1011" s="245"/>
      <c r="N1011" s="245"/>
      <c r="O1011" s="245"/>
      <c r="P1011" s="245"/>
      <c r="Q1011" s="245"/>
      <c r="R1011" s="245"/>
      <c r="S1011" s="245"/>
      <c r="T1011" s="245"/>
      <c r="U1011" s="245"/>
      <c r="V1011" s="245"/>
      <c r="W1011" s="245"/>
      <c r="X1011" s="245"/>
      <c r="Y1011" s="245"/>
      <c r="Z1011" s="245"/>
    </row>
    <row r="1012" spans="1:26" ht="15.75" customHeight="1">
      <c r="A1012" s="245"/>
      <c r="B1012" s="245"/>
      <c r="C1012" s="245"/>
      <c r="D1012" s="245"/>
      <c r="E1012" s="245"/>
      <c r="F1012" s="245"/>
      <c r="G1012" s="245"/>
      <c r="H1012" s="245"/>
      <c r="I1012" s="245"/>
      <c r="J1012" s="245"/>
      <c r="K1012" s="245"/>
      <c r="L1012" s="245"/>
      <c r="M1012" s="245"/>
      <c r="N1012" s="245"/>
      <c r="O1012" s="245"/>
      <c r="P1012" s="245"/>
      <c r="Q1012" s="245"/>
      <c r="R1012" s="245"/>
      <c r="S1012" s="245"/>
      <c r="T1012" s="245"/>
      <c r="U1012" s="245"/>
      <c r="V1012" s="245"/>
      <c r="W1012" s="245"/>
      <c r="X1012" s="245"/>
      <c r="Y1012" s="245"/>
      <c r="Z1012" s="245"/>
    </row>
    <row r="1013" spans="1:26" ht="15.75" customHeight="1">
      <c r="A1013" s="245"/>
      <c r="B1013" s="245"/>
      <c r="C1013" s="245"/>
      <c r="D1013" s="245"/>
      <c r="E1013" s="245"/>
      <c r="F1013" s="245"/>
      <c r="G1013" s="245"/>
      <c r="H1013" s="245"/>
      <c r="I1013" s="245"/>
      <c r="J1013" s="245"/>
      <c r="K1013" s="245"/>
      <c r="L1013" s="245"/>
      <c r="M1013" s="245"/>
      <c r="N1013" s="245"/>
      <c r="O1013" s="245"/>
      <c r="P1013" s="245"/>
      <c r="Q1013" s="245"/>
      <c r="R1013" s="245"/>
      <c r="S1013" s="245"/>
      <c r="T1013" s="245"/>
      <c r="U1013" s="245"/>
      <c r="V1013" s="245"/>
      <c r="W1013" s="245"/>
      <c r="X1013" s="245"/>
      <c r="Y1013" s="245"/>
      <c r="Z1013" s="245"/>
    </row>
  </sheetData>
  <autoFilter ref="A1:F1">
    <sortState ref="A2:F161">
      <sortCondition ref="A1"/>
    </sortState>
  </autoFilter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3717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L26" sqref="L26"/>
    </sheetView>
  </sheetViews>
  <sheetFormatPr defaultColWidth="14.42578125" defaultRowHeight="15" customHeight="1"/>
  <cols>
    <col min="1" max="1" width="11.7109375" customWidth="1"/>
    <col min="2" max="2" width="16.7109375" customWidth="1"/>
    <col min="3" max="3" width="16.140625" style="270" customWidth="1"/>
    <col min="4" max="4" width="18.140625" style="270" customWidth="1"/>
    <col min="5" max="5" width="9.140625" style="270" customWidth="1"/>
    <col min="6" max="7" width="20.7109375" customWidth="1"/>
    <col min="8" max="8" width="26.140625" bestFit="1" customWidth="1"/>
    <col min="9" max="9" width="36.7109375" bestFit="1" customWidth="1"/>
    <col min="10" max="10" width="8.7109375" customWidth="1"/>
    <col min="11" max="11" width="13.28515625" customWidth="1"/>
    <col min="12" max="12" width="12.7109375" customWidth="1"/>
    <col min="13" max="26" width="8.7109375" customWidth="1"/>
  </cols>
  <sheetData>
    <row r="1" spans="1:26">
      <c r="A1" s="2" t="s">
        <v>387</v>
      </c>
      <c r="B1" s="2" t="s">
        <v>388</v>
      </c>
      <c r="C1" s="2" t="s">
        <v>27</v>
      </c>
      <c r="D1" s="3" t="s">
        <v>389</v>
      </c>
      <c r="E1" s="2" t="s">
        <v>390</v>
      </c>
      <c r="F1" s="2" t="s">
        <v>391</v>
      </c>
      <c r="G1" s="2" t="s">
        <v>392</v>
      </c>
      <c r="H1" s="2" t="s">
        <v>393</v>
      </c>
      <c r="I1" s="2" t="s">
        <v>44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4">
        <v>1</v>
      </c>
      <c r="B2" s="2">
        <f t="shared" ref="B2:B65" si="0">VALUE(C2)</f>
        <v>63201010002</v>
      </c>
      <c r="C2" s="267" t="s">
        <v>2330</v>
      </c>
      <c r="D2" s="3" t="s">
        <v>394</v>
      </c>
      <c r="E2" s="270" t="s">
        <v>395</v>
      </c>
      <c r="F2" s="260" t="s">
        <v>2331</v>
      </c>
      <c r="G2" s="260" t="s">
        <v>2332</v>
      </c>
      <c r="H2" s="271" t="s">
        <v>397</v>
      </c>
      <c r="I2" s="271" t="s">
        <v>398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4">
        <v>2</v>
      </c>
      <c r="B3" s="2">
        <f t="shared" si="0"/>
        <v>63201010003</v>
      </c>
      <c r="C3" s="267" t="s">
        <v>2333</v>
      </c>
      <c r="D3" s="3" t="s">
        <v>394</v>
      </c>
      <c r="E3" s="270" t="s">
        <v>395</v>
      </c>
      <c r="F3" s="260" t="s">
        <v>562</v>
      </c>
      <c r="G3" s="260" t="s">
        <v>2334</v>
      </c>
      <c r="H3" s="271" t="s">
        <v>397</v>
      </c>
      <c r="I3" s="271" t="s">
        <v>398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4">
        <v>3</v>
      </c>
      <c r="B4" s="2">
        <f t="shared" si="0"/>
        <v>63201010005</v>
      </c>
      <c r="C4" s="267" t="s">
        <v>2335</v>
      </c>
      <c r="D4" s="3" t="s">
        <v>394</v>
      </c>
      <c r="E4" s="270" t="s">
        <v>395</v>
      </c>
      <c r="F4" s="260" t="s">
        <v>2336</v>
      </c>
      <c r="G4" s="260" t="s">
        <v>412</v>
      </c>
      <c r="H4" s="271" t="s">
        <v>397</v>
      </c>
      <c r="I4" s="271" t="s">
        <v>398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4">
        <v>4</v>
      </c>
      <c r="B5" s="2">
        <f t="shared" si="0"/>
        <v>63201010006</v>
      </c>
      <c r="C5" s="267" t="s">
        <v>2337</v>
      </c>
      <c r="D5" s="3" t="s">
        <v>394</v>
      </c>
      <c r="E5" s="270" t="s">
        <v>395</v>
      </c>
      <c r="F5" s="260" t="s">
        <v>2338</v>
      </c>
      <c r="G5" s="260" t="s">
        <v>2339</v>
      </c>
      <c r="H5" s="271" t="s">
        <v>397</v>
      </c>
      <c r="I5" s="271" t="s">
        <v>398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4">
        <v>5</v>
      </c>
      <c r="B6" s="2">
        <f t="shared" si="0"/>
        <v>63201010007</v>
      </c>
      <c r="C6" s="267" t="s">
        <v>2340</v>
      </c>
      <c r="D6" s="3" t="s">
        <v>394</v>
      </c>
      <c r="E6" s="270" t="s">
        <v>395</v>
      </c>
      <c r="F6" s="260" t="s">
        <v>2341</v>
      </c>
      <c r="G6" s="260" t="s">
        <v>1865</v>
      </c>
      <c r="H6" s="271" t="s">
        <v>397</v>
      </c>
      <c r="I6" s="271" t="s">
        <v>398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4">
        <v>6</v>
      </c>
      <c r="B7" s="2">
        <f t="shared" si="0"/>
        <v>63201010008</v>
      </c>
      <c r="C7" s="267" t="s">
        <v>2342</v>
      </c>
      <c r="D7" s="3" t="s">
        <v>394</v>
      </c>
      <c r="E7" s="270" t="s">
        <v>395</v>
      </c>
      <c r="F7" s="260" t="s">
        <v>2343</v>
      </c>
      <c r="G7" s="260" t="s">
        <v>2344</v>
      </c>
      <c r="H7" s="271" t="s">
        <v>397</v>
      </c>
      <c r="I7" s="271" t="s">
        <v>398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4">
        <v>7</v>
      </c>
      <c r="B8" s="2">
        <f t="shared" si="0"/>
        <v>63201010009</v>
      </c>
      <c r="C8" s="267" t="s">
        <v>2345</v>
      </c>
      <c r="D8" s="3" t="s">
        <v>394</v>
      </c>
      <c r="E8" s="270" t="s">
        <v>395</v>
      </c>
      <c r="F8" s="260" t="s">
        <v>829</v>
      </c>
      <c r="G8" s="260" t="s">
        <v>2346</v>
      </c>
      <c r="H8" s="271" t="s">
        <v>397</v>
      </c>
      <c r="I8" s="271" t="s">
        <v>398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4">
        <v>8</v>
      </c>
      <c r="B9" s="2">
        <f t="shared" si="0"/>
        <v>63201010013</v>
      </c>
      <c r="C9" s="267" t="s">
        <v>2349</v>
      </c>
      <c r="D9" s="3" t="s">
        <v>394</v>
      </c>
      <c r="E9" s="270" t="s">
        <v>395</v>
      </c>
      <c r="F9" s="260" t="s">
        <v>2350</v>
      </c>
      <c r="G9" s="260" t="s">
        <v>2351</v>
      </c>
      <c r="H9" s="271" t="s">
        <v>397</v>
      </c>
      <c r="I9" s="271" t="s">
        <v>398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4">
        <v>9</v>
      </c>
      <c r="B10" s="2">
        <f t="shared" si="0"/>
        <v>63201010014</v>
      </c>
      <c r="C10" s="267" t="s">
        <v>2352</v>
      </c>
      <c r="D10" s="3" t="s">
        <v>394</v>
      </c>
      <c r="E10" s="270" t="s">
        <v>395</v>
      </c>
      <c r="F10" s="260" t="s">
        <v>2353</v>
      </c>
      <c r="G10" s="260" t="s">
        <v>2354</v>
      </c>
      <c r="H10" s="271" t="s">
        <v>397</v>
      </c>
      <c r="I10" s="271" t="s">
        <v>398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4">
        <v>10</v>
      </c>
      <c r="B11" s="2">
        <f t="shared" si="0"/>
        <v>63201010015</v>
      </c>
      <c r="C11" s="267" t="s">
        <v>2355</v>
      </c>
      <c r="D11" s="3" t="s">
        <v>394</v>
      </c>
      <c r="E11" s="270" t="s">
        <v>395</v>
      </c>
      <c r="F11" s="260" t="s">
        <v>2356</v>
      </c>
      <c r="G11" s="260" t="s">
        <v>2357</v>
      </c>
      <c r="H11" s="271" t="s">
        <v>397</v>
      </c>
      <c r="I11" s="271" t="s">
        <v>398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4">
        <v>11</v>
      </c>
      <c r="B12" s="2">
        <f t="shared" si="0"/>
        <v>63201010016</v>
      </c>
      <c r="C12" s="267" t="s">
        <v>2358</v>
      </c>
      <c r="D12" s="3" t="s">
        <v>394</v>
      </c>
      <c r="E12" s="270" t="s">
        <v>395</v>
      </c>
      <c r="F12" s="260" t="s">
        <v>2359</v>
      </c>
      <c r="G12" s="260" t="s">
        <v>1958</v>
      </c>
      <c r="H12" s="271" t="s">
        <v>397</v>
      </c>
      <c r="I12" s="271" t="s">
        <v>398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4">
        <v>12</v>
      </c>
      <c r="B13" s="2">
        <f t="shared" si="0"/>
        <v>63201010017</v>
      </c>
      <c r="C13" s="267" t="s">
        <v>2360</v>
      </c>
      <c r="D13" s="3" t="s">
        <v>394</v>
      </c>
      <c r="E13" s="270" t="s">
        <v>395</v>
      </c>
      <c r="F13" s="260" t="s">
        <v>2361</v>
      </c>
      <c r="G13" s="260" t="s">
        <v>2362</v>
      </c>
      <c r="H13" s="271" t="s">
        <v>397</v>
      </c>
      <c r="I13" s="271" t="s">
        <v>398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4">
        <v>13</v>
      </c>
      <c r="B14" s="2">
        <f t="shared" si="0"/>
        <v>63201010018</v>
      </c>
      <c r="C14" s="267" t="s">
        <v>2363</v>
      </c>
      <c r="D14" s="3" t="s">
        <v>394</v>
      </c>
      <c r="E14" s="270" t="s">
        <v>395</v>
      </c>
      <c r="F14" s="260" t="s">
        <v>2364</v>
      </c>
      <c r="G14" s="260" t="s">
        <v>2365</v>
      </c>
      <c r="H14" s="271" t="s">
        <v>397</v>
      </c>
      <c r="I14" s="271" t="s">
        <v>398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4">
        <v>14</v>
      </c>
      <c r="B15" s="2">
        <f t="shared" si="0"/>
        <v>63201010019</v>
      </c>
      <c r="C15" s="267" t="s">
        <v>2366</v>
      </c>
      <c r="D15" s="3" t="s">
        <v>394</v>
      </c>
      <c r="E15" s="270" t="s">
        <v>395</v>
      </c>
      <c r="F15" s="260" t="s">
        <v>2367</v>
      </c>
      <c r="G15" s="260" t="s">
        <v>2368</v>
      </c>
      <c r="H15" s="271" t="s">
        <v>397</v>
      </c>
      <c r="I15" s="271" t="s">
        <v>398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4">
        <v>15</v>
      </c>
      <c r="B16" s="2">
        <f t="shared" si="0"/>
        <v>63201010020</v>
      </c>
      <c r="C16" s="267" t="s">
        <v>2369</v>
      </c>
      <c r="D16" s="3" t="s">
        <v>394</v>
      </c>
      <c r="E16" s="270" t="s">
        <v>395</v>
      </c>
      <c r="F16" s="260" t="s">
        <v>696</v>
      </c>
      <c r="G16" s="260" t="s">
        <v>2370</v>
      </c>
      <c r="H16" s="271" t="s">
        <v>397</v>
      </c>
      <c r="I16" s="271" t="s">
        <v>398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4">
        <v>16</v>
      </c>
      <c r="B17" s="2">
        <f t="shared" si="0"/>
        <v>63201010021</v>
      </c>
      <c r="C17" s="267" t="s">
        <v>2371</v>
      </c>
      <c r="D17" s="3" t="s">
        <v>415</v>
      </c>
      <c r="E17" s="270" t="s">
        <v>395</v>
      </c>
      <c r="F17" s="260" t="s">
        <v>2372</v>
      </c>
      <c r="G17" s="260" t="s">
        <v>2373</v>
      </c>
      <c r="H17" s="271" t="s">
        <v>397</v>
      </c>
      <c r="I17" s="271" t="s">
        <v>398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4">
        <v>17</v>
      </c>
      <c r="B18" s="2">
        <f t="shared" si="0"/>
        <v>63201010022</v>
      </c>
      <c r="C18" s="267" t="s">
        <v>2374</v>
      </c>
      <c r="D18" s="3" t="s">
        <v>415</v>
      </c>
      <c r="E18" s="270" t="s">
        <v>395</v>
      </c>
      <c r="F18" s="260" t="s">
        <v>2375</v>
      </c>
      <c r="G18" s="260" t="s">
        <v>2182</v>
      </c>
      <c r="H18" s="271" t="s">
        <v>397</v>
      </c>
      <c r="I18" s="271" t="s">
        <v>398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4">
        <v>18</v>
      </c>
      <c r="B19" s="2">
        <f t="shared" si="0"/>
        <v>63201010023</v>
      </c>
      <c r="C19" s="267" t="s">
        <v>2376</v>
      </c>
      <c r="D19" s="3" t="s">
        <v>415</v>
      </c>
      <c r="E19" s="270" t="s">
        <v>395</v>
      </c>
      <c r="F19" s="260" t="s">
        <v>2377</v>
      </c>
      <c r="G19" s="260" t="s">
        <v>1643</v>
      </c>
      <c r="H19" s="271" t="s">
        <v>397</v>
      </c>
      <c r="I19" s="271" t="s">
        <v>398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4">
        <v>19</v>
      </c>
      <c r="B20" s="2">
        <f t="shared" si="0"/>
        <v>63201010024</v>
      </c>
      <c r="C20" s="267" t="s">
        <v>2378</v>
      </c>
      <c r="D20" s="3" t="s">
        <v>415</v>
      </c>
      <c r="E20" s="270" t="s">
        <v>395</v>
      </c>
      <c r="F20" s="260" t="s">
        <v>866</v>
      </c>
      <c r="G20" s="260" t="s">
        <v>1602</v>
      </c>
      <c r="H20" s="271" t="s">
        <v>397</v>
      </c>
      <c r="I20" s="271" t="s">
        <v>398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>
        <v>20</v>
      </c>
      <c r="B21" s="2">
        <f t="shared" si="0"/>
        <v>63201010025</v>
      </c>
      <c r="C21" s="267" t="s">
        <v>2379</v>
      </c>
      <c r="D21" s="3" t="s">
        <v>415</v>
      </c>
      <c r="E21" s="270" t="s">
        <v>395</v>
      </c>
      <c r="F21" s="260" t="s">
        <v>1397</v>
      </c>
      <c r="G21" s="260" t="s">
        <v>2380</v>
      </c>
      <c r="H21" s="271" t="s">
        <v>397</v>
      </c>
      <c r="I21" s="271" t="s">
        <v>398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>
        <v>21</v>
      </c>
      <c r="B22" s="2">
        <f t="shared" si="0"/>
        <v>63201010026</v>
      </c>
      <c r="C22" s="267" t="s">
        <v>2381</v>
      </c>
      <c r="D22" s="3" t="s">
        <v>415</v>
      </c>
      <c r="E22" s="270" t="s">
        <v>395</v>
      </c>
      <c r="F22" s="260" t="s">
        <v>2382</v>
      </c>
      <c r="G22" s="260" t="s">
        <v>1896</v>
      </c>
      <c r="H22" s="271" t="s">
        <v>397</v>
      </c>
      <c r="I22" s="271" t="s">
        <v>398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>
        <v>22</v>
      </c>
      <c r="B23" s="2">
        <f t="shared" si="0"/>
        <v>63201010027</v>
      </c>
      <c r="C23" s="267" t="s">
        <v>2383</v>
      </c>
      <c r="D23" s="3" t="s">
        <v>415</v>
      </c>
      <c r="E23" s="270" t="s">
        <v>395</v>
      </c>
      <c r="F23" s="260" t="s">
        <v>566</v>
      </c>
      <c r="G23" s="260" t="s">
        <v>2384</v>
      </c>
      <c r="H23" s="271" t="s">
        <v>397</v>
      </c>
      <c r="I23" s="271" t="s">
        <v>398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>
        <v>23</v>
      </c>
      <c r="B24" s="2">
        <f t="shared" si="0"/>
        <v>63201010028</v>
      </c>
      <c r="C24" s="267" t="s">
        <v>2385</v>
      </c>
      <c r="D24" s="3" t="s">
        <v>415</v>
      </c>
      <c r="E24" s="270" t="s">
        <v>395</v>
      </c>
      <c r="F24" s="260" t="s">
        <v>2386</v>
      </c>
      <c r="G24" s="260" t="s">
        <v>2387</v>
      </c>
      <c r="H24" s="271" t="s">
        <v>397</v>
      </c>
      <c r="I24" s="271" t="s">
        <v>398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>
        <v>24</v>
      </c>
      <c r="B25" s="2">
        <f t="shared" si="0"/>
        <v>63201010029</v>
      </c>
      <c r="C25" s="267" t="s">
        <v>2388</v>
      </c>
      <c r="D25" s="3" t="s">
        <v>415</v>
      </c>
      <c r="E25" s="270" t="s">
        <v>395</v>
      </c>
      <c r="F25" s="260" t="s">
        <v>2389</v>
      </c>
      <c r="G25" s="260" t="s">
        <v>2390</v>
      </c>
      <c r="H25" s="271" t="s">
        <v>397</v>
      </c>
      <c r="I25" s="271" t="s">
        <v>398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>
        <v>25</v>
      </c>
      <c r="B26" s="2">
        <f t="shared" si="0"/>
        <v>63201010030</v>
      </c>
      <c r="C26" s="267" t="s">
        <v>2391</v>
      </c>
      <c r="D26" s="3" t="s">
        <v>415</v>
      </c>
      <c r="E26" s="270" t="s">
        <v>395</v>
      </c>
      <c r="F26" s="260" t="s">
        <v>1820</v>
      </c>
      <c r="G26" s="260" t="s">
        <v>1821</v>
      </c>
      <c r="H26" s="271" t="s">
        <v>397</v>
      </c>
      <c r="I26" s="271" t="s">
        <v>398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>
        <v>26</v>
      </c>
      <c r="B27" s="2">
        <f t="shared" si="0"/>
        <v>63201010031</v>
      </c>
      <c r="C27" s="267" t="s">
        <v>2392</v>
      </c>
      <c r="D27" s="3" t="s">
        <v>415</v>
      </c>
      <c r="E27" s="270" t="s">
        <v>395</v>
      </c>
      <c r="F27" s="260" t="s">
        <v>2393</v>
      </c>
      <c r="G27" s="260" t="s">
        <v>694</v>
      </c>
      <c r="H27" s="271" t="s">
        <v>397</v>
      </c>
      <c r="I27" s="271" t="s">
        <v>398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>
        <v>27</v>
      </c>
      <c r="B28" s="2">
        <f t="shared" si="0"/>
        <v>63201010032</v>
      </c>
      <c r="C28" s="267" t="s">
        <v>2394</v>
      </c>
      <c r="D28" s="3" t="s">
        <v>415</v>
      </c>
      <c r="E28" s="270" t="s">
        <v>395</v>
      </c>
      <c r="F28" s="260" t="s">
        <v>2395</v>
      </c>
      <c r="G28" s="260" t="s">
        <v>591</v>
      </c>
      <c r="H28" s="271" t="s">
        <v>397</v>
      </c>
      <c r="I28" s="271" t="s">
        <v>398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>
        <v>28</v>
      </c>
      <c r="B29" s="2">
        <f t="shared" si="0"/>
        <v>63201010033</v>
      </c>
      <c r="C29" s="267" t="s">
        <v>2396</v>
      </c>
      <c r="D29" s="3" t="s">
        <v>415</v>
      </c>
      <c r="E29" s="270" t="s">
        <v>395</v>
      </c>
      <c r="F29" s="260" t="s">
        <v>2397</v>
      </c>
      <c r="G29" s="260" t="s">
        <v>2398</v>
      </c>
      <c r="H29" s="271" t="s">
        <v>397</v>
      </c>
      <c r="I29" s="271" t="s">
        <v>398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>
        <v>29</v>
      </c>
      <c r="B30" s="2">
        <f t="shared" si="0"/>
        <v>63201010034</v>
      </c>
      <c r="C30" s="267" t="s">
        <v>2399</v>
      </c>
      <c r="D30" s="3" t="s">
        <v>415</v>
      </c>
      <c r="E30" s="270" t="s">
        <v>395</v>
      </c>
      <c r="F30" s="260" t="s">
        <v>1733</v>
      </c>
      <c r="G30" s="260" t="s">
        <v>1730</v>
      </c>
      <c r="H30" s="271" t="s">
        <v>397</v>
      </c>
      <c r="I30" s="271" t="s">
        <v>398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>
        <v>30</v>
      </c>
      <c r="B31" s="2">
        <f t="shared" si="0"/>
        <v>63201010035</v>
      </c>
      <c r="C31" s="267" t="s">
        <v>2400</v>
      </c>
      <c r="D31" s="3" t="s">
        <v>415</v>
      </c>
      <c r="E31" s="270" t="s">
        <v>395</v>
      </c>
      <c r="F31" s="260" t="s">
        <v>2401</v>
      </c>
      <c r="G31" s="260" t="s">
        <v>2402</v>
      </c>
      <c r="H31" s="271" t="s">
        <v>397</v>
      </c>
      <c r="I31" s="271" t="s">
        <v>398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>
        <v>31</v>
      </c>
      <c r="B32" s="2">
        <f t="shared" si="0"/>
        <v>63201010036</v>
      </c>
      <c r="C32" s="267" t="s">
        <v>2403</v>
      </c>
      <c r="D32" s="3" t="s">
        <v>415</v>
      </c>
      <c r="E32" s="270" t="s">
        <v>395</v>
      </c>
      <c r="F32" s="260" t="s">
        <v>2404</v>
      </c>
      <c r="G32" s="260" t="s">
        <v>1503</v>
      </c>
      <c r="H32" s="271" t="s">
        <v>397</v>
      </c>
      <c r="I32" s="271" t="s">
        <v>398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>
        <v>32</v>
      </c>
      <c r="B33" s="2">
        <f t="shared" si="0"/>
        <v>63201010037</v>
      </c>
      <c r="C33" s="267" t="s">
        <v>2405</v>
      </c>
      <c r="D33" s="3" t="s">
        <v>415</v>
      </c>
      <c r="E33" s="270" t="s">
        <v>395</v>
      </c>
      <c r="F33" s="260" t="s">
        <v>1385</v>
      </c>
      <c r="G33" s="260" t="s">
        <v>2406</v>
      </c>
      <c r="H33" s="271" t="s">
        <v>397</v>
      </c>
      <c r="I33" s="271" t="s">
        <v>398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>
        <v>33</v>
      </c>
      <c r="B34" s="2">
        <f t="shared" si="0"/>
        <v>63201010038</v>
      </c>
      <c r="C34" s="267" t="s">
        <v>2407</v>
      </c>
      <c r="D34" s="3" t="s">
        <v>415</v>
      </c>
      <c r="E34" s="270" t="s">
        <v>395</v>
      </c>
      <c r="F34" s="260" t="s">
        <v>2408</v>
      </c>
      <c r="G34" s="260" t="s">
        <v>1750</v>
      </c>
      <c r="H34" s="271" t="s">
        <v>397</v>
      </c>
      <c r="I34" s="271" t="s">
        <v>398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>
        <v>34</v>
      </c>
      <c r="B35" s="2">
        <f t="shared" si="0"/>
        <v>63201010039</v>
      </c>
      <c r="C35" s="267" t="s">
        <v>2409</v>
      </c>
      <c r="D35" s="3" t="s">
        <v>2300</v>
      </c>
      <c r="E35" s="270" t="s">
        <v>395</v>
      </c>
      <c r="F35" s="260" t="s">
        <v>1446</v>
      </c>
      <c r="G35" s="260" t="s">
        <v>2410</v>
      </c>
      <c r="H35" s="271" t="s">
        <v>397</v>
      </c>
      <c r="I35" s="271" t="s">
        <v>398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>
        <v>35</v>
      </c>
      <c r="B36" s="2">
        <f t="shared" si="0"/>
        <v>63201010040</v>
      </c>
      <c r="C36" s="267" t="s">
        <v>2411</v>
      </c>
      <c r="D36" s="3" t="s">
        <v>2300</v>
      </c>
      <c r="E36" s="270" t="s">
        <v>395</v>
      </c>
      <c r="F36" s="260" t="s">
        <v>816</v>
      </c>
      <c r="G36" s="260" t="s">
        <v>478</v>
      </c>
      <c r="H36" s="271" t="s">
        <v>397</v>
      </c>
      <c r="I36" s="271" t="s">
        <v>398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>
        <v>36</v>
      </c>
      <c r="B37" s="2">
        <f t="shared" si="0"/>
        <v>63201010041</v>
      </c>
      <c r="C37" s="267" t="s">
        <v>2412</v>
      </c>
      <c r="D37" s="3" t="s">
        <v>2300</v>
      </c>
      <c r="E37" s="270" t="s">
        <v>395</v>
      </c>
      <c r="F37" s="260" t="s">
        <v>2341</v>
      </c>
      <c r="G37" s="260" t="s">
        <v>2413</v>
      </c>
      <c r="H37" s="271" t="s">
        <v>397</v>
      </c>
      <c r="I37" s="271" t="s">
        <v>398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>
        <v>37</v>
      </c>
      <c r="B38" s="2">
        <f t="shared" si="0"/>
        <v>63201010042</v>
      </c>
      <c r="C38" s="267" t="s">
        <v>2414</v>
      </c>
      <c r="D38" s="3" t="s">
        <v>2300</v>
      </c>
      <c r="E38" s="270" t="s">
        <v>395</v>
      </c>
      <c r="F38" s="260" t="s">
        <v>2343</v>
      </c>
      <c r="G38" s="260" t="s">
        <v>86</v>
      </c>
      <c r="H38" s="271" t="s">
        <v>397</v>
      </c>
      <c r="I38" s="271" t="s">
        <v>398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>
        <v>38</v>
      </c>
      <c r="B39" s="2">
        <f t="shared" si="0"/>
        <v>63201010043</v>
      </c>
      <c r="C39" s="267" t="s">
        <v>2415</v>
      </c>
      <c r="D39" s="3" t="s">
        <v>2300</v>
      </c>
      <c r="E39" s="270" t="s">
        <v>395</v>
      </c>
      <c r="F39" s="260" t="s">
        <v>2343</v>
      </c>
      <c r="G39" s="260" t="s">
        <v>858</v>
      </c>
      <c r="H39" s="271" t="s">
        <v>397</v>
      </c>
      <c r="I39" s="271" t="s">
        <v>398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>
        <v>39</v>
      </c>
      <c r="B40" s="2">
        <f t="shared" si="0"/>
        <v>63201010044</v>
      </c>
      <c r="C40" s="267" t="s">
        <v>2416</v>
      </c>
      <c r="D40" s="3" t="s">
        <v>2300</v>
      </c>
      <c r="E40" s="270" t="s">
        <v>395</v>
      </c>
      <c r="F40" s="260" t="s">
        <v>757</v>
      </c>
      <c r="G40" s="260" t="s">
        <v>2417</v>
      </c>
      <c r="H40" s="271" t="s">
        <v>397</v>
      </c>
      <c r="I40" s="271" t="s">
        <v>398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>
        <v>40</v>
      </c>
      <c r="B41" s="2">
        <f t="shared" si="0"/>
        <v>63201010045</v>
      </c>
      <c r="C41" s="267" t="s">
        <v>2418</v>
      </c>
      <c r="D41" s="3" t="s">
        <v>2300</v>
      </c>
      <c r="E41" s="270" t="s">
        <v>395</v>
      </c>
      <c r="F41" s="260" t="s">
        <v>1051</v>
      </c>
      <c r="G41" s="260" t="s">
        <v>2419</v>
      </c>
      <c r="H41" s="271" t="s">
        <v>397</v>
      </c>
      <c r="I41" s="271" t="s">
        <v>398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>
        <v>41</v>
      </c>
      <c r="B42" s="2">
        <f t="shared" si="0"/>
        <v>63201010046</v>
      </c>
      <c r="C42" s="267" t="s">
        <v>2420</v>
      </c>
      <c r="D42" s="3" t="s">
        <v>2300</v>
      </c>
      <c r="E42" s="270" t="s">
        <v>395</v>
      </c>
      <c r="F42" s="260" t="s">
        <v>432</v>
      </c>
      <c r="G42" s="260" t="s">
        <v>2421</v>
      </c>
      <c r="H42" s="271" t="s">
        <v>397</v>
      </c>
      <c r="I42" s="271" t="s">
        <v>398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>
        <v>42</v>
      </c>
      <c r="B43" s="2">
        <f t="shared" si="0"/>
        <v>63201010047</v>
      </c>
      <c r="C43" s="267" t="s">
        <v>2422</v>
      </c>
      <c r="D43" s="3" t="s">
        <v>2300</v>
      </c>
      <c r="E43" s="270" t="s">
        <v>395</v>
      </c>
      <c r="F43" s="260" t="s">
        <v>501</v>
      </c>
      <c r="G43" s="260" t="s">
        <v>2423</v>
      </c>
      <c r="H43" s="271" t="s">
        <v>397</v>
      </c>
      <c r="I43" s="271" t="s">
        <v>398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>
        <v>43</v>
      </c>
      <c r="B44" s="2">
        <f t="shared" si="0"/>
        <v>63201010048</v>
      </c>
      <c r="C44" s="267" t="s">
        <v>2424</v>
      </c>
      <c r="D44" s="3" t="s">
        <v>2300</v>
      </c>
      <c r="E44" s="270" t="s">
        <v>395</v>
      </c>
      <c r="F44" s="260" t="s">
        <v>407</v>
      </c>
      <c r="G44" s="260" t="s">
        <v>2425</v>
      </c>
      <c r="H44" s="271" t="s">
        <v>397</v>
      </c>
      <c r="I44" s="271" t="s">
        <v>398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>
        <v>44</v>
      </c>
      <c r="B45" s="2">
        <f t="shared" si="0"/>
        <v>63201010049</v>
      </c>
      <c r="C45" s="267" t="s">
        <v>2426</v>
      </c>
      <c r="D45" s="3" t="s">
        <v>2300</v>
      </c>
      <c r="E45" s="270" t="s">
        <v>395</v>
      </c>
      <c r="F45" s="260" t="s">
        <v>2427</v>
      </c>
      <c r="G45" s="260" t="s">
        <v>2428</v>
      </c>
      <c r="H45" s="271" t="s">
        <v>397</v>
      </c>
      <c r="I45" s="271" t="s">
        <v>398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>
        <v>45</v>
      </c>
      <c r="B46" s="2">
        <f t="shared" si="0"/>
        <v>63201010050</v>
      </c>
      <c r="C46" s="267" t="s">
        <v>2429</v>
      </c>
      <c r="D46" s="3" t="s">
        <v>2300</v>
      </c>
      <c r="E46" s="270" t="s">
        <v>395</v>
      </c>
      <c r="F46" s="260" t="s">
        <v>1038</v>
      </c>
      <c r="G46" s="260" t="s">
        <v>1656</v>
      </c>
      <c r="H46" s="271" t="s">
        <v>397</v>
      </c>
      <c r="I46" s="271" t="s">
        <v>398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>
        <v>46</v>
      </c>
      <c r="B47" s="2">
        <f t="shared" si="0"/>
        <v>63201010051</v>
      </c>
      <c r="C47" s="267" t="s">
        <v>2430</v>
      </c>
      <c r="D47" s="3" t="s">
        <v>2300</v>
      </c>
      <c r="E47" s="270" t="s">
        <v>395</v>
      </c>
      <c r="F47" s="260" t="s">
        <v>2431</v>
      </c>
      <c r="G47" s="260" t="s">
        <v>2432</v>
      </c>
      <c r="H47" s="271" t="s">
        <v>397</v>
      </c>
      <c r="I47" s="271" t="s">
        <v>398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>
        <v>47</v>
      </c>
      <c r="B48" s="2">
        <f t="shared" si="0"/>
        <v>63201010052</v>
      </c>
      <c r="C48" s="267" t="s">
        <v>2433</v>
      </c>
      <c r="D48" s="3" t="s">
        <v>2300</v>
      </c>
      <c r="E48" s="270" t="s">
        <v>395</v>
      </c>
      <c r="F48" s="260" t="s">
        <v>1042</v>
      </c>
      <c r="G48" s="260" t="s">
        <v>1377</v>
      </c>
      <c r="H48" s="271" t="s">
        <v>397</v>
      </c>
      <c r="I48" s="271" t="s">
        <v>398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>
        <v>48</v>
      </c>
      <c r="B49" s="2">
        <f t="shared" si="0"/>
        <v>63201010053</v>
      </c>
      <c r="C49" s="267" t="s">
        <v>2434</v>
      </c>
      <c r="D49" s="3" t="s">
        <v>2300</v>
      </c>
      <c r="E49" s="270" t="s">
        <v>395</v>
      </c>
      <c r="F49" s="260" t="s">
        <v>1626</v>
      </c>
      <c r="G49" s="260" t="s">
        <v>1700</v>
      </c>
      <c r="H49" s="271" t="s">
        <v>397</v>
      </c>
      <c r="I49" s="271" t="s">
        <v>398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>
        <v>49</v>
      </c>
      <c r="B50" s="2">
        <f t="shared" si="0"/>
        <v>63201010054</v>
      </c>
      <c r="C50" s="267" t="s">
        <v>2435</v>
      </c>
      <c r="D50" s="3" t="s">
        <v>2300</v>
      </c>
      <c r="E50" s="270" t="s">
        <v>395</v>
      </c>
      <c r="F50" s="260" t="s">
        <v>2436</v>
      </c>
      <c r="G50" s="260" t="s">
        <v>1582</v>
      </c>
      <c r="H50" s="271" t="s">
        <v>397</v>
      </c>
      <c r="I50" s="271" t="s">
        <v>398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>
        <v>50</v>
      </c>
      <c r="B51" s="2">
        <f t="shared" si="0"/>
        <v>63201010055</v>
      </c>
      <c r="C51" s="267" t="s">
        <v>2437</v>
      </c>
      <c r="D51" s="3" t="s">
        <v>2300</v>
      </c>
      <c r="E51" s="270" t="s">
        <v>395</v>
      </c>
      <c r="F51" s="260" t="s">
        <v>516</v>
      </c>
      <c r="G51" s="260" t="s">
        <v>2438</v>
      </c>
      <c r="H51" s="271" t="s">
        <v>397</v>
      </c>
      <c r="I51" s="271" t="s">
        <v>398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>
        <v>51</v>
      </c>
      <c r="B52" s="2">
        <f t="shared" si="0"/>
        <v>63201010056</v>
      </c>
      <c r="C52" s="267" t="s">
        <v>2439</v>
      </c>
      <c r="D52" s="3" t="s">
        <v>2300</v>
      </c>
      <c r="E52" s="270" t="s">
        <v>395</v>
      </c>
      <c r="F52" s="260" t="s">
        <v>2269</v>
      </c>
      <c r="G52" s="260" t="s">
        <v>2440</v>
      </c>
      <c r="H52" s="271" t="s">
        <v>397</v>
      </c>
      <c r="I52" s="271" t="s">
        <v>398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>
        <v>52</v>
      </c>
      <c r="B53" s="2">
        <f t="shared" si="0"/>
        <v>63201010057</v>
      </c>
      <c r="C53" s="267" t="s">
        <v>2441</v>
      </c>
      <c r="D53" s="3" t="s">
        <v>2300</v>
      </c>
      <c r="E53" s="270" t="s">
        <v>395</v>
      </c>
      <c r="F53" s="260" t="s">
        <v>1254</v>
      </c>
      <c r="G53" s="260" t="s">
        <v>2442</v>
      </c>
      <c r="H53" s="271" t="s">
        <v>397</v>
      </c>
      <c r="I53" s="271" t="s">
        <v>398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>
        <v>53</v>
      </c>
      <c r="B54" s="2">
        <f t="shared" si="0"/>
        <v>63201010058</v>
      </c>
      <c r="C54" s="267" t="s">
        <v>2443</v>
      </c>
      <c r="D54" s="3" t="s">
        <v>2300</v>
      </c>
      <c r="E54" s="270" t="s">
        <v>395</v>
      </c>
      <c r="F54" s="260" t="s">
        <v>1443</v>
      </c>
      <c r="G54" s="260" t="s">
        <v>2444</v>
      </c>
      <c r="H54" s="271" t="s">
        <v>397</v>
      </c>
      <c r="I54" s="271" t="s">
        <v>398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>
        <v>54</v>
      </c>
      <c r="B55" s="2">
        <f t="shared" si="0"/>
        <v>63201010059</v>
      </c>
      <c r="C55" s="267" t="s">
        <v>2445</v>
      </c>
      <c r="D55" s="3" t="s">
        <v>2301</v>
      </c>
      <c r="E55" s="270" t="s">
        <v>395</v>
      </c>
      <c r="F55" s="260" t="s">
        <v>1708</v>
      </c>
      <c r="G55" s="260" t="s">
        <v>2446</v>
      </c>
      <c r="H55" s="271" t="s">
        <v>397</v>
      </c>
      <c r="I55" s="271" t="s">
        <v>398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>
        <v>55</v>
      </c>
      <c r="B56" s="2">
        <f t="shared" si="0"/>
        <v>63201010060</v>
      </c>
      <c r="C56" s="267" t="s">
        <v>2447</v>
      </c>
      <c r="D56" s="3" t="s">
        <v>2301</v>
      </c>
      <c r="E56" s="270" t="s">
        <v>395</v>
      </c>
      <c r="F56" s="260" t="s">
        <v>2448</v>
      </c>
      <c r="G56" s="260" t="s">
        <v>2449</v>
      </c>
      <c r="H56" s="271" t="s">
        <v>397</v>
      </c>
      <c r="I56" s="271" t="s">
        <v>398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>
        <v>56</v>
      </c>
      <c r="B57" s="2">
        <f t="shared" si="0"/>
        <v>63201010061</v>
      </c>
      <c r="C57" s="267" t="s">
        <v>2450</v>
      </c>
      <c r="D57" s="3" t="s">
        <v>2301</v>
      </c>
      <c r="E57" s="270" t="s">
        <v>395</v>
      </c>
      <c r="F57" s="260" t="s">
        <v>2451</v>
      </c>
      <c r="G57" s="260" t="s">
        <v>2452</v>
      </c>
      <c r="H57" s="271" t="s">
        <v>397</v>
      </c>
      <c r="I57" s="271" t="s">
        <v>398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>
        <v>57</v>
      </c>
      <c r="B58" s="2">
        <f t="shared" si="0"/>
        <v>63201010062</v>
      </c>
      <c r="C58" s="267" t="s">
        <v>2453</v>
      </c>
      <c r="D58" s="3" t="s">
        <v>2301</v>
      </c>
      <c r="E58" s="270" t="s">
        <v>395</v>
      </c>
      <c r="F58" s="260" t="s">
        <v>2454</v>
      </c>
      <c r="G58" s="260" t="s">
        <v>2455</v>
      </c>
      <c r="H58" s="271" t="s">
        <v>397</v>
      </c>
      <c r="I58" s="271" t="s">
        <v>398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>
        <v>58</v>
      </c>
      <c r="B59" s="2">
        <f t="shared" si="0"/>
        <v>63201010063</v>
      </c>
      <c r="C59" s="267" t="s">
        <v>2456</v>
      </c>
      <c r="D59" s="3" t="s">
        <v>2301</v>
      </c>
      <c r="E59" s="270" t="s">
        <v>395</v>
      </c>
      <c r="F59" s="260" t="s">
        <v>2457</v>
      </c>
      <c r="G59" s="260" t="s">
        <v>438</v>
      </c>
      <c r="H59" s="271" t="s">
        <v>397</v>
      </c>
      <c r="I59" s="271" t="s">
        <v>398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>
        <v>59</v>
      </c>
      <c r="B60" s="2">
        <f t="shared" si="0"/>
        <v>63201010064</v>
      </c>
      <c r="C60" s="267" t="s">
        <v>2458</v>
      </c>
      <c r="D60" s="3" t="s">
        <v>2301</v>
      </c>
      <c r="E60" s="270" t="s">
        <v>395</v>
      </c>
      <c r="F60" s="260" t="s">
        <v>2341</v>
      </c>
      <c r="G60" s="260" t="s">
        <v>1948</v>
      </c>
      <c r="H60" s="271" t="s">
        <v>397</v>
      </c>
      <c r="I60" s="271" t="s">
        <v>398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>
        <v>60</v>
      </c>
      <c r="B61" s="2">
        <f t="shared" si="0"/>
        <v>63201010065</v>
      </c>
      <c r="C61" s="267" t="s">
        <v>2459</v>
      </c>
      <c r="D61" s="3" t="s">
        <v>2301</v>
      </c>
      <c r="E61" s="270" t="s">
        <v>395</v>
      </c>
      <c r="F61" s="260" t="s">
        <v>988</v>
      </c>
      <c r="G61" s="260" t="s">
        <v>2460</v>
      </c>
      <c r="H61" s="271" t="s">
        <v>397</v>
      </c>
      <c r="I61" s="271" t="s">
        <v>398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>
        <v>61</v>
      </c>
      <c r="B62" s="2">
        <f t="shared" si="0"/>
        <v>63201010066</v>
      </c>
      <c r="C62" s="267" t="s">
        <v>2461</v>
      </c>
      <c r="D62" s="3" t="s">
        <v>2301</v>
      </c>
      <c r="E62" s="270" t="s">
        <v>395</v>
      </c>
      <c r="F62" s="260" t="s">
        <v>2462</v>
      </c>
      <c r="G62" s="260" t="s">
        <v>1262</v>
      </c>
      <c r="H62" s="271" t="s">
        <v>397</v>
      </c>
      <c r="I62" s="271" t="s">
        <v>398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>
        <v>62</v>
      </c>
      <c r="B63" s="2">
        <f t="shared" si="0"/>
        <v>63201010067</v>
      </c>
      <c r="C63" s="267" t="s">
        <v>2463</v>
      </c>
      <c r="D63" s="3" t="s">
        <v>2301</v>
      </c>
      <c r="E63" s="270" t="s">
        <v>395</v>
      </c>
      <c r="F63" s="260" t="s">
        <v>2464</v>
      </c>
      <c r="G63" s="260" t="s">
        <v>2465</v>
      </c>
      <c r="H63" s="271" t="s">
        <v>397</v>
      </c>
      <c r="I63" s="271" t="s">
        <v>398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>
        <v>63</v>
      </c>
      <c r="B64" s="2">
        <f t="shared" si="0"/>
        <v>63201010068</v>
      </c>
      <c r="C64" s="267" t="s">
        <v>2466</v>
      </c>
      <c r="D64" s="3" t="s">
        <v>2301</v>
      </c>
      <c r="E64" s="270" t="s">
        <v>395</v>
      </c>
      <c r="F64" s="260" t="s">
        <v>541</v>
      </c>
      <c r="G64" s="260" t="s">
        <v>2467</v>
      </c>
      <c r="H64" s="271" t="s">
        <v>397</v>
      </c>
      <c r="I64" s="271" t="s">
        <v>398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>
        <v>64</v>
      </c>
      <c r="B65" s="2">
        <f t="shared" si="0"/>
        <v>63201010069</v>
      </c>
      <c r="C65" s="267" t="s">
        <v>2468</v>
      </c>
      <c r="D65" s="3" t="s">
        <v>2301</v>
      </c>
      <c r="E65" s="270" t="s">
        <v>395</v>
      </c>
      <c r="F65" s="260" t="s">
        <v>2469</v>
      </c>
      <c r="G65" s="260" t="s">
        <v>2470</v>
      </c>
      <c r="H65" s="271" t="s">
        <v>397</v>
      </c>
      <c r="I65" s="271" t="s">
        <v>398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>
        <v>65</v>
      </c>
      <c r="B66" s="2">
        <f t="shared" ref="B66:B129" si="1">VALUE(C66)</f>
        <v>63201010070</v>
      </c>
      <c r="C66" s="267" t="s">
        <v>2471</v>
      </c>
      <c r="D66" s="3" t="s">
        <v>2301</v>
      </c>
      <c r="E66" s="270" t="s">
        <v>395</v>
      </c>
      <c r="F66" s="260" t="s">
        <v>407</v>
      </c>
      <c r="G66" s="260" t="s">
        <v>2472</v>
      </c>
      <c r="H66" s="271" t="s">
        <v>397</v>
      </c>
      <c r="I66" s="271" t="s">
        <v>398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>
        <v>66</v>
      </c>
      <c r="B67" s="2">
        <f t="shared" si="1"/>
        <v>63201010071</v>
      </c>
      <c r="C67" s="267" t="s">
        <v>2473</v>
      </c>
      <c r="D67" s="3" t="s">
        <v>2301</v>
      </c>
      <c r="E67" s="270" t="s">
        <v>395</v>
      </c>
      <c r="F67" s="260" t="s">
        <v>1484</v>
      </c>
      <c r="G67" s="260" t="s">
        <v>2474</v>
      </c>
      <c r="H67" s="271" t="s">
        <v>397</v>
      </c>
      <c r="I67" s="271" t="s">
        <v>398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>
        <v>67</v>
      </c>
      <c r="B68" s="2">
        <f t="shared" si="1"/>
        <v>63201010072</v>
      </c>
      <c r="C68" s="267" t="s">
        <v>2475</v>
      </c>
      <c r="D68" s="3" t="s">
        <v>2301</v>
      </c>
      <c r="E68" s="270" t="s">
        <v>395</v>
      </c>
      <c r="F68" s="260" t="s">
        <v>906</v>
      </c>
      <c r="G68" s="260" t="s">
        <v>950</v>
      </c>
      <c r="H68" s="271" t="s">
        <v>397</v>
      </c>
      <c r="I68" s="271" t="s">
        <v>398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>
        <v>68</v>
      </c>
      <c r="B69" s="2">
        <f t="shared" si="1"/>
        <v>63201010073</v>
      </c>
      <c r="C69" s="267" t="s">
        <v>2476</v>
      </c>
      <c r="D69" s="3" t="s">
        <v>2301</v>
      </c>
      <c r="E69" s="270" t="s">
        <v>395</v>
      </c>
      <c r="F69" s="260" t="s">
        <v>540</v>
      </c>
      <c r="G69" s="260" t="s">
        <v>1625</v>
      </c>
      <c r="H69" s="271" t="s">
        <v>397</v>
      </c>
      <c r="I69" s="271" t="s">
        <v>398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>
        <v>69</v>
      </c>
      <c r="B70" s="2">
        <f t="shared" si="1"/>
        <v>63201010074</v>
      </c>
      <c r="C70" s="267" t="s">
        <v>2477</v>
      </c>
      <c r="D70" s="3" t="s">
        <v>2301</v>
      </c>
      <c r="E70" s="270" t="s">
        <v>395</v>
      </c>
      <c r="F70" s="260" t="s">
        <v>2478</v>
      </c>
      <c r="G70" s="260" t="s">
        <v>2479</v>
      </c>
      <c r="H70" s="271" t="s">
        <v>397</v>
      </c>
      <c r="I70" s="271" t="s">
        <v>398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>
        <v>70</v>
      </c>
      <c r="B71" s="2">
        <f t="shared" si="1"/>
        <v>63201010075</v>
      </c>
      <c r="C71" s="267" t="s">
        <v>2480</v>
      </c>
      <c r="D71" s="3" t="s">
        <v>2301</v>
      </c>
      <c r="E71" s="270" t="s">
        <v>395</v>
      </c>
      <c r="F71" s="260" t="s">
        <v>2481</v>
      </c>
      <c r="G71" s="260" t="s">
        <v>2482</v>
      </c>
      <c r="H71" s="271" t="s">
        <v>397</v>
      </c>
      <c r="I71" s="271" t="s">
        <v>398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>
        <v>71</v>
      </c>
      <c r="B72" s="2">
        <f t="shared" si="1"/>
        <v>63201010076</v>
      </c>
      <c r="C72" s="267" t="s">
        <v>2483</v>
      </c>
      <c r="D72" s="3" t="s">
        <v>2301</v>
      </c>
      <c r="E72" s="270" t="s">
        <v>395</v>
      </c>
      <c r="F72" s="260" t="s">
        <v>2484</v>
      </c>
      <c r="G72" s="260" t="s">
        <v>2485</v>
      </c>
      <c r="H72" s="271" t="s">
        <v>397</v>
      </c>
      <c r="I72" s="271" t="s">
        <v>398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>
        <v>72</v>
      </c>
      <c r="B73" s="2">
        <f t="shared" si="1"/>
        <v>63201010077</v>
      </c>
      <c r="C73" s="267" t="s">
        <v>2486</v>
      </c>
      <c r="D73" s="3" t="s">
        <v>7422</v>
      </c>
      <c r="E73" s="270" t="s">
        <v>395</v>
      </c>
      <c r="F73" s="260" t="s">
        <v>1795</v>
      </c>
      <c r="G73" s="260" t="s">
        <v>1796</v>
      </c>
      <c r="H73" s="271" t="s">
        <v>397</v>
      </c>
      <c r="I73" s="271" t="s">
        <v>398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>
        <v>73</v>
      </c>
      <c r="B74" s="2">
        <f t="shared" si="1"/>
        <v>63201010078</v>
      </c>
      <c r="C74" s="267" t="s">
        <v>2487</v>
      </c>
      <c r="D74" s="3" t="s">
        <v>7422</v>
      </c>
      <c r="E74" s="270" t="s">
        <v>395</v>
      </c>
      <c r="F74" s="260" t="s">
        <v>2488</v>
      </c>
      <c r="G74" s="260" t="s">
        <v>2489</v>
      </c>
      <c r="H74" s="271" t="s">
        <v>397</v>
      </c>
      <c r="I74" s="271" t="s">
        <v>398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>
        <v>74</v>
      </c>
      <c r="B75" s="2">
        <f t="shared" si="1"/>
        <v>63201010079</v>
      </c>
      <c r="C75" s="267" t="s">
        <v>2490</v>
      </c>
      <c r="D75" s="3" t="s">
        <v>7422</v>
      </c>
      <c r="E75" s="270" t="s">
        <v>395</v>
      </c>
      <c r="F75" s="260" t="s">
        <v>2491</v>
      </c>
      <c r="G75" s="260" t="s">
        <v>2492</v>
      </c>
      <c r="H75" s="271" t="s">
        <v>397</v>
      </c>
      <c r="I75" s="271" t="s">
        <v>398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>
        <v>75</v>
      </c>
      <c r="B76" s="2">
        <f t="shared" si="1"/>
        <v>63201010080</v>
      </c>
      <c r="C76" s="267" t="s">
        <v>2493</v>
      </c>
      <c r="D76" s="3" t="s">
        <v>7422</v>
      </c>
      <c r="E76" s="270" t="s">
        <v>395</v>
      </c>
      <c r="F76" s="260" t="s">
        <v>2494</v>
      </c>
      <c r="G76" s="260" t="s">
        <v>2495</v>
      </c>
      <c r="H76" s="271" t="s">
        <v>397</v>
      </c>
      <c r="I76" s="271" t="s">
        <v>398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>
        <v>76</v>
      </c>
      <c r="B77" s="2">
        <f t="shared" si="1"/>
        <v>63201010081</v>
      </c>
      <c r="C77" s="267" t="s">
        <v>2496</v>
      </c>
      <c r="D77" s="3" t="s">
        <v>7422</v>
      </c>
      <c r="E77" s="270" t="s">
        <v>395</v>
      </c>
      <c r="F77" s="260" t="s">
        <v>539</v>
      </c>
      <c r="G77" s="260" t="s">
        <v>2497</v>
      </c>
      <c r="H77" s="271" t="s">
        <v>397</v>
      </c>
      <c r="I77" s="271" t="s">
        <v>398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>
        <v>77</v>
      </c>
      <c r="B78" s="2">
        <f t="shared" si="1"/>
        <v>63201010082</v>
      </c>
      <c r="C78" s="267" t="s">
        <v>2498</v>
      </c>
      <c r="D78" s="3" t="s">
        <v>7422</v>
      </c>
      <c r="E78" s="270" t="s">
        <v>395</v>
      </c>
      <c r="F78" s="260" t="s">
        <v>2499</v>
      </c>
      <c r="G78" s="260" t="s">
        <v>1989</v>
      </c>
      <c r="H78" s="271" t="s">
        <v>397</v>
      </c>
      <c r="I78" s="271" t="s">
        <v>398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>
        <v>78</v>
      </c>
      <c r="B79" s="2">
        <f t="shared" si="1"/>
        <v>63201010083</v>
      </c>
      <c r="C79" s="267" t="s">
        <v>2500</v>
      </c>
      <c r="D79" s="3" t="s">
        <v>7422</v>
      </c>
      <c r="E79" s="270" t="s">
        <v>395</v>
      </c>
      <c r="F79" s="260" t="s">
        <v>1504</v>
      </c>
      <c r="G79" s="260" t="s">
        <v>2501</v>
      </c>
      <c r="H79" s="271" t="s">
        <v>397</v>
      </c>
      <c r="I79" s="271" t="s">
        <v>398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>
        <v>79</v>
      </c>
      <c r="B80" s="2">
        <f t="shared" si="1"/>
        <v>63201010084</v>
      </c>
      <c r="C80" s="267" t="s">
        <v>2502</v>
      </c>
      <c r="D80" s="3" t="s">
        <v>7422</v>
      </c>
      <c r="E80" s="270" t="s">
        <v>395</v>
      </c>
      <c r="F80" s="260" t="s">
        <v>2503</v>
      </c>
      <c r="G80" s="260" t="s">
        <v>2504</v>
      </c>
      <c r="H80" s="271" t="s">
        <v>397</v>
      </c>
      <c r="I80" s="271" t="s">
        <v>398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>
        <v>80</v>
      </c>
      <c r="B81" s="2">
        <f t="shared" si="1"/>
        <v>63201010085</v>
      </c>
      <c r="C81" s="267" t="s">
        <v>2505</v>
      </c>
      <c r="D81" s="3" t="s">
        <v>7422</v>
      </c>
      <c r="E81" s="270" t="s">
        <v>395</v>
      </c>
      <c r="F81" s="260" t="s">
        <v>2506</v>
      </c>
      <c r="G81" s="260" t="s">
        <v>2507</v>
      </c>
      <c r="H81" s="271" t="s">
        <v>397</v>
      </c>
      <c r="I81" s="271" t="s">
        <v>398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>
        <v>81</v>
      </c>
      <c r="B82" s="2">
        <f t="shared" si="1"/>
        <v>63201010086</v>
      </c>
      <c r="C82" s="267" t="s">
        <v>2508</v>
      </c>
      <c r="D82" s="3" t="s">
        <v>7422</v>
      </c>
      <c r="E82" s="270" t="s">
        <v>395</v>
      </c>
      <c r="F82" s="260" t="s">
        <v>2509</v>
      </c>
      <c r="G82" s="260" t="s">
        <v>484</v>
      </c>
      <c r="H82" s="271" t="s">
        <v>397</v>
      </c>
      <c r="I82" s="271" t="s">
        <v>398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>
        <v>82</v>
      </c>
      <c r="B83" s="2">
        <f t="shared" si="1"/>
        <v>63201010087</v>
      </c>
      <c r="C83" s="267" t="s">
        <v>2510</v>
      </c>
      <c r="D83" s="3" t="s">
        <v>7422</v>
      </c>
      <c r="E83" s="270" t="s">
        <v>395</v>
      </c>
      <c r="F83" s="260" t="s">
        <v>2511</v>
      </c>
      <c r="G83" s="260" t="s">
        <v>2512</v>
      </c>
      <c r="H83" s="271" t="s">
        <v>397</v>
      </c>
      <c r="I83" s="271" t="s">
        <v>398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>
        <v>83</v>
      </c>
      <c r="B84" s="2">
        <f t="shared" si="1"/>
        <v>63201010088</v>
      </c>
      <c r="C84" s="267" t="s">
        <v>2513</v>
      </c>
      <c r="D84" s="3" t="s">
        <v>7422</v>
      </c>
      <c r="E84" s="270" t="s">
        <v>395</v>
      </c>
      <c r="F84" s="260" t="s">
        <v>2514</v>
      </c>
      <c r="G84" s="260" t="s">
        <v>2515</v>
      </c>
      <c r="H84" s="271" t="s">
        <v>397</v>
      </c>
      <c r="I84" s="271" t="s">
        <v>398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>
        <v>84</v>
      </c>
      <c r="B85" s="2">
        <f t="shared" si="1"/>
        <v>63201010089</v>
      </c>
      <c r="C85" s="267" t="s">
        <v>2516</v>
      </c>
      <c r="D85" s="3" t="s">
        <v>7422</v>
      </c>
      <c r="E85" s="270" t="s">
        <v>395</v>
      </c>
      <c r="F85" s="260" t="s">
        <v>2517</v>
      </c>
      <c r="G85" s="260" t="s">
        <v>1451</v>
      </c>
      <c r="H85" s="271" t="s">
        <v>397</v>
      </c>
      <c r="I85" s="271" t="s">
        <v>398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>
        <v>85</v>
      </c>
      <c r="B86" s="2">
        <f t="shared" si="1"/>
        <v>63201010090</v>
      </c>
      <c r="C86" s="267" t="s">
        <v>2518</v>
      </c>
      <c r="D86" s="3" t="s">
        <v>7422</v>
      </c>
      <c r="E86" s="270" t="s">
        <v>395</v>
      </c>
      <c r="F86" s="260" t="s">
        <v>2519</v>
      </c>
      <c r="G86" s="260" t="s">
        <v>1750</v>
      </c>
      <c r="H86" s="271" t="s">
        <v>397</v>
      </c>
      <c r="I86" s="271" t="s">
        <v>398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>
        <v>86</v>
      </c>
      <c r="B87" s="2">
        <f t="shared" si="1"/>
        <v>63201010091</v>
      </c>
      <c r="C87" s="267" t="s">
        <v>2520</v>
      </c>
      <c r="D87" s="3" t="s">
        <v>7422</v>
      </c>
      <c r="E87" s="270" t="s">
        <v>395</v>
      </c>
      <c r="F87" s="260" t="s">
        <v>2521</v>
      </c>
      <c r="G87" s="260" t="s">
        <v>858</v>
      </c>
      <c r="H87" s="271" t="s">
        <v>397</v>
      </c>
      <c r="I87" s="271" t="s">
        <v>398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>
        <v>87</v>
      </c>
      <c r="B88" s="2">
        <f t="shared" si="1"/>
        <v>63201010092</v>
      </c>
      <c r="C88" s="267" t="s">
        <v>2522</v>
      </c>
      <c r="D88" s="3" t="s">
        <v>7422</v>
      </c>
      <c r="E88" s="270" t="s">
        <v>395</v>
      </c>
      <c r="F88" s="260" t="s">
        <v>2523</v>
      </c>
      <c r="G88" s="260" t="s">
        <v>2524</v>
      </c>
      <c r="H88" s="271" t="s">
        <v>397</v>
      </c>
      <c r="I88" s="271" t="s">
        <v>398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>
        <v>88</v>
      </c>
      <c r="B89" s="2">
        <f t="shared" si="1"/>
        <v>63201010093</v>
      </c>
      <c r="C89" s="267" t="s">
        <v>2525</v>
      </c>
      <c r="D89" s="3" t="s">
        <v>7422</v>
      </c>
      <c r="E89" s="270" t="s">
        <v>395</v>
      </c>
      <c r="F89" s="260" t="s">
        <v>2526</v>
      </c>
      <c r="G89" s="260" t="s">
        <v>2527</v>
      </c>
      <c r="H89" s="271" t="s">
        <v>397</v>
      </c>
      <c r="I89" s="271" t="s">
        <v>398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>
        <v>89</v>
      </c>
      <c r="B90" s="2">
        <f t="shared" si="1"/>
        <v>63201010094</v>
      </c>
      <c r="C90" s="267" t="s">
        <v>2528</v>
      </c>
      <c r="D90" s="3" t="s">
        <v>7423</v>
      </c>
      <c r="E90" s="270" t="s">
        <v>395</v>
      </c>
      <c r="F90" s="260" t="s">
        <v>2529</v>
      </c>
      <c r="G90" s="260" t="s">
        <v>2222</v>
      </c>
      <c r="H90" s="271" t="s">
        <v>397</v>
      </c>
      <c r="I90" s="271" t="s">
        <v>398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>
        <v>90</v>
      </c>
      <c r="B91" s="2">
        <f t="shared" si="1"/>
        <v>63201010095</v>
      </c>
      <c r="C91" s="267" t="s">
        <v>2530</v>
      </c>
      <c r="D91" s="3" t="s">
        <v>7423</v>
      </c>
      <c r="E91" s="270" t="s">
        <v>395</v>
      </c>
      <c r="F91" s="260" t="s">
        <v>2531</v>
      </c>
      <c r="G91" s="260" t="s">
        <v>2532</v>
      </c>
      <c r="H91" s="271" t="s">
        <v>397</v>
      </c>
      <c r="I91" s="271" t="s">
        <v>398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>
        <v>91</v>
      </c>
      <c r="B92" s="2">
        <f t="shared" si="1"/>
        <v>63201010096</v>
      </c>
      <c r="C92" s="267" t="s">
        <v>2533</v>
      </c>
      <c r="D92" s="3" t="s">
        <v>7423</v>
      </c>
      <c r="E92" s="270" t="s">
        <v>395</v>
      </c>
      <c r="F92" s="260" t="s">
        <v>2534</v>
      </c>
      <c r="G92" s="260" t="s">
        <v>2535</v>
      </c>
      <c r="H92" s="271" t="s">
        <v>397</v>
      </c>
      <c r="I92" s="271" t="s">
        <v>398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>
        <v>92</v>
      </c>
      <c r="B93" s="2">
        <f t="shared" si="1"/>
        <v>63201010097</v>
      </c>
      <c r="C93" s="267" t="s">
        <v>2536</v>
      </c>
      <c r="D93" s="3" t="s">
        <v>7423</v>
      </c>
      <c r="E93" s="270" t="s">
        <v>395</v>
      </c>
      <c r="F93" s="260" t="s">
        <v>2537</v>
      </c>
      <c r="G93" s="260" t="s">
        <v>2538</v>
      </c>
      <c r="H93" s="271" t="s">
        <v>397</v>
      </c>
      <c r="I93" s="271" t="s">
        <v>398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>
        <v>93</v>
      </c>
      <c r="B94" s="2">
        <f t="shared" si="1"/>
        <v>63201010098</v>
      </c>
      <c r="C94" s="267" t="s">
        <v>2539</v>
      </c>
      <c r="D94" s="3" t="s">
        <v>7423</v>
      </c>
      <c r="E94" s="270" t="s">
        <v>395</v>
      </c>
      <c r="F94" s="260" t="s">
        <v>2540</v>
      </c>
      <c r="G94" s="260" t="s">
        <v>2541</v>
      </c>
      <c r="H94" s="271" t="s">
        <v>397</v>
      </c>
      <c r="I94" s="271" t="s">
        <v>398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>
        <v>94</v>
      </c>
      <c r="B95" s="2">
        <f t="shared" si="1"/>
        <v>63201010099</v>
      </c>
      <c r="C95" s="267" t="s">
        <v>2542</v>
      </c>
      <c r="D95" s="3" t="s">
        <v>7423</v>
      </c>
      <c r="E95" s="270" t="s">
        <v>395</v>
      </c>
      <c r="F95" s="260" t="s">
        <v>754</v>
      </c>
      <c r="G95" s="260" t="s">
        <v>2543</v>
      </c>
      <c r="H95" s="271" t="s">
        <v>397</v>
      </c>
      <c r="I95" s="271" t="s">
        <v>398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>
        <v>95</v>
      </c>
      <c r="B96" s="2">
        <f t="shared" si="1"/>
        <v>63201010100</v>
      </c>
      <c r="C96" s="267" t="s">
        <v>2544</v>
      </c>
      <c r="D96" s="3" t="s">
        <v>7423</v>
      </c>
      <c r="E96" s="270" t="s">
        <v>395</v>
      </c>
      <c r="F96" s="260" t="s">
        <v>404</v>
      </c>
      <c r="G96" s="260" t="s">
        <v>2545</v>
      </c>
      <c r="H96" s="271" t="s">
        <v>397</v>
      </c>
      <c r="I96" s="271" t="s">
        <v>398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>
        <v>96</v>
      </c>
      <c r="B97" s="2">
        <f t="shared" si="1"/>
        <v>63201010101</v>
      </c>
      <c r="C97" s="267" t="s">
        <v>2546</v>
      </c>
      <c r="D97" s="3" t="s">
        <v>7423</v>
      </c>
      <c r="E97" s="270" t="s">
        <v>395</v>
      </c>
      <c r="F97" s="260" t="s">
        <v>5885</v>
      </c>
      <c r="G97" s="260" t="s">
        <v>1990</v>
      </c>
      <c r="H97" s="271" t="s">
        <v>397</v>
      </c>
      <c r="I97" s="271" t="s">
        <v>398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>
        <v>97</v>
      </c>
      <c r="B98" s="2">
        <f t="shared" si="1"/>
        <v>63201010102</v>
      </c>
      <c r="C98" s="267" t="s">
        <v>2547</v>
      </c>
      <c r="D98" s="3" t="s">
        <v>7423</v>
      </c>
      <c r="E98" s="270" t="s">
        <v>395</v>
      </c>
      <c r="F98" s="260" t="s">
        <v>2548</v>
      </c>
      <c r="G98" s="260" t="s">
        <v>2549</v>
      </c>
      <c r="H98" s="271" t="s">
        <v>397</v>
      </c>
      <c r="I98" s="271" t="s">
        <v>398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>
        <v>98</v>
      </c>
      <c r="B99" s="2">
        <f t="shared" si="1"/>
        <v>63201010103</v>
      </c>
      <c r="C99" s="267" t="s">
        <v>2550</v>
      </c>
      <c r="D99" s="3" t="s">
        <v>7423</v>
      </c>
      <c r="E99" s="270" t="s">
        <v>395</v>
      </c>
      <c r="F99" s="260" t="s">
        <v>541</v>
      </c>
      <c r="G99" s="260" t="s">
        <v>2551</v>
      </c>
      <c r="H99" s="271" t="s">
        <v>397</v>
      </c>
      <c r="I99" s="271" t="s">
        <v>398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>
        <v>99</v>
      </c>
      <c r="B100" s="2">
        <f t="shared" si="1"/>
        <v>63201010104</v>
      </c>
      <c r="C100" s="267" t="s">
        <v>2552</v>
      </c>
      <c r="D100" s="3" t="s">
        <v>7423</v>
      </c>
      <c r="E100" s="270" t="s">
        <v>395</v>
      </c>
      <c r="F100" s="260" t="s">
        <v>2553</v>
      </c>
      <c r="G100" s="260" t="s">
        <v>2554</v>
      </c>
      <c r="H100" s="271" t="s">
        <v>397</v>
      </c>
      <c r="I100" s="271" t="s">
        <v>398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>
        <v>100</v>
      </c>
      <c r="B101" s="2">
        <f t="shared" si="1"/>
        <v>63201010105</v>
      </c>
      <c r="C101" s="267" t="s">
        <v>2555</v>
      </c>
      <c r="D101" s="3" t="s">
        <v>7423</v>
      </c>
      <c r="E101" s="270" t="s">
        <v>395</v>
      </c>
      <c r="F101" s="260" t="s">
        <v>1584</v>
      </c>
      <c r="G101" s="260" t="s">
        <v>2556</v>
      </c>
      <c r="H101" s="271" t="s">
        <v>397</v>
      </c>
      <c r="I101" s="271" t="s">
        <v>398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>
        <v>101</v>
      </c>
      <c r="B102" s="2">
        <f t="shared" si="1"/>
        <v>63201010106</v>
      </c>
      <c r="C102" s="267" t="s">
        <v>2557</v>
      </c>
      <c r="D102" s="3" t="s">
        <v>7423</v>
      </c>
      <c r="E102" s="270" t="s">
        <v>395</v>
      </c>
      <c r="F102" s="260" t="s">
        <v>2558</v>
      </c>
      <c r="G102" s="260" t="s">
        <v>2559</v>
      </c>
      <c r="H102" s="271" t="s">
        <v>397</v>
      </c>
      <c r="I102" s="271" t="s">
        <v>398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>
        <v>102</v>
      </c>
      <c r="B103" s="2">
        <f t="shared" si="1"/>
        <v>63201010107</v>
      </c>
      <c r="C103" s="267" t="s">
        <v>2560</v>
      </c>
      <c r="D103" s="3" t="s">
        <v>7423</v>
      </c>
      <c r="E103" s="270" t="s">
        <v>395</v>
      </c>
      <c r="F103" s="260" t="s">
        <v>2561</v>
      </c>
      <c r="G103" s="260" t="s">
        <v>2562</v>
      </c>
      <c r="H103" s="271" t="s">
        <v>397</v>
      </c>
      <c r="I103" s="271" t="s">
        <v>398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>
        <v>103</v>
      </c>
      <c r="B104" s="2">
        <f t="shared" si="1"/>
        <v>63201010108</v>
      </c>
      <c r="C104" s="267" t="s">
        <v>2563</v>
      </c>
      <c r="D104" s="3" t="s">
        <v>7423</v>
      </c>
      <c r="E104" s="270" t="s">
        <v>395</v>
      </c>
      <c r="F104" s="260" t="s">
        <v>1535</v>
      </c>
      <c r="G104" s="260" t="s">
        <v>2564</v>
      </c>
      <c r="H104" s="271" t="s">
        <v>397</v>
      </c>
      <c r="I104" s="271" t="s">
        <v>398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>
        <v>104</v>
      </c>
      <c r="B105" s="2">
        <f t="shared" si="1"/>
        <v>63201010109</v>
      </c>
      <c r="C105" s="267" t="s">
        <v>2565</v>
      </c>
      <c r="D105" s="3" t="s">
        <v>7423</v>
      </c>
      <c r="E105" s="270" t="s">
        <v>395</v>
      </c>
      <c r="F105" s="260" t="s">
        <v>2566</v>
      </c>
      <c r="G105" s="260" t="s">
        <v>2567</v>
      </c>
      <c r="H105" s="271" t="s">
        <v>397</v>
      </c>
      <c r="I105" s="271" t="s">
        <v>398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>
        <v>105</v>
      </c>
      <c r="B106" s="2">
        <f t="shared" si="1"/>
        <v>63201010110</v>
      </c>
      <c r="C106" s="267" t="s">
        <v>2568</v>
      </c>
      <c r="D106" s="3" t="s">
        <v>7423</v>
      </c>
      <c r="E106" s="270" t="s">
        <v>395</v>
      </c>
      <c r="F106" s="260" t="s">
        <v>2569</v>
      </c>
      <c r="G106" s="260" t="s">
        <v>621</v>
      </c>
      <c r="H106" s="271" t="s">
        <v>397</v>
      </c>
      <c r="I106" s="271" t="s">
        <v>398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>
        <v>106</v>
      </c>
      <c r="B107" s="2">
        <f t="shared" si="1"/>
        <v>63201010111</v>
      </c>
      <c r="C107" s="267" t="s">
        <v>2570</v>
      </c>
      <c r="D107" s="3" t="s">
        <v>7423</v>
      </c>
      <c r="E107" s="270" t="s">
        <v>395</v>
      </c>
      <c r="F107" s="260" t="s">
        <v>2571</v>
      </c>
      <c r="G107" s="260" t="s">
        <v>1010</v>
      </c>
      <c r="H107" s="271" t="s">
        <v>397</v>
      </c>
      <c r="I107" s="271" t="s">
        <v>398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>
        <v>107</v>
      </c>
      <c r="B108" s="2">
        <f t="shared" si="1"/>
        <v>63201021001</v>
      </c>
      <c r="C108" s="267" t="s">
        <v>2572</v>
      </c>
      <c r="D108" s="3" t="s">
        <v>5860</v>
      </c>
      <c r="E108" s="270" t="s">
        <v>444</v>
      </c>
      <c r="F108" s="271" t="s">
        <v>2573</v>
      </c>
      <c r="G108" s="271" t="s">
        <v>1844</v>
      </c>
      <c r="H108" s="4" t="s">
        <v>455</v>
      </c>
      <c r="I108" s="4" t="s">
        <v>456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>
        <v>108</v>
      </c>
      <c r="B109" s="2">
        <f t="shared" si="1"/>
        <v>63201021002</v>
      </c>
      <c r="C109" s="267" t="s">
        <v>2574</v>
      </c>
      <c r="D109" s="3" t="s">
        <v>5860</v>
      </c>
      <c r="E109" s="270" t="s">
        <v>395</v>
      </c>
      <c r="F109" s="271" t="s">
        <v>460</v>
      </c>
      <c r="G109" s="271" t="s">
        <v>1289</v>
      </c>
      <c r="H109" s="4" t="s">
        <v>455</v>
      </c>
      <c r="I109" s="4" t="s">
        <v>456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>
        <v>109</v>
      </c>
      <c r="B110" s="2">
        <f t="shared" si="1"/>
        <v>63201021003</v>
      </c>
      <c r="C110" s="267" t="s">
        <v>2575</v>
      </c>
      <c r="D110" s="3" t="s">
        <v>5860</v>
      </c>
      <c r="E110" s="270" t="s">
        <v>395</v>
      </c>
      <c r="F110" s="271" t="s">
        <v>640</v>
      </c>
      <c r="G110" s="271" t="s">
        <v>2576</v>
      </c>
      <c r="H110" s="4" t="s">
        <v>455</v>
      </c>
      <c r="I110" s="4" t="s">
        <v>456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>
        <v>110</v>
      </c>
      <c r="B111" s="2">
        <f t="shared" si="1"/>
        <v>63201021004</v>
      </c>
      <c r="C111" s="267" t="s">
        <v>2577</v>
      </c>
      <c r="D111" s="3" t="s">
        <v>5860</v>
      </c>
      <c r="E111" s="270" t="s">
        <v>395</v>
      </c>
      <c r="F111" s="271" t="s">
        <v>744</v>
      </c>
      <c r="G111" s="271" t="s">
        <v>2578</v>
      </c>
      <c r="H111" s="4" t="s">
        <v>455</v>
      </c>
      <c r="I111" s="4" t="s">
        <v>456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>
        <v>111</v>
      </c>
      <c r="B112" s="2">
        <f t="shared" si="1"/>
        <v>63201021005</v>
      </c>
      <c r="C112" s="267" t="s">
        <v>2579</v>
      </c>
      <c r="D112" s="3" t="s">
        <v>5860</v>
      </c>
      <c r="E112" s="270" t="s">
        <v>395</v>
      </c>
      <c r="F112" s="271" t="s">
        <v>2580</v>
      </c>
      <c r="G112" s="271" t="s">
        <v>2581</v>
      </c>
      <c r="H112" s="4" t="s">
        <v>455</v>
      </c>
      <c r="I112" s="4" t="s">
        <v>456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>
        <v>112</v>
      </c>
      <c r="B113" s="2">
        <f t="shared" si="1"/>
        <v>63201021006</v>
      </c>
      <c r="C113" s="267" t="s">
        <v>2582</v>
      </c>
      <c r="D113" s="3" t="s">
        <v>5860</v>
      </c>
      <c r="E113" s="270" t="s">
        <v>395</v>
      </c>
      <c r="F113" s="271" t="s">
        <v>587</v>
      </c>
      <c r="G113" s="271" t="s">
        <v>2583</v>
      </c>
      <c r="H113" s="4" t="s">
        <v>455</v>
      </c>
      <c r="I113" s="4" t="s">
        <v>456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>
        <v>113</v>
      </c>
      <c r="B114" s="2">
        <f t="shared" si="1"/>
        <v>63201021007</v>
      </c>
      <c r="C114" s="267" t="s">
        <v>2584</v>
      </c>
      <c r="D114" s="3" t="s">
        <v>5860</v>
      </c>
      <c r="E114" s="270" t="s">
        <v>395</v>
      </c>
      <c r="F114" s="271" t="s">
        <v>2585</v>
      </c>
      <c r="G114" s="271" t="s">
        <v>2586</v>
      </c>
      <c r="H114" s="4" t="s">
        <v>455</v>
      </c>
      <c r="I114" s="4" t="s">
        <v>456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>
        <v>114</v>
      </c>
      <c r="B115" s="2">
        <f t="shared" si="1"/>
        <v>63201021008</v>
      </c>
      <c r="C115" s="267" t="s">
        <v>2587</v>
      </c>
      <c r="D115" s="3" t="s">
        <v>5860</v>
      </c>
      <c r="E115" s="270" t="s">
        <v>395</v>
      </c>
      <c r="F115" s="271" t="s">
        <v>2588</v>
      </c>
      <c r="G115" s="271" t="s">
        <v>1590</v>
      </c>
      <c r="H115" s="4" t="s">
        <v>455</v>
      </c>
      <c r="I115" s="4" t="s">
        <v>456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>
        <v>115</v>
      </c>
      <c r="B116" s="2">
        <f t="shared" si="1"/>
        <v>63201021009</v>
      </c>
      <c r="C116" s="267" t="s">
        <v>2589</v>
      </c>
      <c r="D116" s="3" t="s">
        <v>5860</v>
      </c>
      <c r="E116" s="270" t="s">
        <v>395</v>
      </c>
      <c r="F116" s="271" t="s">
        <v>2590</v>
      </c>
      <c r="G116" s="271" t="s">
        <v>2591</v>
      </c>
      <c r="H116" s="4" t="s">
        <v>455</v>
      </c>
      <c r="I116" s="4" t="s">
        <v>456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>
        <v>116</v>
      </c>
      <c r="B117" s="2">
        <f t="shared" si="1"/>
        <v>63201021010</v>
      </c>
      <c r="C117" s="267" t="s">
        <v>2592</v>
      </c>
      <c r="D117" s="3" t="s">
        <v>5860</v>
      </c>
      <c r="E117" s="270" t="s">
        <v>395</v>
      </c>
      <c r="F117" s="271" t="s">
        <v>2593</v>
      </c>
      <c r="G117" s="271" t="s">
        <v>412</v>
      </c>
      <c r="H117" s="4" t="s">
        <v>455</v>
      </c>
      <c r="I117" s="4" t="s">
        <v>456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>
        <v>117</v>
      </c>
      <c r="B118" s="2">
        <f t="shared" si="1"/>
        <v>63201021011</v>
      </c>
      <c r="C118" s="267" t="s">
        <v>2594</v>
      </c>
      <c r="D118" s="3" t="s">
        <v>5860</v>
      </c>
      <c r="E118" s="270" t="s">
        <v>395</v>
      </c>
      <c r="F118" s="271" t="s">
        <v>466</v>
      </c>
      <c r="G118" s="271" t="s">
        <v>1184</v>
      </c>
      <c r="H118" s="4" t="s">
        <v>455</v>
      </c>
      <c r="I118" s="4" t="s">
        <v>456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>
        <v>118</v>
      </c>
      <c r="B119" s="2">
        <f t="shared" si="1"/>
        <v>63201021012</v>
      </c>
      <c r="C119" s="267" t="s">
        <v>2595</v>
      </c>
      <c r="D119" s="3" t="s">
        <v>5860</v>
      </c>
      <c r="E119" s="270" t="s">
        <v>395</v>
      </c>
      <c r="F119" s="271" t="s">
        <v>1754</v>
      </c>
      <c r="G119" s="271" t="s">
        <v>1044</v>
      </c>
      <c r="H119" s="4" t="s">
        <v>455</v>
      </c>
      <c r="I119" s="4" t="s">
        <v>456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>
        <v>119</v>
      </c>
      <c r="B120" s="2">
        <f t="shared" si="1"/>
        <v>63201021013</v>
      </c>
      <c r="C120" s="267" t="s">
        <v>2596</v>
      </c>
      <c r="D120" s="3" t="s">
        <v>5860</v>
      </c>
      <c r="E120" s="270" t="s">
        <v>395</v>
      </c>
      <c r="F120" s="271" t="s">
        <v>1005</v>
      </c>
      <c r="G120" s="271" t="s">
        <v>1600</v>
      </c>
      <c r="H120" s="4" t="s">
        <v>455</v>
      </c>
      <c r="I120" s="4" t="s">
        <v>456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>
        <v>120</v>
      </c>
      <c r="B121" s="2">
        <f t="shared" si="1"/>
        <v>63201021014</v>
      </c>
      <c r="C121" s="267" t="s">
        <v>2597</v>
      </c>
      <c r="D121" s="3" t="s">
        <v>5860</v>
      </c>
      <c r="E121" s="270" t="s">
        <v>395</v>
      </c>
      <c r="F121" s="271" t="s">
        <v>2598</v>
      </c>
      <c r="G121" s="271" t="s">
        <v>2599</v>
      </c>
      <c r="H121" s="4" t="s">
        <v>455</v>
      </c>
      <c r="I121" s="4" t="s">
        <v>456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>
        <v>121</v>
      </c>
      <c r="B122" s="2">
        <f t="shared" si="1"/>
        <v>63201021015</v>
      </c>
      <c r="C122" s="267" t="s">
        <v>2600</v>
      </c>
      <c r="D122" s="3" t="s">
        <v>5860</v>
      </c>
      <c r="E122" s="270" t="s">
        <v>395</v>
      </c>
      <c r="F122" s="271" t="s">
        <v>2601</v>
      </c>
      <c r="G122" s="271" t="s">
        <v>683</v>
      </c>
      <c r="H122" s="4" t="s">
        <v>455</v>
      </c>
      <c r="I122" s="4" t="s">
        <v>456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>
        <v>122</v>
      </c>
      <c r="B123" s="2">
        <f t="shared" si="1"/>
        <v>63201021016</v>
      </c>
      <c r="C123" s="267" t="s">
        <v>2602</v>
      </c>
      <c r="D123" s="3" t="s">
        <v>5860</v>
      </c>
      <c r="E123" s="270" t="s">
        <v>395</v>
      </c>
      <c r="F123" s="271" t="s">
        <v>2009</v>
      </c>
      <c r="G123" s="271" t="s">
        <v>2603</v>
      </c>
      <c r="H123" s="4" t="s">
        <v>455</v>
      </c>
      <c r="I123" s="4" t="s">
        <v>456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>
        <v>123</v>
      </c>
      <c r="B124" s="2">
        <f t="shared" si="1"/>
        <v>63201021017</v>
      </c>
      <c r="C124" s="267" t="s">
        <v>2604</v>
      </c>
      <c r="D124" s="3" t="s">
        <v>5860</v>
      </c>
      <c r="E124" s="270" t="s">
        <v>395</v>
      </c>
      <c r="F124" s="271" t="s">
        <v>2605</v>
      </c>
      <c r="G124" s="271" t="s">
        <v>2606</v>
      </c>
      <c r="H124" s="4" t="s">
        <v>455</v>
      </c>
      <c r="I124" s="4" t="s">
        <v>456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>
        <v>124</v>
      </c>
      <c r="B125" s="2">
        <f t="shared" si="1"/>
        <v>63201021018</v>
      </c>
      <c r="C125" s="267" t="s">
        <v>2607</v>
      </c>
      <c r="D125" s="3" t="s">
        <v>5861</v>
      </c>
      <c r="E125" s="270" t="s">
        <v>444</v>
      </c>
      <c r="F125" s="271" t="s">
        <v>2243</v>
      </c>
      <c r="G125" s="271" t="s">
        <v>2244</v>
      </c>
      <c r="H125" s="4" t="s">
        <v>455</v>
      </c>
      <c r="I125" s="4" t="s">
        <v>456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>
        <v>125</v>
      </c>
      <c r="B126" s="2">
        <f t="shared" si="1"/>
        <v>63201021019</v>
      </c>
      <c r="C126" s="267" t="s">
        <v>2608</v>
      </c>
      <c r="D126" s="3" t="s">
        <v>5861</v>
      </c>
      <c r="E126" s="270" t="s">
        <v>395</v>
      </c>
      <c r="F126" s="271" t="s">
        <v>749</v>
      </c>
      <c r="G126" s="271" t="s">
        <v>2609</v>
      </c>
      <c r="H126" s="4" t="s">
        <v>455</v>
      </c>
      <c r="I126" s="4" t="s">
        <v>456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>
        <v>126</v>
      </c>
      <c r="B127" s="2">
        <f t="shared" si="1"/>
        <v>63201021020</v>
      </c>
      <c r="C127" s="267" t="s">
        <v>2610</v>
      </c>
      <c r="D127" s="3" t="s">
        <v>5861</v>
      </c>
      <c r="E127" s="270" t="s">
        <v>395</v>
      </c>
      <c r="F127" s="271" t="s">
        <v>754</v>
      </c>
      <c r="G127" s="271" t="s">
        <v>2611</v>
      </c>
      <c r="H127" s="4" t="s">
        <v>455</v>
      </c>
      <c r="I127" s="4" t="s">
        <v>456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>
        <v>127</v>
      </c>
      <c r="B128" s="2">
        <f t="shared" si="1"/>
        <v>63201021021</v>
      </c>
      <c r="C128" s="267" t="s">
        <v>2612</v>
      </c>
      <c r="D128" s="3" t="s">
        <v>5861</v>
      </c>
      <c r="E128" s="270" t="s">
        <v>395</v>
      </c>
      <c r="F128" s="271" t="s">
        <v>986</v>
      </c>
      <c r="G128" s="271" t="s">
        <v>2613</v>
      </c>
      <c r="H128" s="4" t="s">
        <v>455</v>
      </c>
      <c r="I128" s="4" t="s">
        <v>456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>
        <v>128</v>
      </c>
      <c r="B129" s="2">
        <f t="shared" si="1"/>
        <v>63201021022</v>
      </c>
      <c r="C129" s="267" t="s">
        <v>2614</v>
      </c>
      <c r="D129" s="3" t="s">
        <v>5861</v>
      </c>
      <c r="E129" s="270" t="s">
        <v>395</v>
      </c>
      <c r="F129" s="271" t="s">
        <v>587</v>
      </c>
      <c r="G129" s="271" t="s">
        <v>2615</v>
      </c>
      <c r="H129" s="4" t="s">
        <v>455</v>
      </c>
      <c r="I129" s="4" t="s">
        <v>456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>
        <v>129</v>
      </c>
      <c r="B130" s="2">
        <f t="shared" ref="B130:B193" si="2">VALUE(C130)</f>
        <v>63201021023</v>
      </c>
      <c r="C130" s="267" t="s">
        <v>2616</v>
      </c>
      <c r="D130" s="3" t="s">
        <v>5861</v>
      </c>
      <c r="E130" s="270" t="s">
        <v>395</v>
      </c>
      <c r="F130" s="271" t="s">
        <v>1810</v>
      </c>
      <c r="G130" s="271" t="s">
        <v>2617</v>
      </c>
      <c r="H130" s="4" t="s">
        <v>455</v>
      </c>
      <c r="I130" s="4" t="s">
        <v>456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>
        <v>130</v>
      </c>
      <c r="B131" s="2">
        <f t="shared" si="2"/>
        <v>63201021024</v>
      </c>
      <c r="C131" s="267" t="s">
        <v>2618</v>
      </c>
      <c r="D131" s="3" t="s">
        <v>5861</v>
      </c>
      <c r="E131" s="270" t="s">
        <v>395</v>
      </c>
      <c r="F131" s="271" t="s">
        <v>539</v>
      </c>
      <c r="G131" s="271" t="s">
        <v>615</v>
      </c>
      <c r="H131" s="4" t="s">
        <v>455</v>
      </c>
      <c r="I131" s="4" t="s">
        <v>456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>
        <v>131</v>
      </c>
      <c r="B132" s="2">
        <f t="shared" si="2"/>
        <v>63201021025</v>
      </c>
      <c r="C132" s="267" t="s">
        <v>2619</v>
      </c>
      <c r="D132" s="3" t="s">
        <v>5861</v>
      </c>
      <c r="E132" s="270" t="s">
        <v>395</v>
      </c>
      <c r="F132" s="271" t="s">
        <v>2620</v>
      </c>
      <c r="G132" s="271" t="s">
        <v>996</v>
      </c>
      <c r="H132" s="4" t="s">
        <v>455</v>
      </c>
      <c r="I132" s="4" t="s">
        <v>456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>
        <v>132</v>
      </c>
      <c r="B133" s="2">
        <f t="shared" si="2"/>
        <v>63201021026</v>
      </c>
      <c r="C133" s="267" t="s">
        <v>2621</v>
      </c>
      <c r="D133" s="3" t="s">
        <v>5861</v>
      </c>
      <c r="E133" s="270" t="s">
        <v>395</v>
      </c>
      <c r="F133" s="271" t="s">
        <v>2622</v>
      </c>
      <c r="G133" s="271" t="s">
        <v>2623</v>
      </c>
      <c r="H133" s="4" t="s">
        <v>455</v>
      </c>
      <c r="I133" s="4" t="s">
        <v>456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>
        <v>133</v>
      </c>
      <c r="B134" s="2">
        <f t="shared" si="2"/>
        <v>63201021027</v>
      </c>
      <c r="C134" s="267" t="s">
        <v>2624</v>
      </c>
      <c r="D134" s="3" t="s">
        <v>5861</v>
      </c>
      <c r="E134" s="270" t="s">
        <v>395</v>
      </c>
      <c r="F134" s="271" t="s">
        <v>1754</v>
      </c>
      <c r="G134" s="271" t="s">
        <v>2060</v>
      </c>
      <c r="H134" s="4" t="s">
        <v>455</v>
      </c>
      <c r="I134" s="4" t="s">
        <v>456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>
        <v>134</v>
      </c>
      <c r="B135" s="2">
        <f t="shared" si="2"/>
        <v>63201021028</v>
      </c>
      <c r="C135" s="267" t="s">
        <v>2625</v>
      </c>
      <c r="D135" s="3" t="s">
        <v>5861</v>
      </c>
      <c r="E135" s="270" t="s">
        <v>395</v>
      </c>
      <c r="F135" s="271" t="s">
        <v>2626</v>
      </c>
      <c r="G135" s="271" t="s">
        <v>2627</v>
      </c>
      <c r="H135" s="4" t="s">
        <v>455</v>
      </c>
      <c r="I135" s="4" t="s">
        <v>456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>
        <v>135</v>
      </c>
      <c r="B136" s="2">
        <f t="shared" si="2"/>
        <v>63201021029</v>
      </c>
      <c r="C136" s="267" t="s">
        <v>2628</v>
      </c>
      <c r="D136" s="3" t="s">
        <v>5861</v>
      </c>
      <c r="E136" s="270" t="s">
        <v>395</v>
      </c>
      <c r="F136" s="271" t="s">
        <v>2629</v>
      </c>
      <c r="G136" s="271" t="s">
        <v>1357</v>
      </c>
      <c r="H136" s="4" t="s">
        <v>455</v>
      </c>
      <c r="I136" s="4" t="s">
        <v>456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>
        <v>136</v>
      </c>
      <c r="B137" s="2">
        <f t="shared" si="2"/>
        <v>63201021030</v>
      </c>
      <c r="C137" s="267" t="s">
        <v>2630</v>
      </c>
      <c r="D137" s="3" t="s">
        <v>5861</v>
      </c>
      <c r="E137" s="270" t="s">
        <v>395</v>
      </c>
      <c r="F137" s="271" t="s">
        <v>1866</v>
      </c>
      <c r="G137" s="271" t="s">
        <v>1630</v>
      </c>
      <c r="H137" s="4" t="s">
        <v>455</v>
      </c>
      <c r="I137" s="4" t="s">
        <v>456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>
        <v>137</v>
      </c>
      <c r="B138" s="2">
        <f t="shared" si="2"/>
        <v>63201021031</v>
      </c>
      <c r="C138" s="267" t="s">
        <v>2631</v>
      </c>
      <c r="D138" s="3" t="s">
        <v>5861</v>
      </c>
      <c r="E138" s="270" t="s">
        <v>395</v>
      </c>
      <c r="F138" s="271" t="s">
        <v>2632</v>
      </c>
      <c r="G138" s="271" t="s">
        <v>582</v>
      </c>
      <c r="H138" s="4" t="s">
        <v>455</v>
      </c>
      <c r="I138" s="4" t="s">
        <v>456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>
        <v>138</v>
      </c>
      <c r="B139" s="2">
        <f t="shared" si="2"/>
        <v>63201021032</v>
      </c>
      <c r="C139" s="267" t="s">
        <v>2633</v>
      </c>
      <c r="D139" s="3" t="s">
        <v>5861</v>
      </c>
      <c r="E139" s="270" t="s">
        <v>395</v>
      </c>
      <c r="F139" s="271" t="s">
        <v>2634</v>
      </c>
      <c r="G139" s="271" t="s">
        <v>2635</v>
      </c>
      <c r="H139" s="4" t="s">
        <v>455</v>
      </c>
      <c r="I139" s="4" t="s">
        <v>456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>
        <v>139</v>
      </c>
      <c r="B140" s="2">
        <f t="shared" si="2"/>
        <v>63201022001</v>
      </c>
      <c r="C140" s="267" t="s">
        <v>2636</v>
      </c>
      <c r="D140" s="3" t="s">
        <v>469</v>
      </c>
      <c r="E140" s="270" t="s">
        <v>444</v>
      </c>
      <c r="F140" s="271" t="s">
        <v>1688</v>
      </c>
      <c r="G140" s="271" t="s">
        <v>2637</v>
      </c>
      <c r="H140" s="4" t="s">
        <v>455</v>
      </c>
      <c r="I140" s="4" t="s">
        <v>472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>
        <v>140</v>
      </c>
      <c r="B141" s="2">
        <f t="shared" si="2"/>
        <v>63201022002</v>
      </c>
      <c r="C141" s="267" t="s">
        <v>2638</v>
      </c>
      <c r="D141" s="3" t="s">
        <v>469</v>
      </c>
      <c r="E141" s="270" t="s">
        <v>444</v>
      </c>
      <c r="F141" s="271" t="s">
        <v>2227</v>
      </c>
      <c r="G141" s="271" t="s">
        <v>2228</v>
      </c>
      <c r="H141" s="4" t="s">
        <v>455</v>
      </c>
      <c r="I141" s="4" t="s">
        <v>472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>
        <v>141</v>
      </c>
      <c r="B142" s="2">
        <f t="shared" si="2"/>
        <v>63201022003</v>
      </c>
      <c r="C142" s="267" t="s">
        <v>2639</v>
      </c>
      <c r="D142" s="3" t="s">
        <v>469</v>
      </c>
      <c r="E142" s="270" t="s">
        <v>395</v>
      </c>
      <c r="F142" s="271" t="s">
        <v>2640</v>
      </c>
      <c r="G142" s="271" t="s">
        <v>2641</v>
      </c>
      <c r="H142" s="4" t="s">
        <v>455</v>
      </c>
      <c r="I142" s="4" t="s">
        <v>472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>
        <v>142</v>
      </c>
      <c r="B143" s="2">
        <f t="shared" si="2"/>
        <v>63201022004</v>
      </c>
      <c r="C143" s="267" t="s">
        <v>2642</v>
      </c>
      <c r="D143" s="3" t="s">
        <v>469</v>
      </c>
      <c r="E143" s="270" t="s">
        <v>395</v>
      </c>
      <c r="F143" s="271" t="s">
        <v>2643</v>
      </c>
      <c r="G143" s="271" t="s">
        <v>2644</v>
      </c>
      <c r="H143" s="4" t="s">
        <v>455</v>
      </c>
      <c r="I143" s="4" t="s">
        <v>472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>
        <v>143</v>
      </c>
      <c r="B144" s="2">
        <f t="shared" si="2"/>
        <v>63201022005</v>
      </c>
      <c r="C144" s="267" t="s">
        <v>2645</v>
      </c>
      <c r="D144" s="3" t="s">
        <v>469</v>
      </c>
      <c r="E144" s="270" t="s">
        <v>395</v>
      </c>
      <c r="F144" s="271" t="s">
        <v>458</v>
      </c>
      <c r="G144" s="271" t="s">
        <v>1290</v>
      </c>
      <c r="H144" s="4" t="s">
        <v>455</v>
      </c>
      <c r="I144" s="4" t="s">
        <v>472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>
        <v>144</v>
      </c>
      <c r="B145" s="2">
        <f t="shared" si="2"/>
        <v>63201022006</v>
      </c>
      <c r="C145" s="267" t="s">
        <v>2646</v>
      </c>
      <c r="D145" s="3" t="s">
        <v>469</v>
      </c>
      <c r="E145" s="270" t="s">
        <v>395</v>
      </c>
      <c r="F145" s="271" t="s">
        <v>537</v>
      </c>
      <c r="G145" s="271" t="s">
        <v>1031</v>
      </c>
      <c r="H145" s="4" t="s">
        <v>455</v>
      </c>
      <c r="I145" s="4" t="s">
        <v>472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>
        <v>145</v>
      </c>
      <c r="B146" s="2">
        <f t="shared" si="2"/>
        <v>63201022007</v>
      </c>
      <c r="C146" s="267" t="s">
        <v>2647</v>
      </c>
      <c r="D146" s="3" t="s">
        <v>469</v>
      </c>
      <c r="E146" s="270" t="s">
        <v>395</v>
      </c>
      <c r="F146" s="271" t="s">
        <v>744</v>
      </c>
      <c r="G146" s="271" t="s">
        <v>1686</v>
      </c>
      <c r="H146" s="4" t="s">
        <v>455</v>
      </c>
      <c r="I146" s="4" t="s">
        <v>472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>
        <v>146</v>
      </c>
      <c r="B147" s="2">
        <f t="shared" si="2"/>
        <v>63201022008</v>
      </c>
      <c r="C147" s="267" t="s">
        <v>2648</v>
      </c>
      <c r="D147" s="3" t="s">
        <v>469</v>
      </c>
      <c r="E147" s="270" t="s">
        <v>395</v>
      </c>
      <c r="F147" s="271" t="s">
        <v>587</v>
      </c>
      <c r="G147" s="271" t="s">
        <v>669</v>
      </c>
      <c r="H147" s="4" t="s">
        <v>455</v>
      </c>
      <c r="I147" s="4" t="s">
        <v>472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>
        <v>147</v>
      </c>
      <c r="B148" s="2">
        <f t="shared" si="2"/>
        <v>63201022009</v>
      </c>
      <c r="C148" s="267" t="s">
        <v>2649</v>
      </c>
      <c r="D148" s="3" t="s">
        <v>469</v>
      </c>
      <c r="E148" s="270" t="s">
        <v>395</v>
      </c>
      <c r="F148" s="271" t="s">
        <v>587</v>
      </c>
      <c r="G148" s="271" t="s">
        <v>412</v>
      </c>
      <c r="H148" s="4" t="s">
        <v>455</v>
      </c>
      <c r="I148" s="4" t="s">
        <v>472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>
        <v>148</v>
      </c>
      <c r="B149" s="2">
        <f t="shared" si="2"/>
        <v>63201022010</v>
      </c>
      <c r="C149" s="267" t="s">
        <v>2650</v>
      </c>
      <c r="D149" s="3" t="s">
        <v>469</v>
      </c>
      <c r="E149" s="270" t="s">
        <v>395</v>
      </c>
      <c r="F149" s="271" t="s">
        <v>2651</v>
      </c>
      <c r="G149" s="271" t="s">
        <v>2652</v>
      </c>
      <c r="H149" s="4" t="s">
        <v>455</v>
      </c>
      <c r="I149" s="4" t="s">
        <v>472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>
        <v>149</v>
      </c>
      <c r="B150" s="2">
        <f t="shared" si="2"/>
        <v>63201022011</v>
      </c>
      <c r="C150" s="267" t="s">
        <v>2653</v>
      </c>
      <c r="D150" s="3" t="s">
        <v>469</v>
      </c>
      <c r="E150" s="270" t="s">
        <v>395</v>
      </c>
      <c r="F150" s="271" t="s">
        <v>2654</v>
      </c>
      <c r="G150" s="271" t="s">
        <v>2655</v>
      </c>
      <c r="H150" s="4" t="s">
        <v>455</v>
      </c>
      <c r="I150" s="4" t="s">
        <v>472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>
        <v>150</v>
      </c>
      <c r="B151" s="2">
        <f t="shared" si="2"/>
        <v>63201022012</v>
      </c>
      <c r="C151" s="267" t="s">
        <v>2656</v>
      </c>
      <c r="D151" s="3" t="s">
        <v>469</v>
      </c>
      <c r="E151" s="270" t="s">
        <v>395</v>
      </c>
      <c r="F151" s="271" t="s">
        <v>539</v>
      </c>
      <c r="G151" s="271" t="s">
        <v>2657</v>
      </c>
      <c r="H151" s="4" t="s">
        <v>455</v>
      </c>
      <c r="I151" s="4" t="s">
        <v>472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>
        <v>151</v>
      </c>
      <c r="B152" s="2">
        <f t="shared" si="2"/>
        <v>63201022013</v>
      </c>
      <c r="C152" s="267" t="s">
        <v>2658</v>
      </c>
      <c r="D152" s="3" t="s">
        <v>469</v>
      </c>
      <c r="E152" s="270" t="s">
        <v>395</v>
      </c>
      <c r="F152" s="271" t="s">
        <v>896</v>
      </c>
      <c r="G152" s="271" t="s">
        <v>2659</v>
      </c>
      <c r="H152" s="4" t="s">
        <v>455</v>
      </c>
      <c r="I152" s="4" t="s">
        <v>472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>
        <v>152</v>
      </c>
      <c r="B153" s="2">
        <f t="shared" si="2"/>
        <v>63201022014</v>
      </c>
      <c r="C153" s="267" t="s">
        <v>2660</v>
      </c>
      <c r="D153" s="3" t="s">
        <v>469</v>
      </c>
      <c r="E153" s="270" t="s">
        <v>395</v>
      </c>
      <c r="F153" s="271" t="s">
        <v>1994</v>
      </c>
      <c r="G153" s="271" t="s">
        <v>1673</v>
      </c>
      <c r="H153" s="4" t="s">
        <v>455</v>
      </c>
      <c r="I153" s="4" t="s">
        <v>472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>
        <v>153</v>
      </c>
      <c r="B154" s="2">
        <f t="shared" si="2"/>
        <v>63201022015</v>
      </c>
      <c r="C154" s="267" t="s">
        <v>2661</v>
      </c>
      <c r="D154" s="3" t="s">
        <v>469</v>
      </c>
      <c r="E154" s="270" t="s">
        <v>395</v>
      </c>
      <c r="F154" s="271" t="s">
        <v>2662</v>
      </c>
      <c r="G154" s="271" t="s">
        <v>1043</v>
      </c>
      <c r="H154" s="4" t="s">
        <v>455</v>
      </c>
      <c r="I154" s="4" t="s">
        <v>472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>
        <v>154</v>
      </c>
      <c r="B155" s="2">
        <f t="shared" si="2"/>
        <v>63201022016</v>
      </c>
      <c r="C155" s="267" t="s">
        <v>2663</v>
      </c>
      <c r="D155" s="3" t="s">
        <v>469</v>
      </c>
      <c r="E155" s="270" t="s">
        <v>395</v>
      </c>
      <c r="F155" s="271" t="s">
        <v>2664</v>
      </c>
      <c r="G155" s="271" t="s">
        <v>2665</v>
      </c>
      <c r="H155" s="4" t="s">
        <v>455</v>
      </c>
      <c r="I155" s="4" t="s">
        <v>472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>
        <v>155</v>
      </c>
      <c r="B156" s="2">
        <f t="shared" si="2"/>
        <v>63201022017</v>
      </c>
      <c r="C156" s="267" t="s">
        <v>2666</v>
      </c>
      <c r="D156" s="3" t="s">
        <v>469</v>
      </c>
      <c r="E156" s="270" t="s">
        <v>395</v>
      </c>
      <c r="F156" s="271" t="s">
        <v>2667</v>
      </c>
      <c r="G156" s="271" t="s">
        <v>2668</v>
      </c>
      <c r="H156" s="4" t="s">
        <v>455</v>
      </c>
      <c r="I156" s="4" t="s">
        <v>472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>
        <v>156</v>
      </c>
      <c r="B157" s="2">
        <f t="shared" si="2"/>
        <v>63201022018</v>
      </c>
      <c r="C157" s="267" t="s">
        <v>2669</v>
      </c>
      <c r="D157" s="3" t="s">
        <v>469</v>
      </c>
      <c r="E157" s="270" t="s">
        <v>395</v>
      </c>
      <c r="F157" s="271" t="s">
        <v>2670</v>
      </c>
      <c r="G157" s="271" t="s">
        <v>2671</v>
      </c>
      <c r="H157" s="4" t="s">
        <v>455</v>
      </c>
      <c r="I157" s="4" t="s">
        <v>472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>
        <v>157</v>
      </c>
      <c r="B158" s="2">
        <f t="shared" si="2"/>
        <v>63201022019</v>
      </c>
      <c r="C158" s="267" t="s">
        <v>2672</v>
      </c>
      <c r="D158" s="3" t="s">
        <v>469</v>
      </c>
      <c r="E158" s="270" t="s">
        <v>395</v>
      </c>
      <c r="F158" s="271" t="s">
        <v>2673</v>
      </c>
      <c r="G158" s="271" t="s">
        <v>2674</v>
      </c>
      <c r="H158" s="4" t="s">
        <v>455</v>
      </c>
      <c r="I158" s="4" t="s">
        <v>472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>
        <v>158</v>
      </c>
      <c r="B159" s="2">
        <f t="shared" si="2"/>
        <v>63201022020</v>
      </c>
      <c r="C159" s="267" t="s">
        <v>2675</v>
      </c>
      <c r="D159" s="3" t="s">
        <v>469</v>
      </c>
      <c r="E159" s="270" t="s">
        <v>395</v>
      </c>
      <c r="F159" s="271" t="s">
        <v>1874</v>
      </c>
      <c r="G159" s="271" t="s">
        <v>1595</v>
      </c>
      <c r="H159" s="4" t="s">
        <v>455</v>
      </c>
      <c r="I159" s="4" t="s">
        <v>472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>
        <v>159</v>
      </c>
      <c r="B160" s="2">
        <f t="shared" si="2"/>
        <v>63201022021</v>
      </c>
      <c r="C160" s="267" t="s">
        <v>2676</v>
      </c>
      <c r="D160" s="3" t="s">
        <v>469</v>
      </c>
      <c r="E160" s="270" t="s">
        <v>395</v>
      </c>
      <c r="F160" s="271" t="s">
        <v>2677</v>
      </c>
      <c r="G160" s="271" t="s">
        <v>1401</v>
      </c>
      <c r="H160" s="4" t="s">
        <v>455</v>
      </c>
      <c r="I160" s="4" t="s">
        <v>472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>
        <v>160</v>
      </c>
      <c r="B161" s="2">
        <f t="shared" si="2"/>
        <v>63201022022</v>
      </c>
      <c r="C161" s="267" t="s">
        <v>2678</v>
      </c>
      <c r="D161" s="3" t="s">
        <v>469</v>
      </c>
      <c r="E161" s="270" t="s">
        <v>395</v>
      </c>
      <c r="F161" s="271" t="s">
        <v>2679</v>
      </c>
      <c r="G161" s="271" t="s">
        <v>2680</v>
      </c>
      <c r="H161" s="4" t="s">
        <v>455</v>
      </c>
      <c r="I161" s="4" t="s">
        <v>472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>
        <v>161</v>
      </c>
      <c r="B162" s="2">
        <f t="shared" si="2"/>
        <v>63201022023</v>
      </c>
      <c r="C162" s="267" t="s">
        <v>2681</v>
      </c>
      <c r="D162" s="3" t="s">
        <v>469</v>
      </c>
      <c r="E162" s="270" t="s">
        <v>395</v>
      </c>
      <c r="F162" s="271" t="s">
        <v>512</v>
      </c>
      <c r="G162" s="271" t="s">
        <v>1734</v>
      </c>
      <c r="H162" s="4" t="s">
        <v>455</v>
      </c>
      <c r="I162" s="4" t="s">
        <v>472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>
        <v>162</v>
      </c>
      <c r="B163" s="2">
        <f t="shared" si="2"/>
        <v>63201022024</v>
      </c>
      <c r="C163" s="267" t="s">
        <v>2682</v>
      </c>
      <c r="D163" s="3" t="s">
        <v>469</v>
      </c>
      <c r="E163" s="270" t="s">
        <v>395</v>
      </c>
      <c r="F163" s="271" t="s">
        <v>2683</v>
      </c>
      <c r="G163" s="271" t="s">
        <v>2684</v>
      </c>
      <c r="H163" s="4" t="s">
        <v>455</v>
      </c>
      <c r="I163" s="4" t="s">
        <v>472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>
        <v>163</v>
      </c>
      <c r="B164" s="2">
        <f t="shared" si="2"/>
        <v>63201022025</v>
      </c>
      <c r="C164" s="267" t="s">
        <v>2685</v>
      </c>
      <c r="D164" s="3" t="s">
        <v>469</v>
      </c>
      <c r="E164" s="270" t="s">
        <v>395</v>
      </c>
      <c r="F164" s="271" t="s">
        <v>2008</v>
      </c>
      <c r="G164" s="271" t="s">
        <v>2686</v>
      </c>
      <c r="H164" s="4" t="s">
        <v>455</v>
      </c>
      <c r="I164" s="4" t="s">
        <v>472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>
        <v>164</v>
      </c>
      <c r="B165" s="2">
        <f t="shared" si="2"/>
        <v>63201022026</v>
      </c>
      <c r="C165" s="267" t="s">
        <v>2687</v>
      </c>
      <c r="D165" s="3" t="s">
        <v>469</v>
      </c>
      <c r="E165" s="270" t="s">
        <v>395</v>
      </c>
      <c r="F165" s="271" t="s">
        <v>2688</v>
      </c>
      <c r="G165" s="271" t="s">
        <v>2689</v>
      </c>
      <c r="H165" s="4" t="s">
        <v>455</v>
      </c>
      <c r="I165" s="4" t="s">
        <v>472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>
        <v>165</v>
      </c>
      <c r="B166" s="2">
        <f t="shared" si="2"/>
        <v>63201022027</v>
      </c>
      <c r="C166" s="267" t="s">
        <v>2690</v>
      </c>
      <c r="D166" s="3" t="s">
        <v>469</v>
      </c>
      <c r="E166" s="270" t="s">
        <v>395</v>
      </c>
      <c r="F166" s="271" t="s">
        <v>2691</v>
      </c>
      <c r="G166" s="271" t="s">
        <v>2692</v>
      </c>
      <c r="H166" s="4" t="s">
        <v>455</v>
      </c>
      <c r="I166" s="4" t="s">
        <v>472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>
        <v>166</v>
      </c>
      <c r="B167" s="2">
        <f t="shared" si="2"/>
        <v>63201023001</v>
      </c>
      <c r="C167" s="267" t="s">
        <v>2693</v>
      </c>
      <c r="D167" s="3" t="s">
        <v>477</v>
      </c>
      <c r="E167" s="270" t="s">
        <v>444</v>
      </c>
      <c r="F167" s="271" t="s">
        <v>2694</v>
      </c>
      <c r="G167" s="271" t="s">
        <v>2695</v>
      </c>
      <c r="H167" s="4" t="s">
        <v>455</v>
      </c>
      <c r="I167" s="4" t="s">
        <v>479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>
        <v>167</v>
      </c>
      <c r="B168" s="2">
        <f t="shared" si="2"/>
        <v>63201023002</v>
      </c>
      <c r="C168" s="267" t="s">
        <v>2696</v>
      </c>
      <c r="D168" s="3" t="s">
        <v>477</v>
      </c>
      <c r="E168" s="270" t="s">
        <v>444</v>
      </c>
      <c r="F168" s="271" t="s">
        <v>2046</v>
      </c>
      <c r="G168" s="271" t="s">
        <v>1686</v>
      </c>
      <c r="H168" s="4" t="s">
        <v>455</v>
      </c>
      <c r="I168" s="4" t="s">
        <v>479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>
        <v>168</v>
      </c>
      <c r="B169" s="2">
        <f t="shared" si="2"/>
        <v>63201023003</v>
      </c>
      <c r="C169" s="267" t="s">
        <v>2697</v>
      </c>
      <c r="D169" s="3" t="s">
        <v>477</v>
      </c>
      <c r="E169" s="270" t="s">
        <v>444</v>
      </c>
      <c r="F169" s="271" t="s">
        <v>2223</v>
      </c>
      <c r="G169" s="271" t="s">
        <v>2224</v>
      </c>
      <c r="H169" s="4" t="s">
        <v>455</v>
      </c>
      <c r="I169" s="4" t="s">
        <v>479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>
        <v>169</v>
      </c>
      <c r="B170" s="2">
        <f t="shared" si="2"/>
        <v>63201023004</v>
      </c>
      <c r="C170" s="267" t="s">
        <v>2698</v>
      </c>
      <c r="D170" s="3" t="s">
        <v>477</v>
      </c>
      <c r="E170" s="270" t="s">
        <v>444</v>
      </c>
      <c r="F170" s="271" t="s">
        <v>1522</v>
      </c>
      <c r="G170" s="271" t="s">
        <v>2699</v>
      </c>
      <c r="H170" s="4" t="s">
        <v>455</v>
      </c>
      <c r="I170" s="4" t="s">
        <v>479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>
        <v>170</v>
      </c>
      <c r="B171" s="2">
        <f t="shared" si="2"/>
        <v>63201023005</v>
      </c>
      <c r="C171" s="267" t="s">
        <v>2700</v>
      </c>
      <c r="D171" s="3" t="s">
        <v>477</v>
      </c>
      <c r="E171" s="270" t="s">
        <v>395</v>
      </c>
      <c r="F171" s="271" t="s">
        <v>2701</v>
      </c>
      <c r="G171" s="271" t="s">
        <v>2093</v>
      </c>
      <c r="H171" s="4" t="s">
        <v>455</v>
      </c>
      <c r="I171" s="4" t="s">
        <v>479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>
        <v>171</v>
      </c>
      <c r="B172" s="2">
        <f t="shared" si="2"/>
        <v>63201023006</v>
      </c>
      <c r="C172" s="267" t="s">
        <v>2702</v>
      </c>
      <c r="D172" s="3" t="s">
        <v>477</v>
      </c>
      <c r="E172" s="270" t="s">
        <v>395</v>
      </c>
      <c r="F172" s="271" t="s">
        <v>2016</v>
      </c>
      <c r="G172" s="271" t="s">
        <v>1858</v>
      </c>
      <c r="H172" s="4" t="s">
        <v>455</v>
      </c>
      <c r="I172" s="4" t="s">
        <v>479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>
        <v>172</v>
      </c>
      <c r="B173" s="2">
        <f t="shared" si="2"/>
        <v>63201023007</v>
      </c>
      <c r="C173" s="267" t="s">
        <v>2703</v>
      </c>
      <c r="D173" s="3" t="s">
        <v>477</v>
      </c>
      <c r="E173" s="270" t="s">
        <v>395</v>
      </c>
      <c r="F173" s="271" t="s">
        <v>1371</v>
      </c>
      <c r="G173" s="271" t="s">
        <v>2704</v>
      </c>
      <c r="H173" s="4" t="s">
        <v>455</v>
      </c>
      <c r="I173" s="4" t="s">
        <v>479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>
        <v>173</v>
      </c>
      <c r="B174" s="2">
        <f t="shared" si="2"/>
        <v>63201023008</v>
      </c>
      <c r="C174" s="267" t="s">
        <v>2705</v>
      </c>
      <c r="D174" s="3" t="s">
        <v>477</v>
      </c>
      <c r="E174" s="270" t="s">
        <v>395</v>
      </c>
      <c r="F174" s="271" t="s">
        <v>403</v>
      </c>
      <c r="G174" s="271" t="s">
        <v>2706</v>
      </c>
      <c r="H174" s="4" t="s">
        <v>455</v>
      </c>
      <c r="I174" s="4" t="s">
        <v>479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>
        <v>174</v>
      </c>
      <c r="B175" s="2">
        <f t="shared" si="2"/>
        <v>63201023009</v>
      </c>
      <c r="C175" s="267" t="s">
        <v>2707</v>
      </c>
      <c r="D175" s="3" t="s">
        <v>477</v>
      </c>
      <c r="E175" s="270" t="s">
        <v>395</v>
      </c>
      <c r="F175" s="271" t="s">
        <v>2708</v>
      </c>
      <c r="G175" s="271" t="s">
        <v>2709</v>
      </c>
      <c r="H175" s="4" t="s">
        <v>455</v>
      </c>
      <c r="I175" s="4" t="s">
        <v>479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>
        <v>175</v>
      </c>
      <c r="B176" s="2">
        <f t="shared" si="2"/>
        <v>63201023010</v>
      </c>
      <c r="C176" s="267" t="s">
        <v>2710</v>
      </c>
      <c r="D176" s="3" t="s">
        <v>477</v>
      </c>
      <c r="E176" s="270" t="s">
        <v>395</v>
      </c>
      <c r="F176" s="271" t="s">
        <v>2341</v>
      </c>
      <c r="G176" s="271" t="s">
        <v>2711</v>
      </c>
      <c r="H176" s="4" t="s">
        <v>455</v>
      </c>
      <c r="I176" s="4" t="s">
        <v>479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>
        <v>176</v>
      </c>
      <c r="B177" s="2">
        <f t="shared" si="2"/>
        <v>63201023011</v>
      </c>
      <c r="C177" s="267" t="s">
        <v>2712</v>
      </c>
      <c r="D177" s="3" t="s">
        <v>477</v>
      </c>
      <c r="E177" s="270" t="s">
        <v>395</v>
      </c>
      <c r="F177" s="271" t="s">
        <v>2713</v>
      </c>
      <c r="G177" s="271" t="s">
        <v>2714</v>
      </c>
      <c r="H177" s="4" t="s">
        <v>455</v>
      </c>
      <c r="I177" s="4" t="s">
        <v>479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>
        <v>177</v>
      </c>
      <c r="B178" s="2">
        <f t="shared" si="2"/>
        <v>63201023012</v>
      </c>
      <c r="C178" s="267" t="s">
        <v>2715</v>
      </c>
      <c r="D178" s="3" t="s">
        <v>477</v>
      </c>
      <c r="E178" s="270" t="s">
        <v>395</v>
      </c>
      <c r="F178" s="271" t="s">
        <v>831</v>
      </c>
      <c r="G178" s="271" t="s">
        <v>2716</v>
      </c>
      <c r="H178" s="4" t="s">
        <v>455</v>
      </c>
      <c r="I178" s="4" t="s">
        <v>479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>
        <v>178</v>
      </c>
      <c r="B179" s="2">
        <f t="shared" si="2"/>
        <v>63201023013</v>
      </c>
      <c r="C179" s="267" t="s">
        <v>2717</v>
      </c>
      <c r="D179" s="3" t="s">
        <v>477</v>
      </c>
      <c r="E179" s="270" t="s">
        <v>395</v>
      </c>
      <c r="F179" s="271" t="s">
        <v>2718</v>
      </c>
      <c r="G179" s="271" t="s">
        <v>2719</v>
      </c>
      <c r="H179" s="4" t="s">
        <v>455</v>
      </c>
      <c r="I179" s="4" t="s">
        <v>479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>
        <v>179</v>
      </c>
      <c r="B180" s="2">
        <f t="shared" si="2"/>
        <v>63201023014</v>
      </c>
      <c r="C180" s="267" t="s">
        <v>2720</v>
      </c>
      <c r="D180" s="3" t="s">
        <v>477</v>
      </c>
      <c r="E180" s="270" t="s">
        <v>395</v>
      </c>
      <c r="F180" s="271" t="s">
        <v>2721</v>
      </c>
      <c r="G180" s="271" t="s">
        <v>568</v>
      </c>
      <c r="H180" s="4" t="s">
        <v>455</v>
      </c>
      <c r="I180" s="4" t="s">
        <v>479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>
        <v>180</v>
      </c>
      <c r="B181" s="2">
        <f t="shared" si="2"/>
        <v>63201023015</v>
      </c>
      <c r="C181" s="267" t="s">
        <v>2722</v>
      </c>
      <c r="D181" s="3" t="s">
        <v>477</v>
      </c>
      <c r="E181" s="270" t="s">
        <v>395</v>
      </c>
      <c r="F181" s="271" t="s">
        <v>2723</v>
      </c>
      <c r="G181" s="271" t="s">
        <v>2724</v>
      </c>
      <c r="H181" s="4" t="s">
        <v>455</v>
      </c>
      <c r="I181" s="4" t="s">
        <v>479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>
        <v>181</v>
      </c>
      <c r="B182" s="2">
        <f t="shared" si="2"/>
        <v>63201023016</v>
      </c>
      <c r="C182" s="267" t="s">
        <v>2725</v>
      </c>
      <c r="D182" s="3" t="s">
        <v>477</v>
      </c>
      <c r="E182" s="270" t="s">
        <v>395</v>
      </c>
      <c r="F182" s="271" t="s">
        <v>1016</v>
      </c>
      <c r="G182" s="271" t="s">
        <v>2726</v>
      </c>
      <c r="H182" s="4" t="s">
        <v>455</v>
      </c>
      <c r="I182" s="4" t="s">
        <v>479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>
        <v>182</v>
      </c>
      <c r="B183" s="2">
        <f t="shared" si="2"/>
        <v>63201023017</v>
      </c>
      <c r="C183" s="267" t="s">
        <v>2727</v>
      </c>
      <c r="D183" s="3" t="s">
        <v>477</v>
      </c>
      <c r="E183" s="270" t="s">
        <v>395</v>
      </c>
      <c r="F183" s="271" t="s">
        <v>2728</v>
      </c>
      <c r="G183" s="271" t="s">
        <v>2729</v>
      </c>
      <c r="H183" s="4" t="s">
        <v>455</v>
      </c>
      <c r="I183" s="4" t="s">
        <v>479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>
        <v>183</v>
      </c>
      <c r="B184" s="2">
        <f t="shared" si="2"/>
        <v>63201030001</v>
      </c>
      <c r="C184" s="267" t="s">
        <v>2730</v>
      </c>
      <c r="D184" s="3" t="s">
        <v>488</v>
      </c>
      <c r="E184" s="270" t="s">
        <v>444</v>
      </c>
      <c r="F184" s="271" t="s">
        <v>679</v>
      </c>
      <c r="G184" s="271" t="s">
        <v>1876</v>
      </c>
      <c r="H184" s="4" t="s">
        <v>490</v>
      </c>
      <c r="I184" s="4" t="s">
        <v>491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>
        <v>184</v>
      </c>
      <c r="B185" s="2">
        <f t="shared" si="2"/>
        <v>63201030002</v>
      </c>
      <c r="C185" s="267" t="s">
        <v>2731</v>
      </c>
      <c r="D185" s="3" t="s">
        <v>488</v>
      </c>
      <c r="E185" s="270" t="s">
        <v>444</v>
      </c>
      <c r="F185" s="271" t="s">
        <v>1145</v>
      </c>
      <c r="G185" s="271" t="s">
        <v>2732</v>
      </c>
      <c r="H185" s="4" t="s">
        <v>490</v>
      </c>
      <c r="I185" s="4" t="s">
        <v>491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>
        <v>185</v>
      </c>
      <c r="B186" s="2">
        <f t="shared" si="2"/>
        <v>63201030003</v>
      </c>
      <c r="C186" s="267" t="s">
        <v>2733</v>
      </c>
      <c r="D186" s="3" t="s">
        <v>488</v>
      </c>
      <c r="E186" s="270" t="s">
        <v>444</v>
      </c>
      <c r="F186" s="271" t="s">
        <v>2734</v>
      </c>
      <c r="G186" s="271" t="s">
        <v>571</v>
      </c>
      <c r="H186" s="4" t="s">
        <v>490</v>
      </c>
      <c r="I186" s="4" t="s">
        <v>491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>
        <v>186</v>
      </c>
      <c r="B187" s="2">
        <f t="shared" si="2"/>
        <v>63201030004</v>
      </c>
      <c r="C187" s="267" t="s">
        <v>2735</v>
      </c>
      <c r="D187" s="3" t="s">
        <v>488</v>
      </c>
      <c r="E187" s="270" t="s">
        <v>395</v>
      </c>
      <c r="F187" s="271" t="s">
        <v>1877</v>
      </c>
      <c r="G187" s="271" t="s">
        <v>1646</v>
      </c>
      <c r="H187" s="4" t="s">
        <v>490</v>
      </c>
      <c r="I187" s="4" t="s">
        <v>491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>
        <v>187</v>
      </c>
      <c r="B188" s="2">
        <f t="shared" si="2"/>
        <v>63201030005</v>
      </c>
      <c r="C188" s="267" t="s">
        <v>2736</v>
      </c>
      <c r="D188" s="3" t="s">
        <v>488</v>
      </c>
      <c r="E188" s="270" t="s">
        <v>395</v>
      </c>
      <c r="F188" s="271" t="s">
        <v>1878</v>
      </c>
      <c r="G188" s="271" t="s">
        <v>1879</v>
      </c>
      <c r="H188" s="4" t="s">
        <v>490</v>
      </c>
      <c r="I188" s="4" t="s">
        <v>491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>
        <v>188</v>
      </c>
      <c r="B189" s="2">
        <f t="shared" si="2"/>
        <v>63201030006</v>
      </c>
      <c r="C189" s="267" t="s">
        <v>2737</v>
      </c>
      <c r="D189" s="3" t="s">
        <v>488</v>
      </c>
      <c r="E189" s="270" t="s">
        <v>395</v>
      </c>
      <c r="F189" s="271" t="s">
        <v>2336</v>
      </c>
      <c r="G189" s="271" t="s">
        <v>2146</v>
      </c>
      <c r="H189" s="4" t="s">
        <v>490</v>
      </c>
      <c r="I189" s="4" t="s">
        <v>491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>
        <v>189</v>
      </c>
      <c r="B190" s="2">
        <f t="shared" si="2"/>
        <v>63201030007</v>
      </c>
      <c r="C190" s="267" t="s">
        <v>2738</v>
      </c>
      <c r="D190" s="3" t="s">
        <v>488</v>
      </c>
      <c r="E190" s="270" t="s">
        <v>395</v>
      </c>
      <c r="F190" s="271" t="s">
        <v>1678</v>
      </c>
      <c r="G190" s="271" t="s">
        <v>2739</v>
      </c>
      <c r="H190" s="4" t="s">
        <v>490</v>
      </c>
      <c r="I190" s="4" t="s">
        <v>491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>
        <v>190</v>
      </c>
      <c r="B191" s="2">
        <f t="shared" si="2"/>
        <v>63201030008</v>
      </c>
      <c r="C191" s="267" t="s">
        <v>2740</v>
      </c>
      <c r="D191" s="3" t="s">
        <v>488</v>
      </c>
      <c r="E191" s="270" t="s">
        <v>395</v>
      </c>
      <c r="F191" s="271" t="s">
        <v>587</v>
      </c>
      <c r="G191" s="271" t="s">
        <v>1004</v>
      </c>
      <c r="H191" s="4" t="s">
        <v>490</v>
      </c>
      <c r="I191" s="4" t="s">
        <v>491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>
        <v>191</v>
      </c>
      <c r="B192" s="2">
        <f t="shared" si="2"/>
        <v>63201030009</v>
      </c>
      <c r="C192" s="267" t="s">
        <v>2741</v>
      </c>
      <c r="D192" s="3" t="s">
        <v>488</v>
      </c>
      <c r="E192" s="270" t="s">
        <v>395</v>
      </c>
      <c r="F192" s="271" t="s">
        <v>2742</v>
      </c>
      <c r="G192" s="271" t="s">
        <v>2743</v>
      </c>
      <c r="H192" s="4" t="s">
        <v>490</v>
      </c>
      <c r="I192" s="4" t="s">
        <v>491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>
        <v>192</v>
      </c>
      <c r="B193" s="2">
        <f t="shared" si="2"/>
        <v>63201030010</v>
      </c>
      <c r="C193" s="267" t="s">
        <v>2744</v>
      </c>
      <c r="D193" s="3" t="s">
        <v>488</v>
      </c>
      <c r="E193" s="270" t="s">
        <v>395</v>
      </c>
      <c r="F193" s="271" t="s">
        <v>2745</v>
      </c>
      <c r="G193" s="271" t="s">
        <v>2746</v>
      </c>
      <c r="H193" s="4" t="s">
        <v>490</v>
      </c>
      <c r="I193" s="4" t="s">
        <v>491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>
        <v>193</v>
      </c>
      <c r="B194" s="2">
        <f t="shared" ref="B194:B257" si="3">VALUE(C194)</f>
        <v>63201030011</v>
      </c>
      <c r="C194" s="267" t="s">
        <v>2747</v>
      </c>
      <c r="D194" s="3" t="s">
        <v>488</v>
      </c>
      <c r="E194" s="270" t="s">
        <v>395</v>
      </c>
      <c r="F194" s="271" t="s">
        <v>1532</v>
      </c>
      <c r="G194" s="271" t="s">
        <v>2455</v>
      </c>
      <c r="H194" s="4" t="s">
        <v>490</v>
      </c>
      <c r="I194" s="4" t="s">
        <v>491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>
        <v>194</v>
      </c>
      <c r="B195" s="2">
        <f t="shared" si="3"/>
        <v>63201030012</v>
      </c>
      <c r="C195" s="267" t="s">
        <v>2748</v>
      </c>
      <c r="D195" s="3" t="s">
        <v>488</v>
      </c>
      <c r="E195" s="270" t="s">
        <v>395</v>
      </c>
      <c r="F195" s="271" t="s">
        <v>1963</v>
      </c>
      <c r="G195" s="271" t="s">
        <v>1964</v>
      </c>
      <c r="H195" s="4" t="s">
        <v>490</v>
      </c>
      <c r="I195" s="4" t="s">
        <v>491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>
        <v>195</v>
      </c>
      <c r="B196" s="2">
        <f t="shared" si="3"/>
        <v>63201030013</v>
      </c>
      <c r="C196" s="267" t="s">
        <v>2749</v>
      </c>
      <c r="D196" s="3" t="s">
        <v>488</v>
      </c>
      <c r="E196" s="270" t="s">
        <v>395</v>
      </c>
      <c r="F196" s="271" t="s">
        <v>2750</v>
      </c>
      <c r="G196" s="271" t="s">
        <v>513</v>
      </c>
      <c r="H196" s="4" t="s">
        <v>490</v>
      </c>
      <c r="I196" s="4" t="s">
        <v>491</v>
      </c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>
        <v>196</v>
      </c>
      <c r="B197" s="2">
        <f t="shared" si="3"/>
        <v>63201030014</v>
      </c>
      <c r="C197" s="267" t="s">
        <v>2751</v>
      </c>
      <c r="D197" s="3" t="s">
        <v>488</v>
      </c>
      <c r="E197" s="270" t="s">
        <v>395</v>
      </c>
      <c r="F197" s="271" t="s">
        <v>411</v>
      </c>
      <c r="G197" s="271" t="s">
        <v>2752</v>
      </c>
      <c r="H197" s="4" t="s">
        <v>490</v>
      </c>
      <c r="I197" s="4" t="s">
        <v>491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>
        <v>197</v>
      </c>
      <c r="B198" s="2">
        <f t="shared" si="3"/>
        <v>63201030015</v>
      </c>
      <c r="C198" s="267" t="s">
        <v>2753</v>
      </c>
      <c r="D198" s="3" t="s">
        <v>488</v>
      </c>
      <c r="E198" s="270" t="s">
        <v>395</v>
      </c>
      <c r="F198" s="271" t="s">
        <v>2754</v>
      </c>
      <c r="G198" s="271" t="s">
        <v>2755</v>
      </c>
      <c r="H198" s="4" t="s">
        <v>490</v>
      </c>
      <c r="I198" s="4" t="s">
        <v>491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>
        <v>198</v>
      </c>
      <c r="B199" s="2">
        <f t="shared" si="3"/>
        <v>63201030016</v>
      </c>
      <c r="C199" s="267" t="s">
        <v>2756</v>
      </c>
      <c r="D199" s="3" t="s">
        <v>488</v>
      </c>
      <c r="E199" s="270" t="s">
        <v>395</v>
      </c>
      <c r="F199" s="271" t="s">
        <v>2757</v>
      </c>
      <c r="G199" s="271" t="s">
        <v>1567</v>
      </c>
      <c r="H199" s="4" t="s">
        <v>490</v>
      </c>
      <c r="I199" s="4" t="s">
        <v>491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>
        <v>199</v>
      </c>
      <c r="B200" s="2">
        <f t="shared" si="3"/>
        <v>63201030017</v>
      </c>
      <c r="C200" s="267" t="s">
        <v>2758</v>
      </c>
      <c r="D200" s="3" t="s">
        <v>488</v>
      </c>
      <c r="E200" s="270" t="s">
        <v>395</v>
      </c>
      <c r="F200" s="271" t="s">
        <v>1563</v>
      </c>
      <c r="G200" s="271" t="s">
        <v>2759</v>
      </c>
      <c r="H200" s="4" t="s">
        <v>490</v>
      </c>
      <c r="I200" s="4" t="s">
        <v>491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>
        <v>200</v>
      </c>
      <c r="B201" s="2">
        <f t="shared" si="3"/>
        <v>63201030018</v>
      </c>
      <c r="C201" s="270">
        <v>63201030018</v>
      </c>
      <c r="D201" s="3" t="s">
        <v>488</v>
      </c>
      <c r="E201" s="270" t="s">
        <v>395</v>
      </c>
      <c r="F201" t="s">
        <v>458</v>
      </c>
      <c r="G201" t="s">
        <v>3895</v>
      </c>
      <c r="H201" t="s">
        <v>490</v>
      </c>
      <c r="I201" t="s">
        <v>491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>
        <v>201</v>
      </c>
      <c r="B202" s="2">
        <f t="shared" si="3"/>
        <v>63201030019</v>
      </c>
      <c r="C202" s="270">
        <v>63201030019</v>
      </c>
      <c r="D202" s="3" t="s">
        <v>488</v>
      </c>
      <c r="E202" s="270" t="s">
        <v>395</v>
      </c>
      <c r="F202" t="s">
        <v>1755</v>
      </c>
      <c r="G202" t="s">
        <v>1756</v>
      </c>
      <c r="H202" t="s">
        <v>490</v>
      </c>
      <c r="I202" t="s">
        <v>491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>
        <v>202</v>
      </c>
      <c r="B203" s="2">
        <f t="shared" si="3"/>
        <v>63201040001</v>
      </c>
      <c r="C203" s="267" t="s">
        <v>2760</v>
      </c>
      <c r="D203" s="3" t="s">
        <v>492</v>
      </c>
      <c r="E203" s="270" t="s">
        <v>444</v>
      </c>
      <c r="F203" s="271" t="s">
        <v>576</v>
      </c>
      <c r="G203" s="271" t="s">
        <v>2282</v>
      </c>
      <c r="H203" s="4" t="s">
        <v>495</v>
      </c>
      <c r="I203" s="4" t="s">
        <v>495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>
        <v>203</v>
      </c>
      <c r="B204" s="2">
        <f t="shared" si="3"/>
        <v>63201040002</v>
      </c>
      <c r="C204" s="267" t="s">
        <v>2761</v>
      </c>
      <c r="D204" s="3" t="s">
        <v>492</v>
      </c>
      <c r="E204" s="270" t="s">
        <v>444</v>
      </c>
      <c r="F204" s="271" t="s">
        <v>2762</v>
      </c>
      <c r="G204" s="271" t="s">
        <v>2763</v>
      </c>
      <c r="H204" s="4" t="s">
        <v>495</v>
      </c>
      <c r="I204" s="4" t="s">
        <v>495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>
        <v>204</v>
      </c>
      <c r="B205" s="2">
        <f t="shared" si="3"/>
        <v>63201040003</v>
      </c>
      <c r="C205" s="267" t="s">
        <v>2764</v>
      </c>
      <c r="D205" s="3" t="s">
        <v>492</v>
      </c>
      <c r="E205" s="270" t="s">
        <v>395</v>
      </c>
      <c r="F205" s="271" t="s">
        <v>2765</v>
      </c>
      <c r="G205" s="271" t="s">
        <v>2766</v>
      </c>
      <c r="H205" s="4" t="s">
        <v>495</v>
      </c>
      <c r="I205" s="4" t="s">
        <v>495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>
        <v>205</v>
      </c>
      <c r="B206" s="2">
        <f t="shared" si="3"/>
        <v>63201040004</v>
      </c>
      <c r="C206" s="267" t="s">
        <v>2767</v>
      </c>
      <c r="D206" s="3" t="s">
        <v>492</v>
      </c>
      <c r="E206" s="270" t="s">
        <v>395</v>
      </c>
      <c r="F206" s="271" t="s">
        <v>2768</v>
      </c>
      <c r="G206" s="271" t="s">
        <v>1432</v>
      </c>
      <c r="H206" s="4" t="s">
        <v>495</v>
      </c>
      <c r="I206" s="4" t="s">
        <v>495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>
        <v>206</v>
      </c>
      <c r="B207" s="2">
        <f t="shared" si="3"/>
        <v>63201040005</v>
      </c>
      <c r="C207" s="267" t="s">
        <v>2769</v>
      </c>
      <c r="D207" s="3" t="s">
        <v>492</v>
      </c>
      <c r="E207" s="270" t="s">
        <v>395</v>
      </c>
      <c r="F207" s="271" t="s">
        <v>2770</v>
      </c>
      <c r="G207" s="271" t="s">
        <v>2065</v>
      </c>
      <c r="H207" s="4" t="s">
        <v>495</v>
      </c>
      <c r="I207" s="4" t="s">
        <v>495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>
        <v>207</v>
      </c>
      <c r="B208" s="2">
        <f t="shared" si="3"/>
        <v>63201040006</v>
      </c>
      <c r="C208" s="267" t="s">
        <v>2771</v>
      </c>
      <c r="D208" s="3" t="s">
        <v>492</v>
      </c>
      <c r="E208" s="270" t="s">
        <v>395</v>
      </c>
      <c r="F208" s="271" t="s">
        <v>866</v>
      </c>
      <c r="G208" s="271" t="s">
        <v>549</v>
      </c>
      <c r="H208" s="4" t="s">
        <v>495</v>
      </c>
      <c r="I208" s="4" t="s">
        <v>495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>
        <v>208</v>
      </c>
      <c r="B209" s="2">
        <f t="shared" si="3"/>
        <v>63201040007</v>
      </c>
      <c r="C209" s="267" t="s">
        <v>2772</v>
      </c>
      <c r="D209" s="3" t="s">
        <v>492</v>
      </c>
      <c r="E209" s="270" t="s">
        <v>395</v>
      </c>
      <c r="F209" s="271" t="s">
        <v>744</v>
      </c>
      <c r="G209" s="271" t="s">
        <v>2773</v>
      </c>
      <c r="H209" s="4" t="s">
        <v>495</v>
      </c>
      <c r="I209" s="4" t="s">
        <v>495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>
        <v>209</v>
      </c>
      <c r="B210" s="2">
        <f t="shared" si="3"/>
        <v>63201040008</v>
      </c>
      <c r="C210" s="267" t="s">
        <v>2774</v>
      </c>
      <c r="D210" s="3" t="s">
        <v>492</v>
      </c>
      <c r="E210" s="270" t="s">
        <v>395</v>
      </c>
      <c r="F210" s="271" t="s">
        <v>2775</v>
      </c>
      <c r="G210" s="271" t="s">
        <v>1575</v>
      </c>
      <c r="H210" s="4" t="s">
        <v>495</v>
      </c>
      <c r="I210" s="4" t="s">
        <v>495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>
        <v>210</v>
      </c>
      <c r="B211" s="2">
        <f t="shared" si="3"/>
        <v>63201040009</v>
      </c>
      <c r="C211" s="267" t="s">
        <v>2776</v>
      </c>
      <c r="D211" s="3" t="s">
        <v>492</v>
      </c>
      <c r="E211" s="270" t="s">
        <v>395</v>
      </c>
      <c r="F211" s="271" t="s">
        <v>426</v>
      </c>
      <c r="G211" s="271" t="s">
        <v>2777</v>
      </c>
      <c r="H211" s="4" t="s">
        <v>495</v>
      </c>
      <c r="I211" s="4" t="s">
        <v>495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>
        <v>211</v>
      </c>
      <c r="B212" s="2">
        <f t="shared" si="3"/>
        <v>63201040010</v>
      </c>
      <c r="C212" s="267" t="s">
        <v>2778</v>
      </c>
      <c r="D212" s="3" t="s">
        <v>492</v>
      </c>
      <c r="E212" s="270" t="s">
        <v>395</v>
      </c>
      <c r="F212" s="271" t="s">
        <v>432</v>
      </c>
      <c r="G212" s="271" t="s">
        <v>2779</v>
      </c>
      <c r="H212" s="4" t="s">
        <v>495</v>
      </c>
      <c r="I212" s="4" t="s">
        <v>495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>
        <v>212</v>
      </c>
      <c r="B213" s="2">
        <f t="shared" si="3"/>
        <v>63201040011</v>
      </c>
      <c r="C213" s="267" t="s">
        <v>2780</v>
      </c>
      <c r="D213" s="3" t="s">
        <v>492</v>
      </c>
      <c r="E213" s="270" t="s">
        <v>395</v>
      </c>
      <c r="F213" s="271" t="s">
        <v>1550</v>
      </c>
      <c r="G213" s="271" t="s">
        <v>2781</v>
      </c>
      <c r="H213" s="4" t="s">
        <v>495</v>
      </c>
      <c r="I213" s="4" t="s">
        <v>495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>
        <v>213</v>
      </c>
      <c r="B214" s="2">
        <f t="shared" si="3"/>
        <v>63201040012</v>
      </c>
      <c r="C214" s="267" t="s">
        <v>2782</v>
      </c>
      <c r="D214" s="3" t="s">
        <v>492</v>
      </c>
      <c r="E214" s="270" t="s">
        <v>395</v>
      </c>
      <c r="F214" s="271" t="s">
        <v>2783</v>
      </c>
      <c r="G214" s="271" t="s">
        <v>2784</v>
      </c>
      <c r="H214" s="4" t="s">
        <v>495</v>
      </c>
      <c r="I214" s="4" t="s">
        <v>495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>
        <v>214</v>
      </c>
      <c r="B215" s="2">
        <f t="shared" si="3"/>
        <v>63201040013</v>
      </c>
      <c r="C215" s="267" t="s">
        <v>2785</v>
      </c>
      <c r="D215" s="3" t="s">
        <v>492</v>
      </c>
      <c r="E215" s="270" t="s">
        <v>395</v>
      </c>
      <c r="F215" s="271" t="s">
        <v>2786</v>
      </c>
      <c r="G215" s="271" t="s">
        <v>643</v>
      </c>
      <c r="H215" s="4" t="s">
        <v>495</v>
      </c>
      <c r="I215" s="4" t="s">
        <v>495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>
        <v>215</v>
      </c>
      <c r="B216" s="2">
        <f t="shared" si="3"/>
        <v>63201040014</v>
      </c>
      <c r="C216" s="267" t="s">
        <v>2787</v>
      </c>
      <c r="D216" s="3" t="s">
        <v>492</v>
      </c>
      <c r="E216" s="270" t="s">
        <v>395</v>
      </c>
      <c r="F216" s="271" t="s">
        <v>1487</v>
      </c>
      <c r="G216" s="271" t="s">
        <v>2788</v>
      </c>
      <c r="H216" s="4" t="s">
        <v>495</v>
      </c>
      <c r="I216" s="4" t="s">
        <v>495</v>
      </c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>
        <v>216</v>
      </c>
      <c r="B217" s="2">
        <f t="shared" si="3"/>
        <v>63201040015</v>
      </c>
      <c r="C217" s="267" t="s">
        <v>2789</v>
      </c>
      <c r="D217" s="3" t="s">
        <v>492</v>
      </c>
      <c r="E217" s="270" t="s">
        <v>395</v>
      </c>
      <c r="F217" s="271" t="s">
        <v>2790</v>
      </c>
      <c r="G217" s="271" t="s">
        <v>616</v>
      </c>
      <c r="H217" s="4" t="s">
        <v>495</v>
      </c>
      <c r="I217" s="4" t="s">
        <v>495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>
        <v>217</v>
      </c>
      <c r="B218" s="2">
        <f t="shared" si="3"/>
        <v>63201040016</v>
      </c>
      <c r="C218" s="267" t="s">
        <v>2791</v>
      </c>
      <c r="D218" s="3" t="s">
        <v>492</v>
      </c>
      <c r="E218" s="270" t="s">
        <v>395</v>
      </c>
      <c r="F218" s="271" t="s">
        <v>1075</v>
      </c>
      <c r="G218" s="271" t="s">
        <v>2792</v>
      </c>
      <c r="H218" s="4" t="s">
        <v>495</v>
      </c>
      <c r="I218" s="4" t="s">
        <v>495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>
        <v>218</v>
      </c>
      <c r="B219" s="2">
        <f t="shared" si="3"/>
        <v>63201040017</v>
      </c>
      <c r="C219" s="267" t="s">
        <v>2793</v>
      </c>
      <c r="D219" s="3" t="s">
        <v>492</v>
      </c>
      <c r="E219" s="270" t="s">
        <v>395</v>
      </c>
      <c r="F219" s="271" t="s">
        <v>2794</v>
      </c>
      <c r="G219" s="271" t="s">
        <v>2795</v>
      </c>
      <c r="H219" s="4" t="s">
        <v>495</v>
      </c>
      <c r="I219" s="4" t="s">
        <v>495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>
        <v>219</v>
      </c>
      <c r="B220" s="2">
        <f t="shared" si="3"/>
        <v>63201040018</v>
      </c>
      <c r="C220" s="267" t="s">
        <v>2796</v>
      </c>
      <c r="D220" s="3" t="s">
        <v>492</v>
      </c>
      <c r="E220" s="270" t="s">
        <v>395</v>
      </c>
      <c r="F220" s="271" t="s">
        <v>1897</v>
      </c>
      <c r="G220" s="271" t="s">
        <v>2797</v>
      </c>
      <c r="H220" s="4" t="s">
        <v>495</v>
      </c>
      <c r="I220" s="4" t="s">
        <v>495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>
        <v>220</v>
      </c>
      <c r="B221" s="2">
        <f t="shared" si="3"/>
        <v>63201040019</v>
      </c>
      <c r="C221" s="267" t="s">
        <v>2798</v>
      </c>
      <c r="D221" s="3" t="s">
        <v>492</v>
      </c>
      <c r="E221" s="270" t="s">
        <v>395</v>
      </c>
      <c r="F221" s="271" t="s">
        <v>2799</v>
      </c>
      <c r="G221" s="271" t="s">
        <v>2800</v>
      </c>
      <c r="H221" s="4" t="s">
        <v>495</v>
      </c>
      <c r="I221" s="4" t="s">
        <v>495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>
        <v>221</v>
      </c>
      <c r="B222" s="2">
        <f t="shared" si="3"/>
        <v>63201040020</v>
      </c>
      <c r="C222" s="267" t="s">
        <v>2801</v>
      </c>
      <c r="D222" s="3" t="s">
        <v>492</v>
      </c>
      <c r="E222" s="270" t="s">
        <v>395</v>
      </c>
      <c r="F222" s="271" t="s">
        <v>1275</v>
      </c>
      <c r="G222" s="271" t="s">
        <v>1809</v>
      </c>
      <c r="H222" s="4" t="s">
        <v>495</v>
      </c>
      <c r="I222" s="4" t="s">
        <v>495</v>
      </c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>
        <v>222</v>
      </c>
      <c r="B223" s="2">
        <f t="shared" si="3"/>
        <v>63201040021</v>
      </c>
      <c r="C223" s="267" t="s">
        <v>2802</v>
      </c>
      <c r="D223" s="3" t="s">
        <v>492</v>
      </c>
      <c r="E223" s="270" t="s">
        <v>395</v>
      </c>
      <c r="F223" s="271" t="s">
        <v>2803</v>
      </c>
      <c r="G223" s="271" t="s">
        <v>2804</v>
      </c>
      <c r="H223" s="4" t="s">
        <v>495</v>
      </c>
      <c r="I223" s="4" t="s">
        <v>495</v>
      </c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>
        <v>223</v>
      </c>
      <c r="B224" s="2">
        <f t="shared" si="3"/>
        <v>63201040022</v>
      </c>
      <c r="C224" s="267" t="s">
        <v>2805</v>
      </c>
      <c r="D224" s="3" t="s">
        <v>504</v>
      </c>
      <c r="E224" s="270" t="s">
        <v>444</v>
      </c>
      <c r="F224" s="271" t="s">
        <v>1482</v>
      </c>
      <c r="G224" s="271" t="s">
        <v>2806</v>
      </c>
      <c r="H224" s="4" t="s">
        <v>495</v>
      </c>
      <c r="I224" s="4" t="s">
        <v>495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>
        <v>224</v>
      </c>
      <c r="B225" s="2">
        <f t="shared" si="3"/>
        <v>63201040023</v>
      </c>
      <c r="C225" s="267" t="s">
        <v>2807</v>
      </c>
      <c r="D225" s="3" t="s">
        <v>504</v>
      </c>
      <c r="E225" s="270" t="s">
        <v>395</v>
      </c>
      <c r="F225" s="271" t="s">
        <v>1274</v>
      </c>
      <c r="G225" s="271" t="s">
        <v>505</v>
      </c>
      <c r="H225" s="4" t="s">
        <v>495</v>
      </c>
      <c r="I225" s="4" t="s">
        <v>495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>
        <v>225</v>
      </c>
      <c r="B226" s="2">
        <f t="shared" si="3"/>
        <v>63201040024</v>
      </c>
      <c r="C226" s="267" t="s">
        <v>2808</v>
      </c>
      <c r="D226" s="3" t="s">
        <v>504</v>
      </c>
      <c r="E226" s="270" t="s">
        <v>395</v>
      </c>
      <c r="F226" s="271" t="s">
        <v>2809</v>
      </c>
      <c r="G226" s="271" t="s">
        <v>2810</v>
      </c>
      <c r="H226" s="4" t="s">
        <v>495</v>
      </c>
      <c r="I226" s="4" t="s">
        <v>495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>
        <v>226</v>
      </c>
      <c r="B227" s="2">
        <f t="shared" si="3"/>
        <v>63201040025</v>
      </c>
      <c r="C227" s="267" t="s">
        <v>2811</v>
      </c>
      <c r="D227" s="3" t="s">
        <v>504</v>
      </c>
      <c r="E227" s="270" t="s">
        <v>395</v>
      </c>
      <c r="F227" s="271" t="s">
        <v>1570</v>
      </c>
      <c r="G227" s="271" t="s">
        <v>774</v>
      </c>
      <c r="H227" s="4" t="s">
        <v>495</v>
      </c>
      <c r="I227" s="4" t="s">
        <v>495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>
        <v>227</v>
      </c>
      <c r="B228" s="2">
        <f t="shared" si="3"/>
        <v>63201040026</v>
      </c>
      <c r="C228" s="267" t="s">
        <v>2812</v>
      </c>
      <c r="D228" s="3" t="s">
        <v>504</v>
      </c>
      <c r="E228" s="270" t="s">
        <v>395</v>
      </c>
      <c r="F228" s="271" t="s">
        <v>754</v>
      </c>
      <c r="G228" s="271" t="s">
        <v>2813</v>
      </c>
      <c r="H228" s="4" t="s">
        <v>495</v>
      </c>
      <c r="I228" s="4" t="s">
        <v>495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>
        <v>228</v>
      </c>
      <c r="B229" s="2">
        <f t="shared" si="3"/>
        <v>63201040027</v>
      </c>
      <c r="C229" s="267" t="s">
        <v>2814</v>
      </c>
      <c r="D229" s="3" t="s">
        <v>504</v>
      </c>
      <c r="E229" s="270" t="s">
        <v>395</v>
      </c>
      <c r="F229" s="271" t="s">
        <v>1528</v>
      </c>
      <c r="G229" s="271" t="s">
        <v>2815</v>
      </c>
      <c r="H229" s="4" t="s">
        <v>495</v>
      </c>
      <c r="I229" s="4" t="s">
        <v>495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>
        <v>229</v>
      </c>
      <c r="B230" s="2">
        <f t="shared" si="3"/>
        <v>63201040028</v>
      </c>
      <c r="C230" s="267" t="s">
        <v>2816</v>
      </c>
      <c r="D230" s="3" t="s">
        <v>504</v>
      </c>
      <c r="E230" s="270" t="s">
        <v>395</v>
      </c>
      <c r="F230" s="271" t="s">
        <v>759</v>
      </c>
      <c r="G230" s="271" t="s">
        <v>2817</v>
      </c>
      <c r="H230" s="4" t="s">
        <v>495</v>
      </c>
      <c r="I230" s="4" t="s">
        <v>495</v>
      </c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>
        <v>230</v>
      </c>
      <c r="B231" s="2">
        <f t="shared" si="3"/>
        <v>63201040029</v>
      </c>
      <c r="C231" s="267" t="s">
        <v>2818</v>
      </c>
      <c r="D231" s="3" t="s">
        <v>504</v>
      </c>
      <c r="E231" s="270" t="s">
        <v>395</v>
      </c>
      <c r="F231" s="271" t="s">
        <v>759</v>
      </c>
      <c r="G231" s="271" t="s">
        <v>2819</v>
      </c>
      <c r="H231" s="4" t="s">
        <v>495</v>
      </c>
      <c r="I231" s="4" t="s">
        <v>495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>
        <v>231</v>
      </c>
      <c r="B232" s="2">
        <f t="shared" si="3"/>
        <v>63201040030</v>
      </c>
      <c r="C232" s="267" t="s">
        <v>2820</v>
      </c>
      <c r="D232" s="3" t="s">
        <v>504</v>
      </c>
      <c r="E232" s="270" t="s">
        <v>395</v>
      </c>
      <c r="F232" s="271" t="s">
        <v>2821</v>
      </c>
      <c r="G232" s="271" t="s">
        <v>2822</v>
      </c>
      <c r="H232" s="4" t="s">
        <v>495</v>
      </c>
      <c r="I232" s="4" t="s">
        <v>495</v>
      </c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>
        <v>232</v>
      </c>
      <c r="B233" s="2">
        <f t="shared" si="3"/>
        <v>63201040031</v>
      </c>
      <c r="C233" s="267" t="s">
        <v>2823</v>
      </c>
      <c r="D233" s="3" t="s">
        <v>504</v>
      </c>
      <c r="E233" s="270" t="s">
        <v>395</v>
      </c>
      <c r="F233" s="271" t="s">
        <v>2824</v>
      </c>
      <c r="G233" s="271" t="s">
        <v>2825</v>
      </c>
      <c r="H233" s="4" t="s">
        <v>495</v>
      </c>
      <c r="I233" s="4" t="s">
        <v>495</v>
      </c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>
        <v>233</v>
      </c>
      <c r="B234" s="2">
        <f t="shared" si="3"/>
        <v>63201040032</v>
      </c>
      <c r="C234" s="267" t="s">
        <v>2826</v>
      </c>
      <c r="D234" s="3" t="s">
        <v>504</v>
      </c>
      <c r="E234" s="270" t="s">
        <v>395</v>
      </c>
      <c r="F234" s="271" t="s">
        <v>1504</v>
      </c>
      <c r="G234" s="271" t="s">
        <v>2827</v>
      </c>
      <c r="H234" s="4" t="s">
        <v>495</v>
      </c>
      <c r="I234" s="4" t="s">
        <v>495</v>
      </c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>
        <v>234</v>
      </c>
      <c r="B235" s="2">
        <f t="shared" si="3"/>
        <v>63201040033</v>
      </c>
      <c r="C235" s="267" t="s">
        <v>2828</v>
      </c>
      <c r="D235" s="3" t="s">
        <v>504</v>
      </c>
      <c r="E235" s="270" t="s">
        <v>395</v>
      </c>
      <c r="F235" s="271" t="s">
        <v>727</v>
      </c>
      <c r="G235" s="271" t="s">
        <v>2829</v>
      </c>
      <c r="H235" s="4" t="s">
        <v>495</v>
      </c>
      <c r="I235" s="4" t="s">
        <v>495</v>
      </c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>
        <v>235</v>
      </c>
      <c r="B236" s="2">
        <f t="shared" si="3"/>
        <v>63201040034</v>
      </c>
      <c r="C236" s="267" t="s">
        <v>2830</v>
      </c>
      <c r="D236" s="3" t="s">
        <v>504</v>
      </c>
      <c r="E236" s="270" t="s">
        <v>395</v>
      </c>
      <c r="F236" s="271" t="s">
        <v>1893</v>
      </c>
      <c r="G236" s="271" t="s">
        <v>2831</v>
      </c>
      <c r="H236" s="4" t="s">
        <v>495</v>
      </c>
      <c r="I236" s="4" t="s">
        <v>495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>
        <v>236</v>
      </c>
      <c r="B237" s="2">
        <f t="shared" si="3"/>
        <v>63201040035</v>
      </c>
      <c r="C237" s="267" t="s">
        <v>2832</v>
      </c>
      <c r="D237" s="3" t="s">
        <v>504</v>
      </c>
      <c r="E237" s="270" t="s">
        <v>395</v>
      </c>
      <c r="F237" s="271" t="s">
        <v>2833</v>
      </c>
      <c r="G237" s="271" t="s">
        <v>2834</v>
      </c>
      <c r="H237" s="4" t="s">
        <v>495</v>
      </c>
      <c r="I237" s="4" t="s">
        <v>495</v>
      </c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>
        <v>237</v>
      </c>
      <c r="B238" s="2">
        <f t="shared" si="3"/>
        <v>63201040036</v>
      </c>
      <c r="C238" s="267" t="s">
        <v>2835</v>
      </c>
      <c r="D238" s="3" t="s">
        <v>504</v>
      </c>
      <c r="E238" s="270" t="s">
        <v>395</v>
      </c>
      <c r="F238" s="271" t="s">
        <v>2836</v>
      </c>
      <c r="G238" s="271" t="s">
        <v>2837</v>
      </c>
      <c r="H238" s="4" t="s">
        <v>495</v>
      </c>
      <c r="I238" s="4" t="s">
        <v>495</v>
      </c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>
        <v>238</v>
      </c>
      <c r="B239" s="2">
        <f t="shared" si="3"/>
        <v>63201040037</v>
      </c>
      <c r="C239" s="267" t="s">
        <v>2838</v>
      </c>
      <c r="D239" s="3" t="s">
        <v>504</v>
      </c>
      <c r="E239" s="270" t="s">
        <v>395</v>
      </c>
      <c r="F239" s="271" t="s">
        <v>2839</v>
      </c>
      <c r="G239" s="271" t="s">
        <v>2840</v>
      </c>
      <c r="H239" s="4" t="s">
        <v>495</v>
      </c>
      <c r="I239" s="4" t="s">
        <v>495</v>
      </c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>
        <v>239</v>
      </c>
      <c r="B240" s="2">
        <f t="shared" si="3"/>
        <v>63201040038</v>
      </c>
      <c r="C240" s="267" t="s">
        <v>2841</v>
      </c>
      <c r="D240" s="3" t="s">
        <v>504</v>
      </c>
      <c r="E240" s="270" t="s">
        <v>395</v>
      </c>
      <c r="F240" s="271" t="s">
        <v>1566</v>
      </c>
      <c r="G240" s="271" t="s">
        <v>2842</v>
      </c>
      <c r="H240" s="4" t="s">
        <v>495</v>
      </c>
      <c r="I240" s="4" t="s">
        <v>495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>
        <v>240</v>
      </c>
      <c r="B241" s="2">
        <f t="shared" si="3"/>
        <v>63201040039</v>
      </c>
      <c r="C241" s="267" t="s">
        <v>2843</v>
      </c>
      <c r="D241" s="3" t="s">
        <v>504</v>
      </c>
      <c r="E241" s="270" t="s">
        <v>395</v>
      </c>
      <c r="F241" s="271" t="s">
        <v>475</v>
      </c>
      <c r="G241" s="271" t="s">
        <v>1587</v>
      </c>
      <c r="H241" s="4" t="s">
        <v>495</v>
      </c>
      <c r="I241" s="4" t="s">
        <v>495</v>
      </c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>
        <v>241</v>
      </c>
      <c r="B242" s="2">
        <f t="shared" si="3"/>
        <v>63201040040</v>
      </c>
      <c r="C242" s="267" t="s">
        <v>2844</v>
      </c>
      <c r="D242" s="3" t="s">
        <v>504</v>
      </c>
      <c r="E242" s="270" t="s">
        <v>395</v>
      </c>
      <c r="F242" s="271" t="s">
        <v>2845</v>
      </c>
      <c r="G242" s="271" t="s">
        <v>569</v>
      </c>
      <c r="H242" s="4" t="s">
        <v>495</v>
      </c>
      <c r="I242" s="4" t="s">
        <v>495</v>
      </c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>
        <v>242</v>
      </c>
      <c r="B243" s="2">
        <f t="shared" si="3"/>
        <v>63201040041</v>
      </c>
      <c r="C243" s="267" t="s">
        <v>2846</v>
      </c>
      <c r="D243" s="3" t="s">
        <v>504</v>
      </c>
      <c r="E243" s="270" t="s">
        <v>395</v>
      </c>
      <c r="F243" s="271" t="s">
        <v>1540</v>
      </c>
      <c r="G243" s="271" t="s">
        <v>2847</v>
      </c>
      <c r="H243" s="4" t="s">
        <v>495</v>
      </c>
      <c r="I243" s="4" t="s">
        <v>495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>
        <v>243</v>
      </c>
      <c r="B244" s="2">
        <f t="shared" si="3"/>
        <v>63201040042</v>
      </c>
      <c r="C244" s="267" t="s">
        <v>2848</v>
      </c>
      <c r="D244" s="3" t="s">
        <v>2298</v>
      </c>
      <c r="E244" s="270" t="s">
        <v>395</v>
      </c>
      <c r="F244" s="271" t="s">
        <v>457</v>
      </c>
      <c r="G244" s="271" t="s">
        <v>2849</v>
      </c>
      <c r="H244" s="4" t="s">
        <v>495</v>
      </c>
      <c r="I244" s="4" t="s">
        <v>495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>
        <v>244</v>
      </c>
      <c r="B245" s="2">
        <f t="shared" si="3"/>
        <v>63201040043</v>
      </c>
      <c r="C245" s="267" t="s">
        <v>2850</v>
      </c>
      <c r="D245" s="3" t="s">
        <v>2298</v>
      </c>
      <c r="E245" s="270" t="s">
        <v>395</v>
      </c>
      <c r="F245" s="271" t="s">
        <v>396</v>
      </c>
      <c r="G245" s="271" t="s">
        <v>1251</v>
      </c>
      <c r="H245" s="4" t="s">
        <v>495</v>
      </c>
      <c r="I245" s="4" t="s">
        <v>495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>
        <v>245</v>
      </c>
      <c r="B246" s="2">
        <f t="shared" si="3"/>
        <v>63201040044</v>
      </c>
      <c r="C246" s="267" t="s">
        <v>2851</v>
      </c>
      <c r="D246" s="3" t="s">
        <v>2298</v>
      </c>
      <c r="E246" s="270" t="s">
        <v>395</v>
      </c>
      <c r="F246" s="271" t="s">
        <v>2852</v>
      </c>
      <c r="G246" s="271" t="s">
        <v>2853</v>
      </c>
      <c r="H246" s="4" t="s">
        <v>495</v>
      </c>
      <c r="I246" s="4" t="s">
        <v>495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>
        <v>246</v>
      </c>
      <c r="B247" s="2">
        <f t="shared" si="3"/>
        <v>63201040045</v>
      </c>
      <c r="C247" s="267" t="s">
        <v>2854</v>
      </c>
      <c r="D247" s="3" t="s">
        <v>2298</v>
      </c>
      <c r="E247" s="270" t="s">
        <v>395</v>
      </c>
      <c r="F247" s="271" t="s">
        <v>2855</v>
      </c>
      <c r="G247" s="271" t="s">
        <v>2856</v>
      </c>
      <c r="H247" s="4" t="s">
        <v>495</v>
      </c>
      <c r="I247" s="4" t="s">
        <v>495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>
        <v>247</v>
      </c>
      <c r="B248" s="2">
        <f t="shared" si="3"/>
        <v>63201040046</v>
      </c>
      <c r="C248" s="267" t="s">
        <v>2857</v>
      </c>
      <c r="D248" s="3" t="s">
        <v>2298</v>
      </c>
      <c r="E248" s="270" t="s">
        <v>395</v>
      </c>
      <c r="F248" s="271" t="s">
        <v>587</v>
      </c>
      <c r="G248" s="271" t="s">
        <v>2858</v>
      </c>
      <c r="H248" s="4" t="s">
        <v>495</v>
      </c>
      <c r="I248" s="4" t="s">
        <v>495</v>
      </c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>
        <v>248</v>
      </c>
      <c r="B249" s="2">
        <f t="shared" si="3"/>
        <v>63201040047</v>
      </c>
      <c r="C249" s="267" t="s">
        <v>2859</v>
      </c>
      <c r="D249" s="3" t="s">
        <v>2298</v>
      </c>
      <c r="E249" s="270" t="s">
        <v>395</v>
      </c>
      <c r="F249" s="271" t="s">
        <v>2860</v>
      </c>
      <c r="G249" s="271" t="s">
        <v>2861</v>
      </c>
      <c r="H249" s="4" t="s">
        <v>495</v>
      </c>
      <c r="I249" s="4" t="s">
        <v>495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>
        <v>249</v>
      </c>
      <c r="B250" s="2">
        <f t="shared" si="3"/>
        <v>63201040048</v>
      </c>
      <c r="C250" s="267" t="s">
        <v>2862</v>
      </c>
      <c r="D250" s="3" t="s">
        <v>2298</v>
      </c>
      <c r="E250" s="270" t="s">
        <v>395</v>
      </c>
      <c r="F250" s="271" t="s">
        <v>988</v>
      </c>
      <c r="G250" s="271" t="s">
        <v>2863</v>
      </c>
      <c r="H250" s="4" t="s">
        <v>495</v>
      </c>
      <c r="I250" s="4" t="s">
        <v>495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>
        <v>250</v>
      </c>
      <c r="B251" s="2">
        <f t="shared" si="3"/>
        <v>63201040049</v>
      </c>
      <c r="C251" s="267" t="s">
        <v>2864</v>
      </c>
      <c r="D251" s="3" t="s">
        <v>2298</v>
      </c>
      <c r="E251" s="270" t="s">
        <v>395</v>
      </c>
      <c r="F251" s="271" t="s">
        <v>759</v>
      </c>
      <c r="G251" s="271" t="s">
        <v>1531</v>
      </c>
      <c r="H251" s="4" t="s">
        <v>495</v>
      </c>
      <c r="I251" s="4" t="s">
        <v>495</v>
      </c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>
        <v>251</v>
      </c>
      <c r="B252" s="2">
        <f t="shared" si="3"/>
        <v>63201040050</v>
      </c>
      <c r="C252" s="267" t="s">
        <v>2865</v>
      </c>
      <c r="D252" s="3" t="s">
        <v>2298</v>
      </c>
      <c r="E252" s="270" t="s">
        <v>395</v>
      </c>
      <c r="F252" s="271" t="s">
        <v>539</v>
      </c>
      <c r="G252" s="271" t="s">
        <v>1123</v>
      </c>
      <c r="H252" s="4" t="s">
        <v>495</v>
      </c>
      <c r="I252" s="4" t="s">
        <v>495</v>
      </c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>
        <v>252</v>
      </c>
      <c r="B253" s="2">
        <f t="shared" si="3"/>
        <v>63201040051</v>
      </c>
      <c r="C253" s="267" t="s">
        <v>2866</v>
      </c>
      <c r="D253" s="3" t="s">
        <v>2298</v>
      </c>
      <c r="E253" s="270" t="s">
        <v>395</v>
      </c>
      <c r="F253" s="271" t="s">
        <v>2867</v>
      </c>
      <c r="G253" s="271" t="s">
        <v>2868</v>
      </c>
      <c r="H253" s="4" t="s">
        <v>495</v>
      </c>
      <c r="I253" s="4" t="s">
        <v>495</v>
      </c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>
        <v>253</v>
      </c>
      <c r="B254" s="2">
        <f t="shared" si="3"/>
        <v>63201040052</v>
      </c>
      <c r="C254" s="267" t="s">
        <v>2869</v>
      </c>
      <c r="D254" s="3" t="s">
        <v>2298</v>
      </c>
      <c r="E254" s="270" t="s">
        <v>395</v>
      </c>
      <c r="F254" s="271" t="s">
        <v>2870</v>
      </c>
      <c r="G254" s="271" t="s">
        <v>2871</v>
      </c>
      <c r="H254" s="4" t="s">
        <v>495</v>
      </c>
      <c r="I254" s="4" t="s">
        <v>495</v>
      </c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>
        <v>254</v>
      </c>
      <c r="B255" s="2">
        <f t="shared" si="3"/>
        <v>63201040053</v>
      </c>
      <c r="C255" s="267" t="s">
        <v>2872</v>
      </c>
      <c r="D255" s="3" t="s">
        <v>2298</v>
      </c>
      <c r="E255" s="270" t="s">
        <v>395</v>
      </c>
      <c r="F255" s="271" t="s">
        <v>2873</v>
      </c>
      <c r="G255" s="271" t="s">
        <v>2874</v>
      </c>
      <c r="H255" s="4" t="s">
        <v>495</v>
      </c>
      <c r="I255" s="4" t="s">
        <v>495</v>
      </c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>
        <v>255</v>
      </c>
      <c r="B256" s="2">
        <f t="shared" si="3"/>
        <v>63201040054</v>
      </c>
      <c r="C256" s="267" t="s">
        <v>2875</v>
      </c>
      <c r="D256" s="3" t="s">
        <v>2298</v>
      </c>
      <c r="E256" s="270" t="s">
        <v>395</v>
      </c>
      <c r="F256" s="271" t="s">
        <v>2876</v>
      </c>
      <c r="G256" s="271" t="s">
        <v>2877</v>
      </c>
      <c r="H256" s="4" t="s">
        <v>495</v>
      </c>
      <c r="I256" s="4" t="s">
        <v>495</v>
      </c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>
        <v>256</v>
      </c>
      <c r="B257" s="2">
        <f t="shared" si="3"/>
        <v>63201040055</v>
      </c>
      <c r="C257" s="267" t="s">
        <v>2878</v>
      </c>
      <c r="D257" s="3" t="s">
        <v>2298</v>
      </c>
      <c r="E257" s="270" t="s">
        <v>395</v>
      </c>
      <c r="F257" s="271" t="s">
        <v>1926</v>
      </c>
      <c r="G257" s="271" t="s">
        <v>2879</v>
      </c>
      <c r="H257" s="4" t="s">
        <v>495</v>
      </c>
      <c r="I257" s="4" t="s">
        <v>495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>
        <v>257</v>
      </c>
      <c r="B258" s="2">
        <f t="shared" ref="B258:B321" si="4">VALUE(C258)</f>
        <v>63201040056</v>
      </c>
      <c r="C258" s="267" t="s">
        <v>2880</v>
      </c>
      <c r="D258" s="3" t="s">
        <v>2298</v>
      </c>
      <c r="E258" s="270" t="s">
        <v>395</v>
      </c>
      <c r="F258" s="271" t="s">
        <v>2881</v>
      </c>
      <c r="G258" s="271" t="s">
        <v>2882</v>
      </c>
      <c r="H258" s="4" t="s">
        <v>495</v>
      </c>
      <c r="I258" s="4" t="s">
        <v>495</v>
      </c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>
        <v>258</v>
      </c>
      <c r="B259" s="2">
        <f t="shared" si="4"/>
        <v>63201040057</v>
      </c>
      <c r="C259" s="267" t="s">
        <v>2883</v>
      </c>
      <c r="D259" s="3" t="s">
        <v>2298</v>
      </c>
      <c r="E259" s="270" t="s">
        <v>395</v>
      </c>
      <c r="F259" s="271" t="s">
        <v>654</v>
      </c>
      <c r="G259" s="271" t="s">
        <v>2884</v>
      </c>
      <c r="H259" s="4" t="s">
        <v>495</v>
      </c>
      <c r="I259" s="4" t="s">
        <v>495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>
        <v>259</v>
      </c>
      <c r="B260" s="2">
        <f t="shared" si="4"/>
        <v>63201040058</v>
      </c>
      <c r="C260" s="267" t="s">
        <v>2885</v>
      </c>
      <c r="D260" s="3" t="s">
        <v>2298</v>
      </c>
      <c r="E260" s="270" t="s">
        <v>395</v>
      </c>
      <c r="F260" s="271" t="s">
        <v>2886</v>
      </c>
      <c r="G260" s="271" t="s">
        <v>2887</v>
      </c>
      <c r="H260" s="4" t="s">
        <v>495</v>
      </c>
      <c r="I260" s="4" t="s">
        <v>495</v>
      </c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>
        <v>260</v>
      </c>
      <c r="B261" s="2">
        <f t="shared" si="4"/>
        <v>63201040059</v>
      </c>
      <c r="C261" s="267" t="s">
        <v>2888</v>
      </c>
      <c r="D261" s="3" t="s">
        <v>2298</v>
      </c>
      <c r="E261" s="270" t="s">
        <v>395</v>
      </c>
      <c r="F261" s="271" t="s">
        <v>2889</v>
      </c>
      <c r="G261" s="271" t="s">
        <v>1646</v>
      </c>
      <c r="H261" s="4" t="s">
        <v>495</v>
      </c>
      <c r="I261" s="4" t="s">
        <v>495</v>
      </c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>
        <v>261</v>
      </c>
      <c r="B262" s="2">
        <f t="shared" si="4"/>
        <v>63201040060</v>
      </c>
      <c r="C262" s="267" t="s">
        <v>2890</v>
      </c>
      <c r="D262" s="3" t="s">
        <v>2298</v>
      </c>
      <c r="E262" s="270" t="s">
        <v>395</v>
      </c>
      <c r="F262" s="271" t="s">
        <v>1563</v>
      </c>
      <c r="G262" s="271" t="s">
        <v>2891</v>
      </c>
      <c r="H262" s="4" t="s">
        <v>495</v>
      </c>
      <c r="I262" s="4" t="s">
        <v>495</v>
      </c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>
        <v>262</v>
      </c>
      <c r="B263" s="2">
        <f t="shared" si="4"/>
        <v>63201040061</v>
      </c>
      <c r="C263" s="267" t="s">
        <v>2892</v>
      </c>
      <c r="D263" s="3" t="s">
        <v>2298</v>
      </c>
      <c r="E263" s="270" t="s">
        <v>395</v>
      </c>
      <c r="F263" s="271" t="s">
        <v>519</v>
      </c>
      <c r="G263" s="271" t="s">
        <v>2893</v>
      </c>
      <c r="H263" s="4" t="s">
        <v>495</v>
      </c>
      <c r="I263" s="4" t="s">
        <v>495</v>
      </c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>
        <v>263</v>
      </c>
      <c r="B264" s="2">
        <f t="shared" si="4"/>
        <v>63201040062</v>
      </c>
      <c r="C264" s="267" t="s">
        <v>2894</v>
      </c>
      <c r="D264" s="3" t="s">
        <v>2299</v>
      </c>
      <c r="E264" s="270" t="s">
        <v>444</v>
      </c>
      <c r="F264" s="271" t="s">
        <v>2895</v>
      </c>
      <c r="G264" s="271" t="s">
        <v>2896</v>
      </c>
      <c r="H264" s="4" t="s">
        <v>495</v>
      </c>
      <c r="I264" s="4" t="s">
        <v>495</v>
      </c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>
        <v>264</v>
      </c>
      <c r="B265" s="2">
        <f t="shared" si="4"/>
        <v>63201040063</v>
      </c>
      <c r="C265" s="267" t="s">
        <v>2897</v>
      </c>
      <c r="D265" s="3" t="s">
        <v>2299</v>
      </c>
      <c r="E265" s="270" t="s">
        <v>444</v>
      </c>
      <c r="F265" s="271" t="s">
        <v>2898</v>
      </c>
      <c r="G265" s="271" t="s">
        <v>2899</v>
      </c>
      <c r="H265" s="4" t="s">
        <v>495</v>
      </c>
      <c r="I265" s="4" t="s">
        <v>495</v>
      </c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>
        <v>265</v>
      </c>
      <c r="B266" s="2">
        <f t="shared" si="4"/>
        <v>63201040063</v>
      </c>
      <c r="C266" s="272" t="s">
        <v>2897</v>
      </c>
      <c r="D266" s="3" t="s">
        <v>2299</v>
      </c>
      <c r="E266" s="274" t="s">
        <v>444</v>
      </c>
      <c r="F266" s="274" t="s">
        <v>2898</v>
      </c>
      <c r="G266" s="274" t="s">
        <v>2899</v>
      </c>
      <c r="H266" s="275" t="s">
        <v>494</v>
      </c>
      <c r="I266" s="275" t="s">
        <v>494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>
        <v>266</v>
      </c>
      <c r="B267" s="2">
        <f t="shared" si="4"/>
        <v>63201040064</v>
      </c>
      <c r="C267" s="267" t="s">
        <v>2900</v>
      </c>
      <c r="D267" s="3" t="s">
        <v>2299</v>
      </c>
      <c r="E267" s="270" t="s">
        <v>395</v>
      </c>
      <c r="F267" s="271" t="s">
        <v>1708</v>
      </c>
      <c r="G267" s="271" t="s">
        <v>2901</v>
      </c>
      <c r="H267" s="4" t="s">
        <v>495</v>
      </c>
      <c r="I267" s="4" t="s">
        <v>495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>
        <v>267</v>
      </c>
      <c r="B268" s="2">
        <f t="shared" si="4"/>
        <v>63201040065</v>
      </c>
      <c r="C268" s="267" t="s">
        <v>2902</v>
      </c>
      <c r="D268" s="3" t="s">
        <v>2299</v>
      </c>
      <c r="E268" s="270" t="s">
        <v>395</v>
      </c>
      <c r="F268" s="271" t="s">
        <v>1708</v>
      </c>
      <c r="G268" s="271" t="s">
        <v>1709</v>
      </c>
      <c r="H268" s="4" t="s">
        <v>495</v>
      </c>
      <c r="I268" s="4" t="s">
        <v>495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>
        <v>268</v>
      </c>
      <c r="B269" s="2">
        <f t="shared" si="4"/>
        <v>63201040066</v>
      </c>
      <c r="C269" s="267" t="s">
        <v>2903</v>
      </c>
      <c r="D269" s="3" t="s">
        <v>2299</v>
      </c>
      <c r="E269" s="270" t="s">
        <v>395</v>
      </c>
      <c r="F269" s="271" t="s">
        <v>2904</v>
      </c>
      <c r="G269" s="271" t="s">
        <v>1383</v>
      </c>
      <c r="H269" s="4" t="s">
        <v>495</v>
      </c>
      <c r="I269" s="4" t="s">
        <v>495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>
        <v>269</v>
      </c>
      <c r="B270" s="2">
        <f t="shared" si="4"/>
        <v>63201040067</v>
      </c>
      <c r="C270" s="267" t="s">
        <v>2905</v>
      </c>
      <c r="D270" s="3" t="s">
        <v>2299</v>
      </c>
      <c r="E270" s="270" t="s">
        <v>395</v>
      </c>
      <c r="F270" s="271" t="s">
        <v>1107</v>
      </c>
      <c r="G270" s="271" t="s">
        <v>1689</v>
      </c>
      <c r="H270" s="4" t="s">
        <v>495</v>
      </c>
      <c r="I270" s="4" t="s">
        <v>495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>
        <v>270</v>
      </c>
      <c r="B271" s="2">
        <f t="shared" si="4"/>
        <v>63201040068</v>
      </c>
      <c r="C271" s="267" t="s">
        <v>2906</v>
      </c>
      <c r="D271" s="3" t="s">
        <v>2299</v>
      </c>
      <c r="E271" s="270" t="s">
        <v>395</v>
      </c>
      <c r="F271" s="271" t="s">
        <v>750</v>
      </c>
      <c r="G271" s="271" t="s">
        <v>1373</v>
      </c>
      <c r="H271" s="4" t="s">
        <v>495</v>
      </c>
      <c r="I271" s="4" t="s">
        <v>495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>
        <v>271</v>
      </c>
      <c r="B272" s="2">
        <f t="shared" si="4"/>
        <v>63201040069</v>
      </c>
      <c r="C272" s="267" t="s">
        <v>2907</v>
      </c>
      <c r="D272" s="3" t="s">
        <v>2299</v>
      </c>
      <c r="E272" s="270" t="s">
        <v>395</v>
      </c>
      <c r="F272" s="271" t="s">
        <v>2908</v>
      </c>
      <c r="G272" s="271" t="s">
        <v>2044</v>
      </c>
      <c r="H272" s="4" t="s">
        <v>495</v>
      </c>
      <c r="I272" s="4" t="s">
        <v>495</v>
      </c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>
        <v>272</v>
      </c>
      <c r="B273" s="2">
        <f t="shared" si="4"/>
        <v>63201040070</v>
      </c>
      <c r="C273" s="267" t="s">
        <v>2909</v>
      </c>
      <c r="D273" s="3" t="s">
        <v>2299</v>
      </c>
      <c r="E273" s="270" t="s">
        <v>395</v>
      </c>
      <c r="F273" s="271" t="s">
        <v>2910</v>
      </c>
      <c r="G273" s="271" t="s">
        <v>2911</v>
      </c>
      <c r="H273" s="4" t="s">
        <v>495</v>
      </c>
      <c r="I273" s="4" t="s">
        <v>495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>
        <v>273</v>
      </c>
      <c r="B274" s="2">
        <f t="shared" si="4"/>
        <v>63201040071</v>
      </c>
      <c r="C274" s="267" t="s">
        <v>2912</v>
      </c>
      <c r="D274" s="3" t="s">
        <v>2299</v>
      </c>
      <c r="E274" s="270" t="s">
        <v>395</v>
      </c>
      <c r="F274" s="271" t="s">
        <v>587</v>
      </c>
      <c r="G274" s="271" t="s">
        <v>2913</v>
      </c>
      <c r="H274" s="4" t="s">
        <v>495</v>
      </c>
      <c r="I274" s="4" t="s">
        <v>495</v>
      </c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>
        <v>274</v>
      </c>
      <c r="B275" s="2">
        <f t="shared" si="4"/>
        <v>63201040072</v>
      </c>
      <c r="C275" s="267" t="s">
        <v>2914</v>
      </c>
      <c r="D275" s="3" t="s">
        <v>2299</v>
      </c>
      <c r="E275" s="270" t="s">
        <v>395</v>
      </c>
      <c r="F275" s="271" t="s">
        <v>2915</v>
      </c>
      <c r="G275" s="271" t="s">
        <v>2916</v>
      </c>
      <c r="H275" s="4" t="s">
        <v>495</v>
      </c>
      <c r="I275" s="4" t="s">
        <v>495</v>
      </c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>
        <v>275</v>
      </c>
      <c r="B276" s="2">
        <f t="shared" si="4"/>
        <v>63201040073</v>
      </c>
      <c r="C276" s="267" t="s">
        <v>2917</v>
      </c>
      <c r="D276" s="3" t="s">
        <v>2299</v>
      </c>
      <c r="E276" s="270" t="s">
        <v>395</v>
      </c>
      <c r="F276" s="271" t="s">
        <v>539</v>
      </c>
      <c r="G276" s="271" t="s">
        <v>2918</v>
      </c>
      <c r="H276" s="4" t="s">
        <v>495</v>
      </c>
      <c r="I276" s="4" t="s">
        <v>495</v>
      </c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>
        <v>276</v>
      </c>
      <c r="B277" s="2">
        <f t="shared" si="4"/>
        <v>63201040074</v>
      </c>
      <c r="C277" s="267" t="s">
        <v>2919</v>
      </c>
      <c r="D277" s="3" t="s">
        <v>2299</v>
      </c>
      <c r="E277" s="270" t="s">
        <v>395</v>
      </c>
      <c r="F277" s="271" t="s">
        <v>2920</v>
      </c>
      <c r="G277" s="271" t="s">
        <v>2921</v>
      </c>
      <c r="H277" s="4" t="s">
        <v>495</v>
      </c>
      <c r="I277" s="4" t="s">
        <v>495</v>
      </c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>
        <v>277</v>
      </c>
      <c r="B278" s="2">
        <f t="shared" si="4"/>
        <v>63201040075</v>
      </c>
      <c r="C278" s="267" t="s">
        <v>2922</v>
      </c>
      <c r="D278" s="3" t="s">
        <v>2299</v>
      </c>
      <c r="E278" s="270" t="s">
        <v>395</v>
      </c>
      <c r="F278" s="271" t="s">
        <v>2923</v>
      </c>
      <c r="G278" s="271" t="s">
        <v>2924</v>
      </c>
      <c r="H278" s="4" t="s">
        <v>495</v>
      </c>
      <c r="I278" s="4" t="s">
        <v>495</v>
      </c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>
        <v>278</v>
      </c>
      <c r="B279" s="2">
        <f t="shared" si="4"/>
        <v>63201040076</v>
      </c>
      <c r="C279" s="267" t="s">
        <v>2925</v>
      </c>
      <c r="D279" s="3" t="s">
        <v>2299</v>
      </c>
      <c r="E279" s="270" t="s">
        <v>395</v>
      </c>
      <c r="F279" s="271" t="s">
        <v>2926</v>
      </c>
      <c r="G279" s="271" t="s">
        <v>486</v>
      </c>
      <c r="H279" s="4" t="s">
        <v>495</v>
      </c>
      <c r="I279" s="4" t="s">
        <v>495</v>
      </c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>
        <v>279</v>
      </c>
      <c r="B280" s="2">
        <f t="shared" si="4"/>
        <v>63201040077</v>
      </c>
      <c r="C280" s="267" t="s">
        <v>2927</v>
      </c>
      <c r="D280" s="3" t="s">
        <v>2299</v>
      </c>
      <c r="E280" s="270" t="s">
        <v>395</v>
      </c>
      <c r="F280" s="271" t="s">
        <v>2928</v>
      </c>
      <c r="G280" s="271" t="s">
        <v>621</v>
      </c>
      <c r="H280" s="4" t="s">
        <v>495</v>
      </c>
      <c r="I280" s="4" t="s">
        <v>495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>
        <v>280</v>
      </c>
      <c r="B281" s="2">
        <f t="shared" si="4"/>
        <v>63201040078</v>
      </c>
      <c r="C281" s="267" t="s">
        <v>2929</v>
      </c>
      <c r="D281" s="3" t="s">
        <v>2299</v>
      </c>
      <c r="E281" s="270" t="s">
        <v>395</v>
      </c>
      <c r="F281" s="271" t="s">
        <v>2930</v>
      </c>
      <c r="G281" s="271" t="s">
        <v>2931</v>
      </c>
      <c r="H281" s="4" t="s">
        <v>495</v>
      </c>
      <c r="I281" s="4" t="s">
        <v>495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>
        <v>281</v>
      </c>
      <c r="B282" s="2">
        <f t="shared" si="4"/>
        <v>63201040079</v>
      </c>
      <c r="C282" s="267" t="s">
        <v>2932</v>
      </c>
      <c r="D282" s="3" t="s">
        <v>2299</v>
      </c>
      <c r="E282" s="270" t="s">
        <v>395</v>
      </c>
      <c r="F282" s="271" t="s">
        <v>2268</v>
      </c>
      <c r="G282" s="271" t="s">
        <v>436</v>
      </c>
      <c r="H282" s="4" t="s">
        <v>495</v>
      </c>
      <c r="I282" s="4" t="s">
        <v>495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>
        <v>282</v>
      </c>
      <c r="B283" s="2">
        <f t="shared" si="4"/>
        <v>63201040080</v>
      </c>
      <c r="C283" s="267" t="s">
        <v>2933</v>
      </c>
      <c r="D283" s="3" t="s">
        <v>2299</v>
      </c>
      <c r="E283" s="270" t="s">
        <v>395</v>
      </c>
      <c r="F283" s="271" t="s">
        <v>2257</v>
      </c>
      <c r="G283" s="271" t="s">
        <v>2934</v>
      </c>
      <c r="H283" s="4" t="s">
        <v>495</v>
      </c>
      <c r="I283" s="4" t="s">
        <v>495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>
        <v>283</v>
      </c>
      <c r="B284" s="2">
        <f t="shared" si="4"/>
        <v>63201040081</v>
      </c>
      <c r="C284" s="267" t="s">
        <v>2935</v>
      </c>
      <c r="D284" s="3" t="s">
        <v>2299</v>
      </c>
      <c r="E284" s="270" t="s">
        <v>395</v>
      </c>
      <c r="F284" s="271" t="s">
        <v>2936</v>
      </c>
      <c r="G284" s="271" t="s">
        <v>820</v>
      </c>
      <c r="H284" s="4" t="s">
        <v>495</v>
      </c>
      <c r="I284" s="4" t="s">
        <v>495</v>
      </c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>
        <v>284</v>
      </c>
      <c r="B285" s="2">
        <f t="shared" si="4"/>
        <v>63201050001</v>
      </c>
      <c r="C285" s="267" t="s">
        <v>2937</v>
      </c>
      <c r="D285" s="3" t="s">
        <v>527</v>
      </c>
      <c r="E285" s="270" t="s">
        <v>444</v>
      </c>
      <c r="F285" s="271" t="s">
        <v>2938</v>
      </c>
      <c r="G285" s="271" t="s">
        <v>535</v>
      </c>
      <c r="H285" s="4" t="s">
        <v>528</v>
      </c>
      <c r="I285" s="4" t="s">
        <v>529</v>
      </c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>
        <v>285</v>
      </c>
      <c r="B286" s="2">
        <f t="shared" si="4"/>
        <v>63201050002</v>
      </c>
      <c r="C286" s="267" t="s">
        <v>2939</v>
      </c>
      <c r="D286" s="3" t="s">
        <v>527</v>
      </c>
      <c r="E286" s="270" t="s">
        <v>444</v>
      </c>
      <c r="F286" s="271" t="s">
        <v>2940</v>
      </c>
      <c r="G286" s="271" t="s">
        <v>2941</v>
      </c>
      <c r="H286" s="4" t="s">
        <v>528</v>
      </c>
      <c r="I286" s="4" t="s">
        <v>529</v>
      </c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>
        <v>286</v>
      </c>
      <c r="B287" s="2">
        <f t="shared" si="4"/>
        <v>63201050003</v>
      </c>
      <c r="C287" s="267" t="s">
        <v>2942</v>
      </c>
      <c r="D287" s="3" t="s">
        <v>527</v>
      </c>
      <c r="E287" s="270" t="s">
        <v>444</v>
      </c>
      <c r="F287" s="271" t="s">
        <v>2943</v>
      </c>
      <c r="G287" s="271" t="s">
        <v>2944</v>
      </c>
      <c r="H287" s="4" t="s">
        <v>528</v>
      </c>
      <c r="I287" s="4" t="s">
        <v>529</v>
      </c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>
        <v>287</v>
      </c>
      <c r="B288" s="2">
        <f t="shared" si="4"/>
        <v>63201050004</v>
      </c>
      <c r="C288" s="267" t="s">
        <v>2945</v>
      </c>
      <c r="D288" s="3" t="s">
        <v>527</v>
      </c>
      <c r="E288" s="270" t="s">
        <v>444</v>
      </c>
      <c r="F288" s="271" t="s">
        <v>2946</v>
      </c>
      <c r="G288" s="271" t="s">
        <v>2947</v>
      </c>
      <c r="H288" s="4" t="s">
        <v>528</v>
      </c>
      <c r="I288" s="4" t="s">
        <v>529</v>
      </c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>
        <v>288</v>
      </c>
      <c r="B289" s="2">
        <f t="shared" si="4"/>
        <v>63201050005</v>
      </c>
      <c r="C289" s="267" t="s">
        <v>2948</v>
      </c>
      <c r="D289" s="3" t="s">
        <v>527</v>
      </c>
      <c r="E289" s="270" t="s">
        <v>444</v>
      </c>
      <c r="F289" s="271" t="s">
        <v>2949</v>
      </c>
      <c r="G289" s="271" t="s">
        <v>2950</v>
      </c>
      <c r="H289" s="4" t="s">
        <v>528</v>
      </c>
      <c r="I289" s="4" t="s">
        <v>529</v>
      </c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>
        <v>289</v>
      </c>
      <c r="B290" s="2">
        <f t="shared" si="4"/>
        <v>63201050006</v>
      </c>
      <c r="C290" s="267" t="s">
        <v>2951</v>
      </c>
      <c r="D290" s="3" t="s">
        <v>527</v>
      </c>
      <c r="E290" s="270" t="s">
        <v>444</v>
      </c>
      <c r="F290" s="271" t="s">
        <v>2952</v>
      </c>
      <c r="G290" s="271" t="s">
        <v>2953</v>
      </c>
      <c r="H290" s="4" t="s">
        <v>528</v>
      </c>
      <c r="I290" s="4" t="s">
        <v>529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>
        <v>290</v>
      </c>
      <c r="B291" s="2">
        <f t="shared" si="4"/>
        <v>63201050007</v>
      </c>
      <c r="C291" s="267" t="s">
        <v>2954</v>
      </c>
      <c r="D291" s="3" t="s">
        <v>527</v>
      </c>
      <c r="E291" s="270" t="s">
        <v>444</v>
      </c>
      <c r="F291" s="271" t="s">
        <v>2955</v>
      </c>
      <c r="G291" s="271" t="s">
        <v>1370</v>
      </c>
      <c r="H291" s="4" t="s">
        <v>528</v>
      </c>
      <c r="I291" s="4" t="s">
        <v>529</v>
      </c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>
        <v>291</v>
      </c>
      <c r="B292" s="2">
        <f t="shared" si="4"/>
        <v>63201050008</v>
      </c>
      <c r="C292" s="267" t="s">
        <v>2956</v>
      </c>
      <c r="D292" s="3" t="s">
        <v>527</v>
      </c>
      <c r="E292" s="270" t="s">
        <v>444</v>
      </c>
      <c r="F292" s="271" t="s">
        <v>2957</v>
      </c>
      <c r="G292" s="271" t="s">
        <v>2958</v>
      </c>
      <c r="H292" s="4" t="s">
        <v>528</v>
      </c>
      <c r="I292" s="4" t="s">
        <v>529</v>
      </c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>
        <v>292</v>
      </c>
      <c r="B293" s="2">
        <f t="shared" si="4"/>
        <v>63201050009</v>
      </c>
      <c r="C293" s="267" t="s">
        <v>2959</v>
      </c>
      <c r="D293" s="3" t="s">
        <v>527</v>
      </c>
      <c r="E293" s="270" t="s">
        <v>444</v>
      </c>
      <c r="F293" s="271" t="s">
        <v>2960</v>
      </c>
      <c r="G293" s="271" t="s">
        <v>2961</v>
      </c>
      <c r="H293" s="4" t="s">
        <v>528</v>
      </c>
      <c r="I293" s="4" t="s">
        <v>529</v>
      </c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>
        <v>293</v>
      </c>
      <c r="B294" s="2">
        <f t="shared" si="4"/>
        <v>63201050010</v>
      </c>
      <c r="C294" s="267" t="s">
        <v>2962</v>
      </c>
      <c r="D294" s="3" t="s">
        <v>527</v>
      </c>
      <c r="E294" s="270" t="s">
        <v>395</v>
      </c>
      <c r="F294" s="271" t="s">
        <v>2963</v>
      </c>
      <c r="G294" s="271" t="s">
        <v>2964</v>
      </c>
      <c r="H294" s="4" t="s">
        <v>528</v>
      </c>
      <c r="I294" s="4" t="s">
        <v>529</v>
      </c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>
        <v>294</v>
      </c>
      <c r="B295" s="2">
        <f t="shared" si="4"/>
        <v>63201050011</v>
      </c>
      <c r="C295" s="267" t="s">
        <v>2965</v>
      </c>
      <c r="D295" s="3" t="s">
        <v>527</v>
      </c>
      <c r="E295" s="270" t="s">
        <v>444</v>
      </c>
      <c r="F295" s="271" t="s">
        <v>2966</v>
      </c>
      <c r="G295" s="271" t="s">
        <v>474</v>
      </c>
      <c r="H295" s="4" t="s">
        <v>528</v>
      </c>
      <c r="I295" s="4" t="s">
        <v>529</v>
      </c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>
        <v>295</v>
      </c>
      <c r="B296" s="2">
        <f t="shared" si="4"/>
        <v>63201050012</v>
      </c>
      <c r="C296" s="267" t="s">
        <v>2967</v>
      </c>
      <c r="D296" s="3" t="s">
        <v>527</v>
      </c>
      <c r="E296" s="270" t="s">
        <v>395</v>
      </c>
      <c r="F296" s="271" t="s">
        <v>2968</v>
      </c>
      <c r="G296" s="271" t="s">
        <v>2969</v>
      </c>
      <c r="H296" s="4" t="s">
        <v>528</v>
      </c>
      <c r="I296" s="4" t="s">
        <v>529</v>
      </c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>
        <v>296</v>
      </c>
      <c r="B297" s="2">
        <f t="shared" si="4"/>
        <v>63201050013</v>
      </c>
      <c r="C297" s="267" t="s">
        <v>2970</v>
      </c>
      <c r="D297" s="3" t="s">
        <v>527</v>
      </c>
      <c r="E297" s="270" t="s">
        <v>395</v>
      </c>
      <c r="F297" s="271" t="s">
        <v>2971</v>
      </c>
      <c r="G297" s="271" t="s">
        <v>2972</v>
      </c>
      <c r="H297" s="4" t="s">
        <v>528</v>
      </c>
      <c r="I297" s="4" t="s">
        <v>529</v>
      </c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>
        <v>297</v>
      </c>
      <c r="B298" s="2">
        <f t="shared" si="4"/>
        <v>63201050014</v>
      </c>
      <c r="C298" s="267" t="s">
        <v>2973</v>
      </c>
      <c r="D298" s="3" t="s">
        <v>527</v>
      </c>
      <c r="E298" s="270" t="s">
        <v>395</v>
      </c>
      <c r="F298" s="271" t="s">
        <v>2974</v>
      </c>
      <c r="G298" s="271" t="s">
        <v>2975</v>
      </c>
      <c r="H298" s="4" t="s">
        <v>528</v>
      </c>
      <c r="I298" s="4" t="s">
        <v>529</v>
      </c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>
        <v>298</v>
      </c>
      <c r="B299" s="2">
        <f t="shared" si="4"/>
        <v>63201050015</v>
      </c>
      <c r="C299" s="267" t="s">
        <v>2976</v>
      </c>
      <c r="D299" s="3" t="s">
        <v>527</v>
      </c>
      <c r="E299" s="270" t="s">
        <v>395</v>
      </c>
      <c r="F299" s="271" t="s">
        <v>2977</v>
      </c>
      <c r="G299" s="271" t="s">
        <v>2978</v>
      </c>
      <c r="H299" s="4" t="s">
        <v>528</v>
      </c>
      <c r="I299" s="4" t="s">
        <v>529</v>
      </c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>
        <v>299</v>
      </c>
      <c r="B300" s="2">
        <f t="shared" si="4"/>
        <v>63201050016</v>
      </c>
      <c r="C300" s="267" t="s">
        <v>2979</v>
      </c>
      <c r="D300" s="3" t="s">
        <v>527</v>
      </c>
      <c r="E300" s="270" t="s">
        <v>395</v>
      </c>
      <c r="F300" s="271" t="s">
        <v>988</v>
      </c>
      <c r="G300" s="271" t="s">
        <v>1046</v>
      </c>
      <c r="H300" s="4" t="s">
        <v>528</v>
      </c>
      <c r="I300" s="4" t="s">
        <v>529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>
        <v>300</v>
      </c>
      <c r="B301" s="2">
        <f t="shared" si="4"/>
        <v>63201050017</v>
      </c>
      <c r="C301" s="267" t="s">
        <v>2980</v>
      </c>
      <c r="D301" s="3" t="s">
        <v>527</v>
      </c>
      <c r="E301" s="270" t="s">
        <v>395</v>
      </c>
      <c r="F301" s="271" t="s">
        <v>1051</v>
      </c>
      <c r="G301" s="271" t="s">
        <v>2981</v>
      </c>
      <c r="H301" s="4" t="s">
        <v>528</v>
      </c>
      <c r="I301" s="4" t="s">
        <v>529</v>
      </c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>
        <v>301</v>
      </c>
      <c r="B302" s="2">
        <f t="shared" si="4"/>
        <v>63201050018</v>
      </c>
      <c r="C302" s="267" t="s">
        <v>2982</v>
      </c>
      <c r="D302" s="3" t="s">
        <v>527</v>
      </c>
      <c r="E302" s="270" t="s">
        <v>395</v>
      </c>
      <c r="F302" s="271" t="s">
        <v>539</v>
      </c>
      <c r="G302" s="271" t="s">
        <v>2983</v>
      </c>
      <c r="H302" s="4" t="s">
        <v>528</v>
      </c>
      <c r="I302" s="4" t="s">
        <v>529</v>
      </c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>
        <v>302</v>
      </c>
      <c r="B303" s="2">
        <f t="shared" si="4"/>
        <v>63201050019</v>
      </c>
      <c r="C303" s="267" t="s">
        <v>2984</v>
      </c>
      <c r="D303" s="3" t="s">
        <v>527</v>
      </c>
      <c r="E303" s="270" t="s">
        <v>395</v>
      </c>
      <c r="F303" s="271" t="s">
        <v>2985</v>
      </c>
      <c r="G303" s="271" t="s">
        <v>2986</v>
      </c>
      <c r="H303" s="4" t="s">
        <v>528</v>
      </c>
      <c r="I303" s="4" t="s">
        <v>529</v>
      </c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>
        <v>303</v>
      </c>
      <c r="B304" s="2">
        <f t="shared" si="4"/>
        <v>63201050020</v>
      </c>
      <c r="C304" s="267" t="s">
        <v>2987</v>
      </c>
      <c r="D304" s="3" t="s">
        <v>527</v>
      </c>
      <c r="E304" s="270" t="s">
        <v>395</v>
      </c>
      <c r="F304" s="271" t="s">
        <v>2503</v>
      </c>
      <c r="G304" s="271" t="s">
        <v>1927</v>
      </c>
      <c r="H304" s="4" t="s">
        <v>528</v>
      </c>
      <c r="I304" s="4" t="s">
        <v>529</v>
      </c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>
        <v>304</v>
      </c>
      <c r="B305" s="2">
        <f t="shared" si="4"/>
        <v>63201050021</v>
      </c>
      <c r="C305" s="267" t="s">
        <v>2988</v>
      </c>
      <c r="D305" s="3" t="s">
        <v>527</v>
      </c>
      <c r="E305" s="270" t="s">
        <v>395</v>
      </c>
      <c r="F305" s="271" t="s">
        <v>1566</v>
      </c>
      <c r="G305" s="271" t="s">
        <v>2989</v>
      </c>
      <c r="H305" s="4" t="s">
        <v>528</v>
      </c>
      <c r="I305" s="4" t="s">
        <v>529</v>
      </c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>
        <v>305</v>
      </c>
      <c r="B306" s="2">
        <f t="shared" si="4"/>
        <v>63201050022</v>
      </c>
      <c r="C306" s="267" t="s">
        <v>2990</v>
      </c>
      <c r="D306" s="3" t="s">
        <v>546</v>
      </c>
      <c r="E306" s="270" t="s">
        <v>444</v>
      </c>
      <c r="F306" s="271" t="s">
        <v>1496</v>
      </c>
      <c r="G306" s="271" t="s">
        <v>2521</v>
      </c>
      <c r="H306" s="4" t="s">
        <v>528</v>
      </c>
      <c r="I306" s="4" t="s">
        <v>529</v>
      </c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>
        <v>306</v>
      </c>
      <c r="B307" s="2">
        <f t="shared" si="4"/>
        <v>63201050023</v>
      </c>
      <c r="C307" s="267" t="s">
        <v>2991</v>
      </c>
      <c r="D307" s="3" t="s">
        <v>546</v>
      </c>
      <c r="E307" s="270" t="s">
        <v>444</v>
      </c>
      <c r="F307" s="271" t="s">
        <v>2992</v>
      </c>
      <c r="G307" s="271" t="s">
        <v>1034</v>
      </c>
      <c r="H307" s="4" t="s">
        <v>528</v>
      </c>
      <c r="I307" s="4" t="s">
        <v>529</v>
      </c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>
        <v>307</v>
      </c>
      <c r="B308" s="2">
        <f t="shared" si="4"/>
        <v>63201050024</v>
      </c>
      <c r="C308" s="267" t="s">
        <v>2993</v>
      </c>
      <c r="D308" s="3" t="s">
        <v>546</v>
      </c>
      <c r="E308" s="270" t="s">
        <v>444</v>
      </c>
      <c r="F308" s="271" t="s">
        <v>2994</v>
      </c>
      <c r="G308" s="271" t="s">
        <v>2995</v>
      </c>
      <c r="H308" s="4" t="s">
        <v>528</v>
      </c>
      <c r="I308" s="4" t="s">
        <v>529</v>
      </c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>
        <v>308</v>
      </c>
      <c r="B309" s="2">
        <f t="shared" si="4"/>
        <v>63201050025</v>
      </c>
      <c r="C309" s="267" t="s">
        <v>2996</v>
      </c>
      <c r="D309" s="3" t="s">
        <v>546</v>
      </c>
      <c r="E309" s="270" t="s">
        <v>444</v>
      </c>
      <c r="F309" s="271" t="s">
        <v>576</v>
      </c>
      <c r="G309" s="271" t="s">
        <v>1765</v>
      </c>
      <c r="H309" s="4" t="s">
        <v>528</v>
      </c>
      <c r="I309" s="4" t="s">
        <v>529</v>
      </c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>
        <v>309</v>
      </c>
      <c r="B310" s="2">
        <f t="shared" si="4"/>
        <v>63201050026</v>
      </c>
      <c r="C310" s="267" t="s">
        <v>2997</v>
      </c>
      <c r="D310" s="3" t="s">
        <v>546</v>
      </c>
      <c r="E310" s="270" t="s">
        <v>444</v>
      </c>
      <c r="F310" s="271" t="s">
        <v>1230</v>
      </c>
      <c r="G310" s="271" t="s">
        <v>2998</v>
      </c>
      <c r="H310" s="4" t="s">
        <v>528</v>
      </c>
      <c r="I310" s="4" t="s">
        <v>529</v>
      </c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>
        <v>310</v>
      </c>
      <c r="B311" s="2">
        <f t="shared" si="4"/>
        <v>63201050027</v>
      </c>
      <c r="C311" s="267" t="s">
        <v>2999</v>
      </c>
      <c r="D311" s="3" t="s">
        <v>546</v>
      </c>
      <c r="E311" s="270" t="s">
        <v>444</v>
      </c>
      <c r="F311" s="271" t="s">
        <v>3000</v>
      </c>
      <c r="G311" s="271" t="s">
        <v>1858</v>
      </c>
      <c r="H311" s="4" t="s">
        <v>528</v>
      </c>
      <c r="I311" s="4" t="s">
        <v>529</v>
      </c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>
        <v>311</v>
      </c>
      <c r="B312" s="2">
        <f t="shared" si="4"/>
        <v>63201050028</v>
      </c>
      <c r="C312" s="267" t="s">
        <v>3001</v>
      </c>
      <c r="D312" s="3" t="s">
        <v>546</v>
      </c>
      <c r="E312" s="270" t="s">
        <v>444</v>
      </c>
      <c r="F312" s="271" t="s">
        <v>1436</v>
      </c>
      <c r="G312" s="271" t="s">
        <v>582</v>
      </c>
      <c r="H312" s="4" t="s">
        <v>528</v>
      </c>
      <c r="I312" s="4" t="s">
        <v>529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>
        <v>312</v>
      </c>
      <c r="B313" s="2">
        <f t="shared" si="4"/>
        <v>63201050029</v>
      </c>
      <c r="C313" s="267" t="s">
        <v>3002</v>
      </c>
      <c r="D313" s="3" t="s">
        <v>546</v>
      </c>
      <c r="E313" s="270" t="s">
        <v>395</v>
      </c>
      <c r="F313" s="271" t="s">
        <v>3003</v>
      </c>
      <c r="G313" s="271" t="s">
        <v>3004</v>
      </c>
      <c r="H313" s="4" t="s">
        <v>528</v>
      </c>
      <c r="I313" s="4" t="s">
        <v>529</v>
      </c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>
        <v>313</v>
      </c>
      <c r="B314" s="2">
        <f t="shared" si="4"/>
        <v>63201050030</v>
      </c>
      <c r="C314" s="267" t="s">
        <v>3005</v>
      </c>
      <c r="D314" s="3" t="s">
        <v>546</v>
      </c>
      <c r="E314" s="270" t="s">
        <v>395</v>
      </c>
      <c r="F314" s="271" t="s">
        <v>399</v>
      </c>
      <c r="G314" s="271" t="s">
        <v>2849</v>
      </c>
      <c r="H314" s="4" t="s">
        <v>528</v>
      </c>
      <c r="I314" s="4" t="s">
        <v>529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>
        <v>314</v>
      </c>
      <c r="B315" s="2">
        <f t="shared" si="4"/>
        <v>63201050031</v>
      </c>
      <c r="C315" s="267" t="s">
        <v>3006</v>
      </c>
      <c r="D315" s="3" t="s">
        <v>546</v>
      </c>
      <c r="E315" s="270" t="s">
        <v>395</v>
      </c>
      <c r="F315" s="271" t="s">
        <v>3007</v>
      </c>
      <c r="G315" s="271" t="s">
        <v>3008</v>
      </c>
      <c r="H315" s="4" t="s">
        <v>528</v>
      </c>
      <c r="I315" s="4" t="s">
        <v>529</v>
      </c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>
        <v>315</v>
      </c>
      <c r="B316" s="2">
        <f t="shared" si="4"/>
        <v>63201050032</v>
      </c>
      <c r="C316" s="267" t="s">
        <v>3009</v>
      </c>
      <c r="D316" s="3" t="s">
        <v>546</v>
      </c>
      <c r="E316" s="270" t="s">
        <v>395</v>
      </c>
      <c r="F316" s="271" t="s">
        <v>1392</v>
      </c>
      <c r="G316" s="271" t="s">
        <v>3010</v>
      </c>
      <c r="H316" s="4" t="s">
        <v>528</v>
      </c>
      <c r="I316" s="4" t="s">
        <v>529</v>
      </c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>
        <v>316</v>
      </c>
      <c r="B317" s="2">
        <f t="shared" si="4"/>
        <v>63201050033</v>
      </c>
      <c r="C317" s="267" t="s">
        <v>3011</v>
      </c>
      <c r="D317" s="3" t="s">
        <v>546</v>
      </c>
      <c r="E317" s="270" t="s">
        <v>395</v>
      </c>
      <c r="F317" s="271" t="s">
        <v>3012</v>
      </c>
      <c r="G317" s="271" t="s">
        <v>3013</v>
      </c>
      <c r="H317" s="4" t="s">
        <v>528</v>
      </c>
      <c r="I317" s="4" t="s">
        <v>529</v>
      </c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>
        <v>317</v>
      </c>
      <c r="B318" s="2">
        <f t="shared" si="4"/>
        <v>63201050034</v>
      </c>
      <c r="C318" s="267" t="s">
        <v>3014</v>
      </c>
      <c r="D318" s="3" t="s">
        <v>546</v>
      </c>
      <c r="E318" s="270" t="s">
        <v>395</v>
      </c>
      <c r="F318" s="271" t="s">
        <v>587</v>
      </c>
      <c r="G318" s="271" t="s">
        <v>3015</v>
      </c>
      <c r="H318" s="4" t="s">
        <v>528</v>
      </c>
      <c r="I318" s="4" t="s">
        <v>529</v>
      </c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>
        <v>318</v>
      </c>
      <c r="B319" s="2">
        <f t="shared" si="4"/>
        <v>63201050035</v>
      </c>
      <c r="C319" s="267" t="s">
        <v>3016</v>
      </c>
      <c r="D319" s="3" t="s">
        <v>546</v>
      </c>
      <c r="E319" s="270" t="s">
        <v>395</v>
      </c>
      <c r="F319" s="271" t="s">
        <v>3017</v>
      </c>
      <c r="G319" s="271" t="s">
        <v>3018</v>
      </c>
      <c r="H319" s="4" t="s">
        <v>528</v>
      </c>
      <c r="I319" s="4" t="s">
        <v>529</v>
      </c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>
        <v>319</v>
      </c>
      <c r="B320" s="2">
        <f t="shared" si="4"/>
        <v>63201050036</v>
      </c>
      <c r="C320" s="267" t="s">
        <v>3019</v>
      </c>
      <c r="D320" s="3" t="s">
        <v>546</v>
      </c>
      <c r="E320" s="270" t="s">
        <v>395</v>
      </c>
      <c r="F320" s="271" t="s">
        <v>3020</v>
      </c>
      <c r="G320" s="271" t="s">
        <v>2180</v>
      </c>
      <c r="H320" s="4" t="s">
        <v>528</v>
      </c>
      <c r="I320" s="4" t="s">
        <v>529</v>
      </c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>
        <v>320</v>
      </c>
      <c r="B321" s="2">
        <f t="shared" si="4"/>
        <v>63201050037</v>
      </c>
      <c r="C321" s="267" t="s">
        <v>3021</v>
      </c>
      <c r="D321" s="3" t="s">
        <v>546</v>
      </c>
      <c r="E321" s="270" t="s">
        <v>395</v>
      </c>
      <c r="F321" s="271" t="s">
        <v>1797</v>
      </c>
      <c r="G321" s="271" t="s">
        <v>3022</v>
      </c>
      <c r="H321" s="4" t="s">
        <v>528</v>
      </c>
      <c r="I321" s="4" t="s">
        <v>529</v>
      </c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>
        <v>321</v>
      </c>
      <c r="B322" s="2">
        <f t="shared" ref="B322:B386" si="5">VALUE(C322)</f>
        <v>63201050038</v>
      </c>
      <c r="C322" s="267" t="s">
        <v>3023</v>
      </c>
      <c r="D322" s="3" t="s">
        <v>546</v>
      </c>
      <c r="E322" s="270" t="s">
        <v>395</v>
      </c>
      <c r="F322" s="271" t="s">
        <v>453</v>
      </c>
      <c r="G322" s="271" t="s">
        <v>3024</v>
      </c>
      <c r="H322" s="4" t="s">
        <v>528</v>
      </c>
      <c r="I322" s="4" t="s">
        <v>529</v>
      </c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>
        <v>322</v>
      </c>
      <c r="B323" s="2">
        <f t="shared" si="5"/>
        <v>63201050039</v>
      </c>
      <c r="C323" s="267" t="s">
        <v>3025</v>
      </c>
      <c r="D323" s="3" t="s">
        <v>546</v>
      </c>
      <c r="E323" s="270" t="s">
        <v>395</v>
      </c>
      <c r="F323" s="271" t="s">
        <v>3026</v>
      </c>
      <c r="G323" s="271" t="s">
        <v>1470</v>
      </c>
      <c r="H323" s="4" t="s">
        <v>528</v>
      </c>
      <c r="I323" s="4" t="s">
        <v>529</v>
      </c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>
        <v>323</v>
      </c>
      <c r="B324" s="2">
        <f t="shared" si="5"/>
        <v>63201050040</v>
      </c>
      <c r="C324" s="267" t="s">
        <v>3027</v>
      </c>
      <c r="D324" s="3" t="s">
        <v>546</v>
      </c>
      <c r="E324" s="270" t="s">
        <v>395</v>
      </c>
      <c r="F324" s="271" t="s">
        <v>3028</v>
      </c>
      <c r="G324" s="271" t="s">
        <v>3029</v>
      </c>
      <c r="H324" s="4" t="s">
        <v>528</v>
      </c>
      <c r="I324" s="4" t="s">
        <v>529</v>
      </c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>
        <v>324</v>
      </c>
      <c r="B325" s="2">
        <f t="shared" si="5"/>
        <v>63201050041</v>
      </c>
      <c r="C325" s="267" t="s">
        <v>3030</v>
      </c>
      <c r="D325" s="3" t="s">
        <v>546</v>
      </c>
      <c r="E325" s="270" t="s">
        <v>395</v>
      </c>
      <c r="F325" s="271" t="s">
        <v>1909</v>
      </c>
      <c r="G325" s="271" t="s">
        <v>1910</v>
      </c>
      <c r="H325" s="4" t="s">
        <v>528</v>
      </c>
      <c r="I325" s="4" t="s">
        <v>529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>
        <v>325</v>
      </c>
      <c r="B326" s="2">
        <f t="shared" si="5"/>
        <v>63201050042</v>
      </c>
      <c r="C326" s="267" t="s">
        <v>3031</v>
      </c>
      <c r="D326" s="3" t="s">
        <v>546</v>
      </c>
      <c r="E326" s="270" t="s">
        <v>395</v>
      </c>
      <c r="F326" s="271" t="s">
        <v>84</v>
      </c>
      <c r="G326" s="271" t="s">
        <v>3032</v>
      </c>
      <c r="H326" s="4" t="s">
        <v>528</v>
      </c>
      <c r="I326" s="4" t="s">
        <v>529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>
        <v>326</v>
      </c>
      <c r="B327" s="2">
        <v>63201050043</v>
      </c>
      <c r="C327" s="267" t="s">
        <v>8058</v>
      </c>
      <c r="D327" s="3" t="s">
        <v>8077</v>
      </c>
      <c r="E327" s="270" t="s">
        <v>395</v>
      </c>
      <c r="F327" s="271" t="s">
        <v>1068</v>
      </c>
      <c r="G327" s="271" t="s">
        <v>8078</v>
      </c>
      <c r="H327" s="4" t="s">
        <v>528</v>
      </c>
      <c r="I327" s="4" t="s">
        <v>529</v>
      </c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>
        <v>327</v>
      </c>
      <c r="B328" s="2">
        <f t="shared" si="5"/>
        <v>63201060001</v>
      </c>
      <c r="C328" s="267" t="s">
        <v>3033</v>
      </c>
      <c r="D328" s="3" t="s">
        <v>5862</v>
      </c>
      <c r="E328" s="270" t="s">
        <v>444</v>
      </c>
      <c r="F328" s="271" t="s">
        <v>3034</v>
      </c>
      <c r="G328" s="271" t="s">
        <v>3035</v>
      </c>
      <c r="H328" s="4" t="s">
        <v>558</v>
      </c>
      <c r="I328" s="4" t="s">
        <v>559</v>
      </c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>
        <v>328</v>
      </c>
      <c r="B329" s="2">
        <f t="shared" si="5"/>
        <v>63201060002</v>
      </c>
      <c r="C329" s="267" t="s">
        <v>3036</v>
      </c>
      <c r="D329" s="3" t="s">
        <v>5862</v>
      </c>
      <c r="E329" s="270" t="s">
        <v>444</v>
      </c>
      <c r="F329" s="271" t="s">
        <v>3037</v>
      </c>
      <c r="G329" s="271" t="s">
        <v>405</v>
      </c>
      <c r="H329" s="4" t="s">
        <v>558</v>
      </c>
      <c r="I329" s="4" t="s">
        <v>559</v>
      </c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>
        <v>329</v>
      </c>
      <c r="B330" s="2">
        <f t="shared" si="5"/>
        <v>63201060003</v>
      </c>
      <c r="C330" s="267" t="s">
        <v>3038</v>
      </c>
      <c r="D330" s="3" t="s">
        <v>5862</v>
      </c>
      <c r="E330" s="270" t="s">
        <v>444</v>
      </c>
      <c r="F330" s="271" t="s">
        <v>3039</v>
      </c>
      <c r="G330" s="271" t="s">
        <v>1388</v>
      </c>
      <c r="H330" s="4" t="s">
        <v>558</v>
      </c>
      <c r="I330" s="4" t="s">
        <v>559</v>
      </c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>
        <v>330</v>
      </c>
      <c r="B331" s="2">
        <f t="shared" si="5"/>
        <v>63201060004</v>
      </c>
      <c r="C331" s="267" t="s">
        <v>3040</v>
      </c>
      <c r="D331" s="3" t="s">
        <v>5862</v>
      </c>
      <c r="E331" s="270" t="s">
        <v>444</v>
      </c>
      <c r="F331" s="271" t="s">
        <v>3041</v>
      </c>
      <c r="G331" s="271" t="s">
        <v>3042</v>
      </c>
      <c r="H331" s="4" t="s">
        <v>558</v>
      </c>
      <c r="I331" s="4" t="s">
        <v>559</v>
      </c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>
        <v>331</v>
      </c>
      <c r="B332" s="2">
        <f t="shared" si="5"/>
        <v>63201060005</v>
      </c>
      <c r="C332" s="267" t="s">
        <v>3043</v>
      </c>
      <c r="D332" s="3" t="s">
        <v>5862</v>
      </c>
      <c r="E332" s="270" t="s">
        <v>444</v>
      </c>
      <c r="F332" s="271" t="s">
        <v>3044</v>
      </c>
      <c r="G332" s="271" t="s">
        <v>2874</v>
      </c>
      <c r="H332" s="4" t="s">
        <v>558</v>
      </c>
      <c r="I332" s="4" t="s">
        <v>559</v>
      </c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>
        <v>332</v>
      </c>
      <c r="B333" s="2">
        <f t="shared" si="5"/>
        <v>63201060006</v>
      </c>
      <c r="C333" s="267" t="s">
        <v>3045</v>
      </c>
      <c r="D333" s="3" t="s">
        <v>5862</v>
      </c>
      <c r="E333" s="270" t="s">
        <v>444</v>
      </c>
      <c r="F333" s="271" t="s">
        <v>3046</v>
      </c>
      <c r="G333" s="271" t="s">
        <v>3047</v>
      </c>
      <c r="H333" s="4" t="s">
        <v>558</v>
      </c>
      <c r="I333" s="4" t="s">
        <v>559</v>
      </c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>
        <v>333</v>
      </c>
      <c r="B334" s="2">
        <f t="shared" si="5"/>
        <v>63201060007</v>
      </c>
      <c r="C334" s="267" t="s">
        <v>3048</v>
      </c>
      <c r="D334" s="3" t="s">
        <v>5862</v>
      </c>
      <c r="E334" s="270" t="s">
        <v>395</v>
      </c>
      <c r="F334" s="271" t="s">
        <v>3049</v>
      </c>
      <c r="G334" s="271" t="s">
        <v>2752</v>
      </c>
      <c r="H334" s="4" t="s">
        <v>558</v>
      </c>
      <c r="I334" s="4" t="s">
        <v>559</v>
      </c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>
        <v>334</v>
      </c>
      <c r="B335" s="2">
        <f t="shared" si="5"/>
        <v>63201060008</v>
      </c>
      <c r="C335" s="267" t="s">
        <v>3050</v>
      </c>
      <c r="D335" s="3" t="s">
        <v>5862</v>
      </c>
      <c r="E335" s="270" t="s">
        <v>395</v>
      </c>
      <c r="F335" s="271" t="s">
        <v>3051</v>
      </c>
      <c r="G335" s="271" t="s">
        <v>1800</v>
      </c>
      <c r="H335" s="4" t="s">
        <v>558</v>
      </c>
      <c r="I335" s="4" t="s">
        <v>559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>
        <v>335</v>
      </c>
      <c r="B336" s="2">
        <f t="shared" si="5"/>
        <v>63201060009</v>
      </c>
      <c r="C336" s="267" t="s">
        <v>3052</v>
      </c>
      <c r="D336" s="3" t="s">
        <v>5862</v>
      </c>
      <c r="E336" s="270" t="s">
        <v>395</v>
      </c>
      <c r="F336" s="271" t="s">
        <v>1702</v>
      </c>
      <c r="G336" s="271" t="s">
        <v>3053</v>
      </c>
      <c r="H336" s="4" t="s">
        <v>558</v>
      </c>
      <c r="I336" s="4" t="s">
        <v>559</v>
      </c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>
        <v>336</v>
      </c>
      <c r="B337" s="2">
        <f t="shared" si="5"/>
        <v>63201060010</v>
      </c>
      <c r="C337" s="267" t="s">
        <v>3054</v>
      </c>
      <c r="D337" s="3" t="s">
        <v>5862</v>
      </c>
      <c r="E337" s="270" t="s">
        <v>395</v>
      </c>
      <c r="F337" s="271" t="s">
        <v>1614</v>
      </c>
      <c r="G337" s="271" t="s">
        <v>3055</v>
      </c>
      <c r="H337" s="4" t="s">
        <v>558</v>
      </c>
      <c r="I337" s="4" t="s">
        <v>559</v>
      </c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>
        <v>337</v>
      </c>
      <c r="B338" s="2">
        <f t="shared" si="5"/>
        <v>63201060011</v>
      </c>
      <c r="C338" s="267" t="s">
        <v>3056</v>
      </c>
      <c r="D338" s="3" t="s">
        <v>5862</v>
      </c>
      <c r="E338" s="270" t="s">
        <v>395</v>
      </c>
      <c r="F338" s="271" t="s">
        <v>587</v>
      </c>
      <c r="G338" s="271" t="s">
        <v>1657</v>
      </c>
      <c r="H338" s="4" t="s">
        <v>558</v>
      </c>
      <c r="I338" s="4" t="s">
        <v>559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>
        <v>338</v>
      </c>
      <c r="B339" s="2">
        <f t="shared" si="5"/>
        <v>63201060012</v>
      </c>
      <c r="C339" s="267" t="s">
        <v>3057</v>
      </c>
      <c r="D339" s="3" t="s">
        <v>5862</v>
      </c>
      <c r="E339" s="270" t="s">
        <v>395</v>
      </c>
      <c r="F339" s="271" t="s">
        <v>427</v>
      </c>
      <c r="G339" s="271" t="s">
        <v>3058</v>
      </c>
      <c r="H339" s="4" t="s">
        <v>558</v>
      </c>
      <c r="I339" s="4" t="s">
        <v>559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>
        <v>339</v>
      </c>
      <c r="B340" s="2">
        <f t="shared" si="5"/>
        <v>63201060013</v>
      </c>
      <c r="C340" s="267" t="s">
        <v>3059</v>
      </c>
      <c r="D340" s="3" t="s">
        <v>5862</v>
      </c>
      <c r="E340" s="270" t="s">
        <v>395</v>
      </c>
      <c r="F340" s="271" t="s">
        <v>3060</v>
      </c>
      <c r="G340" s="271" t="s">
        <v>1076</v>
      </c>
      <c r="H340" s="4" t="s">
        <v>558</v>
      </c>
      <c r="I340" s="4" t="s">
        <v>559</v>
      </c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>
        <v>340</v>
      </c>
      <c r="B341" s="2">
        <f t="shared" si="5"/>
        <v>63201060014</v>
      </c>
      <c r="C341" s="267" t="s">
        <v>3061</v>
      </c>
      <c r="D341" s="3" t="s">
        <v>5862</v>
      </c>
      <c r="E341" s="270" t="s">
        <v>395</v>
      </c>
      <c r="F341" s="271" t="s">
        <v>539</v>
      </c>
      <c r="G341" s="271" t="s">
        <v>1723</v>
      </c>
      <c r="H341" s="4" t="s">
        <v>558</v>
      </c>
      <c r="I341" s="4" t="s">
        <v>559</v>
      </c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>
        <v>341</v>
      </c>
      <c r="B342" s="2">
        <f t="shared" si="5"/>
        <v>63201060015</v>
      </c>
      <c r="C342" s="267" t="s">
        <v>3062</v>
      </c>
      <c r="D342" s="3" t="s">
        <v>5862</v>
      </c>
      <c r="E342" s="270" t="s">
        <v>395</v>
      </c>
      <c r="F342" s="271" t="s">
        <v>432</v>
      </c>
      <c r="G342" s="271" t="s">
        <v>793</v>
      </c>
      <c r="H342" s="4" t="s">
        <v>558</v>
      </c>
      <c r="I342" s="4" t="s">
        <v>559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>
        <v>342</v>
      </c>
      <c r="B343" s="2">
        <f t="shared" si="5"/>
        <v>63201060016</v>
      </c>
      <c r="C343" s="267" t="s">
        <v>3063</v>
      </c>
      <c r="D343" s="3" t="s">
        <v>5862</v>
      </c>
      <c r="E343" s="270" t="s">
        <v>395</v>
      </c>
      <c r="F343" s="271" t="s">
        <v>3064</v>
      </c>
      <c r="G343" s="271" t="s">
        <v>845</v>
      </c>
      <c r="H343" s="4" t="s">
        <v>558</v>
      </c>
      <c r="I343" s="4" t="s">
        <v>559</v>
      </c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>
        <v>343</v>
      </c>
      <c r="B344" s="2">
        <f t="shared" si="5"/>
        <v>63201060017</v>
      </c>
      <c r="C344" s="267" t="s">
        <v>3065</v>
      </c>
      <c r="D344" s="3" t="s">
        <v>5862</v>
      </c>
      <c r="E344" s="270" t="s">
        <v>395</v>
      </c>
      <c r="F344" s="271" t="s">
        <v>3066</v>
      </c>
      <c r="G344" s="271" t="s">
        <v>3067</v>
      </c>
      <c r="H344" s="4" t="s">
        <v>558</v>
      </c>
      <c r="I344" s="4" t="s">
        <v>559</v>
      </c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>
        <v>344</v>
      </c>
      <c r="B345" s="2">
        <f t="shared" si="5"/>
        <v>63201060018</v>
      </c>
      <c r="C345" s="267" t="s">
        <v>3068</v>
      </c>
      <c r="D345" s="3" t="s">
        <v>5862</v>
      </c>
      <c r="E345" s="270" t="s">
        <v>395</v>
      </c>
      <c r="F345" s="271" t="s">
        <v>604</v>
      </c>
      <c r="G345" s="271" t="s">
        <v>446</v>
      </c>
      <c r="H345" s="4" t="s">
        <v>558</v>
      </c>
      <c r="I345" s="4" t="s">
        <v>559</v>
      </c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>
        <v>345</v>
      </c>
      <c r="B346" s="2">
        <f t="shared" si="5"/>
        <v>63201060019</v>
      </c>
      <c r="C346" s="267" t="s">
        <v>3069</v>
      </c>
      <c r="D346" s="3" t="s">
        <v>5862</v>
      </c>
      <c r="E346" s="270" t="s">
        <v>395</v>
      </c>
      <c r="F346" s="271" t="s">
        <v>3070</v>
      </c>
      <c r="G346" s="271" t="s">
        <v>3071</v>
      </c>
      <c r="H346" s="4" t="s">
        <v>558</v>
      </c>
      <c r="I346" s="4" t="s">
        <v>559</v>
      </c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>
        <v>346</v>
      </c>
      <c r="B347" s="2">
        <f t="shared" si="5"/>
        <v>63201060020</v>
      </c>
      <c r="C347" s="267" t="s">
        <v>3072</v>
      </c>
      <c r="D347" s="3" t="s">
        <v>5862</v>
      </c>
      <c r="E347" s="270" t="s">
        <v>395</v>
      </c>
      <c r="F347" s="271" t="s">
        <v>3073</v>
      </c>
      <c r="G347" s="271" t="s">
        <v>2998</v>
      </c>
      <c r="H347" s="4" t="s">
        <v>558</v>
      </c>
      <c r="I347" s="4" t="s">
        <v>559</v>
      </c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>
        <v>347</v>
      </c>
      <c r="B348" s="2">
        <f t="shared" si="5"/>
        <v>63201060021</v>
      </c>
      <c r="C348" s="267" t="s">
        <v>3074</v>
      </c>
      <c r="D348" s="3" t="s">
        <v>5862</v>
      </c>
      <c r="E348" s="270" t="s">
        <v>395</v>
      </c>
      <c r="F348" s="271" t="s">
        <v>1784</v>
      </c>
      <c r="G348" s="271" t="s">
        <v>1785</v>
      </c>
      <c r="H348" s="4" t="s">
        <v>558</v>
      </c>
      <c r="I348" s="4" t="s">
        <v>559</v>
      </c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>
        <v>348</v>
      </c>
      <c r="B349" s="2">
        <f t="shared" si="5"/>
        <v>63201060022</v>
      </c>
      <c r="C349" s="267" t="s">
        <v>3075</v>
      </c>
      <c r="D349" s="3" t="s">
        <v>5862</v>
      </c>
      <c r="E349" s="270" t="s">
        <v>395</v>
      </c>
      <c r="F349" s="271" t="s">
        <v>3076</v>
      </c>
      <c r="G349" s="271" t="s">
        <v>3077</v>
      </c>
      <c r="H349" s="4" t="s">
        <v>558</v>
      </c>
      <c r="I349" s="4" t="s">
        <v>559</v>
      </c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>
        <v>349</v>
      </c>
      <c r="B350" s="2">
        <f t="shared" si="5"/>
        <v>63201060023</v>
      </c>
      <c r="C350" s="267" t="s">
        <v>3078</v>
      </c>
      <c r="D350" s="3" t="s">
        <v>5863</v>
      </c>
      <c r="E350" s="270" t="s">
        <v>444</v>
      </c>
      <c r="F350" s="271" t="s">
        <v>1430</v>
      </c>
      <c r="G350" s="271" t="s">
        <v>3079</v>
      </c>
      <c r="H350" s="4" t="s">
        <v>558</v>
      </c>
      <c r="I350" s="4" t="s">
        <v>559</v>
      </c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>
        <v>350</v>
      </c>
      <c r="B351" s="2">
        <f t="shared" si="5"/>
        <v>63201060024</v>
      </c>
      <c r="C351" s="267" t="s">
        <v>3080</v>
      </c>
      <c r="D351" s="3" t="s">
        <v>5863</v>
      </c>
      <c r="E351" s="270" t="s">
        <v>444</v>
      </c>
      <c r="F351" s="271" t="s">
        <v>3081</v>
      </c>
      <c r="G351" s="271" t="s">
        <v>3082</v>
      </c>
      <c r="H351" s="4" t="s">
        <v>558</v>
      </c>
      <c r="I351" s="4" t="s">
        <v>559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>
        <v>351</v>
      </c>
      <c r="B352" s="2">
        <f t="shared" si="5"/>
        <v>63201060025</v>
      </c>
      <c r="C352" s="267" t="s">
        <v>3083</v>
      </c>
      <c r="D352" s="3" t="s">
        <v>5863</v>
      </c>
      <c r="E352" s="270" t="s">
        <v>395</v>
      </c>
      <c r="F352" s="271" t="s">
        <v>3084</v>
      </c>
      <c r="G352" s="271" t="s">
        <v>3085</v>
      </c>
      <c r="H352" s="4" t="s">
        <v>558</v>
      </c>
      <c r="I352" s="4" t="s">
        <v>559</v>
      </c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>
        <v>352</v>
      </c>
      <c r="B353" s="2">
        <f t="shared" si="5"/>
        <v>63201060026</v>
      </c>
      <c r="C353" s="267" t="s">
        <v>3086</v>
      </c>
      <c r="D353" s="3" t="s">
        <v>5863</v>
      </c>
      <c r="E353" s="270" t="s">
        <v>395</v>
      </c>
      <c r="F353" s="271" t="s">
        <v>3087</v>
      </c>
      <c r="G353" s="271" t="s">
        <v>3088</v>
      </c>
      <c r="H353" s="4" t="s">
        <v>558</v>
      </c>
      <c r="I353" s="4" t="s">
        <v>559</v>
      </c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>
        <v>353</v>
      </c>
      <c r="B354" s="2">
        <f t="shared" si="5"/>
        <v>63201060027</v>
      </c>
      <c r="C354" s="267" t="s">
        <v>3089</v>
      </c>
      <c r="D354" s="3" t="s">
        <v>5863</v>
      </c>
      <c r="E354" s="270" t="s">
        <v>395</v>
      </c>
      <c r="F354" s="271" t="s">
        <v>3090</v>
      </c>
      <c r="G354" s="271" t="s">
        <v>1246</v>
      </c>
      <c r="H354" s="4" t="s">
        <v>558</v>
      </c>
      <c r="I354" s="4" t="s">
        <v>559</v>
      </c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>
        <v>354</v>
      </c>
      <c r="B355" s="2">
        <f t="shared" si="5"/>
        <v>63201060028</v>
      </c>
      <c r="C355" s="267" t="s">
        <v>3091</v>
      </c>
      <c r="D355" s="3" t="s">
        <v>5863</v>
      </c>
      <c r="E355" s="270" t="s">
        <v>395</v>
      </c>
      <c r="F355" s="271" t="s">
        <v>3092</v>
      </c>
      <c r="G355" s="271" t="s">
        <v>883</v>
      </c>
      <c r="H355" s="4" t="s">
        <v>558</v>
      </c>
      <c r="I355" s="4" t="s">
        <v>559</v>
      </c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>
        <v>355</v>
      </c>
      <c r="B356" s="2">
        <f t="shared" si="5"/>
        <v>63201060029</v>
      </c>
      <c r="C356" s="267" t="s">
        <v>3093</v>
      </c>
      <c r="D356" s="3" t="s">
        <v>5863</v>
      </c>
      <c r="E356" s="270" t="s">
        <v>395</v>
      </c>
      <c r="F356" s="271" t="s">
        <v>3094</v>
      </c>
      <c r="G356" s="271" t="s">
        <v>3095</v>
      </c>
      <c r="H356" s="4" t="s">
        <v>558</v>
      </c>
      <c r="I356" s="4" t="s">
        <v>559</v>
      </c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>
        <v>356</v>
      </c>
      <c r="B357" s="2">
        <f t="shared" si="5"/>
        <v>63201060030</v>
      </c>
      <c r="C357" s="267" t="s">
        <v>3096</v>
      </c>
      <c r="D357" s="3" t="s">
        <v>5863</v>
      </c>
      <c r="E357" s="270" t="s">
        <v>395</v>
      </c>
      <c r="F357" s="271" t="s">
        <v>3097</v>
      </c>
      <c r="G357" s="271" t="s">
        <v>3098</v>
      </c>
      <c r="H357" s="4" t="s">
        <v>558</v>
      </c>
      <c r="I357" s="4" t="s">
        <v>559</v>
      </c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>
        <v>357</v>
      </c>
      <c r="B358" s="2">
        <f t="shared" si="5"/>
        <v>63201060031</v>
      </c>
      <c r="C358" s="267" t="s">
        <v>3099</v>
      </c>
      <c r="D358" s="3" t="s">
        <v>5863</v>
      </c>
      <c r="E358" s="270" t="s">
        <v>395</v>
      </c>
      <c r="F358" s="271" t="s">
        <v>587</v>
      </c>
      <c r="G358" s="271" t="s">
        <v>956</v>
      </c>
      <c r="H358" s="4" t="s">
        <v>558</v>
      </c>
      <c r="I358" s="4" t="s">
        <v>559</v>
      </c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>
        <v>358</v>
      </c>
      <c r="B359" s="2">
        <f t="shared" si="5"/>
        <v>63201060032</v>
      </c>
      <c r="C359" s="267" t="s">
        <v>3100</v>
      </c>
      <c r="D359" s="3" t="s">
        <v>5863</v>
      </c>
      <c r="E359" s="270" t="s">
        <v>395</v>
      </c>
      <c r="F359" s="271" t="s">
        <v>3101</v>
      </c>
      <c r="G359" s="271" t="s">
        <v>1792</v>
      </c>
      <c r="H359" s="4" t="s">
        <v>558</v>
      </c>
      <c r="I359" s="4" t="s">
        <v>559</v>
      </c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>
        <v>359</v>
      </c>
      <c r="B360" s="2">
        <f t="shared" si="5"/>
        <v>63201060033</v>
      </c>
      <c r="C360" s="267" t="s">
        <v>3102</v>
      </c>
      <c r="D360" s="3" t="s">
        <v>5863</v>
      </c>
      <c r="E360" s="270" t="s">
        <v>395</v>
      </c>
      <c r="F360" s="271" t="s">
        <v>3103</v>
      </c>
      <c r="G360" s="271" t="s">
        <v>3104</v>
      </c>
      <c r="H360" s="4" t="s">
        <v>558</v>
      </c>
      <c r="I360" s="4" t="s">
        <v>559</v>
      </c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>
        <v>360</v>
      </c>
      <c r="B361" s="2">
        <f t="shared" si="5"/>
        <v>63201060034</v>
      </c>
      <c r="C361" s="267" t="s">
        <v>3105</v>
      </c>
      <c r="D361" s="3" t="s">
        <v>5863</v>
      </c>
      <c r="E361" s="270" t="s">
        <v>395</v>
      </c>
      <c r="F361" s="271" t="s">
        <v>1699</v>
      </c>
      <c r="G361" s="271" t="s">
        <v>3106</v>
      </c>
      <c r="H361" s="4" t="s">
        <v>558</v>
      </c>
      <c r="I361" s="4" t="s">
        <v>559</v>
      </c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>
        <v>361</v>
      </c>
      <c r="B362" s="2">
        <f t="shared" si="5"/>
        <v>63201060035</v>
      </c>
      <c r="C362" s="267" t="s">
        <v>3107</v>
      </c>
      <c r="D362" s="3" t="s">
        <v>5863</v>
      </c>
      <c r="E362" s="270" t="s">
        <v>395</v>
      </c>
      <c r="F362" s="271" t="s">
        <v>3108</v>
      </c>
      <c r="G362" s="271" t="s">
        <v>3109</v>
      </c>
      <c r="H362" s="4" t="s">
        <v>558</v>
      </c>
      <c r="I362" s="4" t="s">
        <v>559</v>
      </c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>
        <v>362</v>
      </c>
      <c r="B363" s="2">
        <f t="shared" si="5"/>
        <v>63201060036</v>
      </c>
      <c r="C363" s="267" t="s">
        <v>3110</v>
      </c>
      <c r="D363" s="3" t="s">
        <v>5863</v>
      </c>
      <c r="E363" s="270" t="s">
        <v>395</v>
      </c>
      <c r="F363" s="271" t="s">
        <v>466</v>
      </c>
      <c r="G363" s="271" t="s">
        <v>3111</v>
      </c>
      <c r="H363" s="4" t="s">
        <v>558</v>
      </c>
      <c r="I363" s="4" t="s">
        <v>559</v>
      </c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>
        <v>363</v>
      </c>
      <c r="B364" s="2">
        <f t="shared" si="5"/>
        <v>63201060037</v>
      </c>
      <c r="C364" s="267" t="s">
        <v>3112</v>
      </c>
      <c r="D364" s="3" t="s">
        <v>5863</v>
      </c>
      <c r="E364" s="270" t="s">
        <v>395</v>
      </c>
      <c r="F364" s="271" t="s">
        <v>407</v>
      </c>
      <c r="G364" s="271" t="s">
        <v>1765</v>
      </c>
      <c r="H364" s="4" t="s">
        <v>558</v>
      </c>
      <c r="I364" s="4" t="s">
        <v>559</v>
      </c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>
        <v>364</v>
      </c>
      <c r="B365" s="2">
        <f t="shared" si="5"/>
        <v>63201060038</v>
      </c>
      <c r="C365" s="267" t="s">
        <v>3113</v>
      </c>
      <c r="D365" s="3" t="s">
        <v>5863</v>
      </c>
      <c r="E365" s="270" t="s">
        <v>395</v>
      </c>
      <c r="F365" s="271" t="s">
        <v>3114</v>
      </c>
      <c r="G365" s="271" t="s">
        <v>3115</v>
      </c>
      <c r="H365" s="4" t="s">
        <v>558</v>
      </c>
      <c r="I365" s="4" t="s">
        <v>559</v>
      </c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>
        <v>365</v>
      </c>
      <c r="B366" s="2">
        <f t="shared" si="5"/>
        <v>63201060039</v>
      </c>
      <c r="C366" s="267" t="s">
        <v>3116</v>
      </c>
      <c r="D366" s="3" t="s">
        <v>5863</v>
      </c>
      <c r="E366" s="270" t="s">
        <v>395</v>
      </c>
      <c r="F366" s="271" t="s">
        <v>1753</v>
      </c>
      <c r="G366" s="271" t="s">
        <v>3117</v>
      </c>
      <c r="H366" s="4" t="s">
        <v>558</v>
      </c>
      <c r="I366" s="4" t="s">
        <v>559</v>
      </c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>
        <v>366</v>
      </c>
      <c r="B367" s="2">
        <f t="shared" si="5"/>
        <v>63201060040</v>
      </c>
      <c r="C367" s="267" t="s">
        <v>3118</v>
      </c>
      <c r="D367" s="3" t="s">
        <v>5863</v>
      </c>
      <c r="E367" s="270" t="s">
        <v>395</v>
      </c>
      <c r="F367" s="271" t="s">
        <v>3119</v>
      </c>
      <c r="G367" s="271" t="s">
        <v>440</v>
      </c>
      <c r="H367" s="4" t="s">
        <v>558</v>
      </c>
      <c r="I367" s="4" t="s">
        <v>559</v>
      </c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>
        <v>367</v>
      </c>
      <c r="B368" s="2">
        <f t="shared" si="5"/>
        <v>63201060041</v>
      </c>
      <c r="C368" s="267" t="s">
        <v>3120</v>
      </c>
      <c r="D368" s="3" t="s">
        <v>5863</v>
      </c>
      <c r="E368" s="270" t="s">
        <v>395</v>
      </c>
      <c r="F368" s="271" t="s">
        <v>851</v>
      </c>
      <c r="G368" s="271" t="s">
        <v>1605</v>
      </c>
      <c r="H368" s="4" t="s">
        <v>558</v>
      </c>
      <c r="I368" s="4" t="s">
        <v>559</v>
      </c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>
        <v>368</v>
      </c>
      <c r="B369" s="2">
        <f t="shared" si="5"/>
        <v>63201060042</v>
      </c>
      <c r="C369" s="267" t="s">
        <v>3121</v>
      </c>
      <c r="D369" s="3" t="s">
        <v>5863</v>
      </c>
      <c r="E369" s="270" t="s">
        <v>395</v>
      </c>
      <c r="F369" s="271" t="s">
        <v>773</v>
      </c>
      <c r="G369" s="271" t="s">
        <v>911</v>
      </c>
      <c r="H369" s="4" t="s">
        <v>558</v>
      </c>
      <c r="I369" s="4" t="s">
        <v>559</v>
      </c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>
        <v>369</v>
      </c>
      <c r="B370" s="2">
        <f t="shared" si="5"/>
        <v>63201060043</v>
      </c>
      <c r="C370" s="267" t="s">
        <v>3122</v>
      </c>
      <c r="D370" s="3" t="s">
        <v>5863</v>
      </c>
      <c r="E370" s="270" t="s">
        <v>395</v>
      </c>
      <c r="F370" s="271" t="s">
        <v>413</v>
      </c>
      <c r="G370" s="271" t="s">
        <v>1668</v>
      </c>
      <c r="H370" s="4" t="s">
        <v>558</v>
      </c>
      <c r="I370" s="4" t="s">
        <v>559</v>
      </c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>
        <v>370</v>
      </c>
      <c r="B371" s="2">
        <f t="shared" si="5"/>
        <v>63201100001</v>
      </c>
      <c r="C371" s="267" t="s">
        <v>3123</v>
      </c>
      <c r="D371" s="3" t="s">
        <v>572</v>
      </c>
      <c r="E371" s="270" t="s">
        <v>444</v>
      </c>
      <c r="F371" s="271" t="s">
        <v>3124</v>
      </c>
      <c r="G371" s="271" t="s">
        <v>420</v>
      </c>
      <c r="H371" s="4" t="s">
        <v>574</v>
      </c>
      <c r="I371" s="4" t="s">
        <v>575</v>
      </c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>
        <v>371</v>
      </c>
      <c r="B372" s="2">
        <f t="shared" si="5"/>
        <v>63201100002</v>
      </c>
      <c r="C372" s="267" t="s">
        <v>3125</v>
      </c>
      <c r="D372" s="3" t="s">
        <v>572</v>
      </c>
      <c r="E372" s="270" t="s">
        <v>444</v>
      </c>
      <c r="F372" s="271" t="s">
        <v>3126</v>
      </c>
      <c r="G372" s="271" t="s">
        <v>3127</v>
      </c>
      <c r="H372" s="4" t="s">
        <v>574</v>
      </c>
      <c r="I372" s="4" t="s">
        <v>575</v>
      </c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>
        <v>372</v>
      </c>
      <c r="B373" s="2">
        <f t="shared" si="5"/>
        <v>63201100003</v>
      </c>
      <c r="C373" s="267" t="s">
        <v>3128</v>
      </c>
      <c r="D373" s="3" t="s">
        <v>572</v>
      </c>
      <c r="E373" s="270" t="s">
        <v>444</v>
      </c>
      <c r="F373" s="271" t="s">
        <v>1517</v>
      </c>
      <c r="G373" s="271" t="s">
        <v>3129</v>
      </c>
      <c r="H373" s="4" t="s">
        <v>574</v>
      </c>
      <c r="I373" s="4" t="s">
        <v>575</v>
      </c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>
        <v>373</v>
      </c>
      <c r="B374" s="2">
        <f t="shared" si="5"/>
        <v>63201100004</v>
      </c>
      <c r="C374" s="267" t="s">
        <v>3130</v>
      </c>
      <c r="D374" s="3" t="s">
        <v>572</v>
      </c>
      <c r="E374" s="270" t="s">
        <v>444</v>
      </c>
      <c r="F374" s="271" t="s">
        <v>2125</v>
      </c>
      <c r="G374" s="271" t="s">
        <v>3131</v>
      </c>
      <c r="H374" s="4" t="s">
        <v>574</v>
      </c>
      <c r="I374" s="4" t="s">
        <v>575</v>
      </c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>
        <v>374</v>
      </c>
      <c r="B375" s="2">
        <f t="shared" si="5"/>
        <v>63201100005</v>
      </c>
      <c r="C375" s="267" t="s">
        <v>3132</v>
      </c>
      <c r="D375" s="3" t="s">
        <v>572</v>
      </c>
      <c r="E375" s="270" t="s">
        <v>444</v>
      </c>
      <c r="F375" s="271" t="s">
        <v>3133</v>
      </c>
      <c r="G375" s="271" t="s">
        <v>1685</v>
      </c>
      <c r="H375" s="4" t="s">
        <v>574</v>
      </c>
      <c r="I375" s="4" t="s">
        <v>575</v>
      </c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>
        <v>375</v>
      </c>
      <c r="B376" s="2">
        <f t="shared" si="5"/>
        <v>63201100006</v>
      </c>
      <c r="C376" s="267" t="s">
        <v>3134</v>
      </c>
      <c r="D376" s="3" t="s">
        <v>572</v>
      </c>
      <c r="E376" s="270" t="s">
        <v>444</v>
      </c>
      <c r="F376" s="271" t="s">
        <v>2066</v>
      </c>
      <c r="G376" s="271" t="s">
        <v>2067</v>
      </c>
      <c r="H376" s="4" t="s">
        <v>574</v>
      </c>
      <c r="I376" s="4" t="s">
        <v>575</v>
      </c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>
        <v>376</v>
      </c>
      <c r="B377" s="2">
        <f t="shared" si="5"/>
        <v>63201100007</v>
      </c>
      <c r="C377" s="267" t="s">
        <v>3135</v>
      </c>
      <c r="D377" s="3" t="s">
        <v>572</v>
      </c>
      <c r="E377" s="270" t="s">
        <v>395</v>
      </c>
      <c r="F377" s="271" t="s">
        <v>3136</v>
      </c>
      <c r="G377" s="271" t="s">
        <v>3137</v>
      </c>
      <c r="H377" s="4" t="s">
        <v>574</v>
      </c>
      <c r="I377" s="4" t="s">
        <v>575</v>
      </c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>
        <v>377</v>
      </c>
      <c r="B378" s="2">
        <f t="shared" si="5"/>
        <v>63201100008</v>
      </c>
      <c r="C378" s="267" t="s">
        <v>3138</v>
      </c>
      <c r="D378" s="3" t="s">
        <v>572</v>
      </c>
      <c r="E378" s="270" t="s">
        <v>395</v>
      </c>
      <c r="F378" s="271" t="s">
        <v>448</v>
      </c>
      <c r="G378" s="271" t="s">
        <v>3139</v>
      </c>
      <c r="H378" s="4" t="s">
        <v>574</v>
      </c>
      <c r="I378" s="4" t="s">
        <v>575</v>
      </c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>
        <v>378</v>
      </c>
      <c r="B379" s="2">
        <f t="shared" si="5"/>
        <v>63201100009</v>
      </c>
      <c r="C379" s="267" t="s">
        <v>3140</v>
      </c>
      <c r="D379" s="3" t="s">
        <v>572</v>
      </c>
      <c r="E379" s="270" t="s">
        <v>395</v>
      </c>
      <c r="F379" s="271" t="s">
        <v>2694</v>
      </c>
      <c r="G379" s="271" t="s">
        <v>3141</v>
      </c>
      <c r="H379" s="4" t="s">
        <v>574</v>
      </c>
      <c r="I379" s="4" t="s">
        <v>575</v>
      </c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>
        <v>379</v>
      </c>
      <c r="B380" s="2">
        <f t="shared" si="5"/>
        <v>63201100010</v>
      </c>
      <c r="C380" s="267" t="s">
        <v>3142</v>
      </c>
      <c r="D380" s="3" t="s">
        <v>572</v>
      </c>
      <c r="E380" s="270" t="s">
        <v>395</v>
      </c>
      <c r="F380" s="271" t="s">
        <v>640</v>
      </c>
      <c r="G380" s="271" t="s">
        <v>3143</v>
      </c>
      <c r="H380" s="4" t="s">
        <v>574</v>
      </c>
      <c r="I380" s="4" t="s">
        <v>575</v>
      </c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>
        <v>380</v>
      </c>
      <c r="B381" s="2">
        <f t="shared" si="5"/>
        <v>63201100011</v>
      </c>
      <c r="C381" s="267" t="s">
        <v>3144</v>
      </c>
      <c r="D381" s="3" t="s">
        <v>572</v>
      </c>
      <c r="E381" s="270" t="s">
        <v>395</v>
      </c>
      <c r="F381" s="271" t="s">
        <v>3145</v>
      </c>
      <c r="G381" s="271" t="s">
        <v>2617</v>
      </c>
      <c r="H381" s="4" t="s">
        <v>574</v>
      </c>
      <c r="I381" s="4" t="s">
        <v>575</v>
      </c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>
        <v>381</v>
      </c>
      <c r="B382" s="2">
        <f t="shared" si="5"/>
        <v>63201100012</v>
      </c>
      <c r="C382" s="267" t="s">
        <v>3146</v>
      </c>
      <c r="D382" s="3" t="s">
        <v>572</v>
      </c>
      <c r="E382" s="270" t="s">
        <v>395</v>
      </c>
      <c r="F382" s="271" t="s">
        <v>3147</v>
      </c>
      <c r="G382" s="271" t="s">
        <v>1681</v>
      </c>
      <c r="H382" s="4" t="s">
        <v>574</v>
      </c>
      <c r="I382" s="4" t="s">
        <v>575</v>
      </c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>
        <v>382</v>
      </c>
      <c r="B383" s="2">
        <f t="shared" si="5"/>
        <v>63201100013</v>
      </c>
      <c r="C383" s="267" t="s">
        <v>3148</v>
      </c>
      <c r="D383" s="3" t="s">
        <v>572</v>
      </c>
      <c r="E383" s="270" t="s">
        <v>395</v>
      </c>
      <c r="F383" s="271" t="s">
        <v>759</v>
      </c>
      <c r="G383" s="271" t="s">
        <v>602</v>
      </c>
      <c r="H383" s="4" t="s">
        <v>574</v>
      </c>
      <c r="I383" s="4" t="s">
        <v>575</v>
      </c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>
        <v>383</v>
      </c>
      <c r="B384" s="2">
        <f t="shared" si="5"/>
        <v>63201100014</v>
      </c>
      <c r="C384" s="267" t="s">
        <v>3149</v>
      </c>
      <c r="D384" s="3" t="s">
        <v>572</v>
      </c>
      <c r="E384" s="270" t="s">
        <v>395</v>
      </c>
      <c r="F384" s="271" t="s">
        <v>435</v>
      </c>
      <c r="G384" s="271" t="s">
        <v>3150</v>
      </c>
      <c r="H384" s="4" t="s">
        <v>574</v>
      </c>
      <c r="I384" s="4" t="s">
        <v>575</v>
      </c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>
        <v>384</v>
      </c>
      <c r="B385" s="2">
        <f t="shared" si="5"/>
        <v>63201100015</v>
      </c>
      <c r="C385" s="267" t="s">
        <v>3151</v>
      </c>
      <c r="D385" s="3" t="s">
        <v>572</v>
      </c>
      <c r="E385" s="270" t="s">
        <v>395</v>
      </c>
      <c r="F385" s="271" t="s">
        <v>3152</v>
      </c>
      <c r="G385" s="271" t="s">
        <v>3077</v>
      </c>
      <c r="H385" s="4" t="s">
        <v>574</v>
      </c>
      <c r="I385" s="4" t="s">
        <v>575</v>
      </c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>
        <v>385</v>
      </c>
      <c r="B386" s="2">
        <f t="shared" si="5"/>
        <v>63201100016</v>
      </c>
      <c r="C386" s="267" t="s">
        <v>3153</v>
      </c>
      <c r="D386" s="3" t="s">
        <v>572</v>
      </c>
      <c r="E386" s="270" t="s">
        <v>395</v>
      </c>
      <c r="F386" s="271" t="s">
        <v>417</v>
      </c>
      <c r="G386" s="271" t="s">
        <v>540</v>
      </c>
      <c r="H386" s="4" t="s">
        <v>574</v>
      </c>
      <c r="I386" s="4" t="s">
        <v>575</v>
      </c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>
        <v>386</v>
      </c>
      <c r="B387" s="2">
        <f t="shared" ref="B387:B450" si="6">VALUE(C387)</f>
        <v>63201100017</v>
      </c>
      <c r="C387" s="267" t="s">
        <v>3154</v>
      </c>
      <c r="D387" s="3" t="s">
        <v>586</v>
      </c>
      <c r="E387" s="270" t="s">
        <v>444</v>
      </c>
      <c r="F387" s="271" t="s">
        <v>3155</v>
      </c>
      <c r="G387" s="271" t="s">
        <v>3156</v>
      </c>
      <c r="H387" s="4" t="s">
        <v>574</v>
      </c>
      <c r="I387" s="4" t="s">
        <v>575</v>
      </c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>
        <v>387</v>
      </c>
      <c r="B388" s="2">
        <f t="shared" si="6"/>
        <v>63201100018</v>
      </c>
      <c r="C388" s="267" t="s">
        <v>3157</v>
      </c>
      <c r="D388" s="3" t="s">
        <v>586</v>
      </c>
      <c r="E388" s="270" t="s">
        <v>444</v>
      </c>
      <c r="F388" s="271" t="s">
        <v>3158</v>
      </c>
      <c r="G388" s="271" t="s">
        <v>3159</v>
      </c>
      <c r="H388" s="4" t="s">
        <v>574</v>
      </c>
      <c r="I388" s="4" t="s">
        <v>575</v>
      </c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>
        <v>388</v>
      </c>
      <c r="B389" s="2">
        <f t="shared" si="6"/>
        <v>63201100019</v>
      </c>
      <c r="C389" s="267" t="s">
        <v>3160</v>
      </c>
      <c r="D389" s="3" t="s">
        <v>586</v>
      </c>
      <c r="E389" s="270" t="s">
        <v>444</v>
      </c>
      <c r="F389" s="271" t="s">
        <v>3161</v>
      </c>
      <c r="G389" s="271" t="s">
        <v>3162</v>
      </c>
      <c r="H389" s="4" t="s">
        <v>574</v>
      </c>
      <c r="I389" s="4" t="s">
        <v>575</v>
      </c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>
        <v>389</v>
      </c>
      <c r="B390" s="2">
        <f t="shared" si="6"/>
        <v>63201100020</v>
      </c>
      <c r="C390" s="267" t="s">
        <v>3163</v>
      </c>
      <c r="D390" s="3" t="s">
        <v>586</v>
      </c>
      <c r="E390" s="270" t="s">
        <v>444</v>
      </c>
      <c r="F390" s="271" t="s">
        <v>1505</v>
      </c>
      <c r="G390" s="271" t="s">
        <v>438</v>
      </c>
      <c r="H390" s="4" t="s">
        <v>574</v>
      </c>
      <c r="I390" s="4" t="s">
        <v>575</v>
      </c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>
        <v>390</v>
      </c>
      <c r="B391" s="2">
        <f t="shared" si="6"/>
        <v>63201100021</v>
      </c>
      <c r="C391" s="267" t="s">
        <v>3164</v>
      </c>
      <c r="D391" s="3" t="s">
        <v>586</v>
      </c>
      <c r="E391" s="270" t="s">
        <v>444</v>
      </c>
      <c r="F391" s="271" t="s">
        <v>1489</v>
      </c>
      <c r="G391" s="271" t="s">
        <v>1958</v>
      </c>
      <c r="H391" s="4" t="s">
        <v>574</v>
      </c>
      <c r="I391" s="4" t="s">
        <v>575</v>
      </c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>
        <v>391</v>
      </c>
      <c r="B392" s="2">
        <f t="shared" si="6"/>
        <v>63201100022</v>
      </c>
      <c r="C392" s="267" t="s">
        <v>3165</v>
      </c>
      <c r="D392" s="3" t="s">
        <v>586</v>
      </c>
      <c r="E392" s="270" t="s">
        <v>444</v>
      </c>
      <c r="F392" s="271" t="s">
        <v>2054</v>
      </c>
      <c r="G392" s="271" t="s">
        <v>2055</v>
      </c>
      <c r="H392" s="4" t="s">
        <v>574</v>
      </c>
      <c r="I392" s="4" t="s">
        <v>575</v>
      </c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>
        <v>392</v>
      </c>
      <c r="B393" s="2">
        <f t="shared" si="6"/>
        <v>63201100023</v>
      </c>
      <c r="C393" s="267" t="s">
        <v>3166</v>
      </c>
      <c r="D393" s="3" t="s">
        <v>586</v>
      </c>
      <c r="E393" s="270" t="s">
        <v>444</v>
      </c>
      <c r="F393" s="271" t="s">
        <v>3167</v>
      </c>
      <c r="G393" s="271" t="s">
        <v>3168</v>
      </c>
      <c r="H393" s="4" t="s">
        <v>574</v>
      </c>
      <c r="I393" s="4" t="s">
        <v>575</v>
      </c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>
        <v>393</v>
      </c>
      <c r="B394" s="2">
        <f t="shared" si="6"/>
        <v>63201100024</v>
      </c>
      <c r="C394" s="267" t="s">
        <v>3169</v>
      </c>
      <c r="D394" s="3" t="s">
        <v>586</v>
      </c>
      <c r="E394" s="270" t="s">
        <v>444</v>
      </c>
      <c r="F394" s="271" t="s">
        <v>3170</v>
      </c>
      <c r="G394" s="271" t="s">
        <v>3171</v>
      </c>
      <c r="H394" s="4" t="s">
        <v>574</v>
      </c>
      <c r="I394" s="4" t="s">
        <v>575</v>
      </c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>
        <v>394</v>
      </c>
      <c r="B395" s="2">
        <f t="shared" si="6"/>
        <v>63201100025</v>
      </c>
      <c r="C395" s="267" t="s">
        <v>3172</v>
      </c>
      <c r="D395" s="3" t="s">
        <v>586</v>
      </c>
      <c r="E395" s="270" t="s">
        <v>444</v>
      </c>
      <c r="F395" s="271" t="s">
        <v>2031</v>
      </c>
      <c r="G395" s="271" t="s">
        <v>2032</v>
      </c>
      <c r="H395" s="4" t="s">
        <v>574</v>
      </c>
      <c r="I395" s="4" t="s">
        <v>575</v>
      </c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>
        <v>395</v>
      </c>
      <c r="B396" s="2">
        <f t="shared" si="6"/>
        <v>63201100026</v>
      </c>
      <c r="C396" s="267" t="s">
        <v>3173</v>
      </c>
      <c r="D396" s="3" t="s">
        <v>586</v>
      </c>
      <c r="E396" s="270" t="s">
        <v>444</v>
      </c>
      <c r="F396" s="271" t="s">
        <v>1214</v>
      </c>
      <c r="G396" s="271" t="s">
        <v>3174</v>
      </c>
      <c r="H396" s="4" t="s">
        <v>574</v>
      </c>
      <c r="I396" s="4" t="s">
        <v>575</v>
      </c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>
        <v>396</v>
      </c>
      <c r="B397" s="2">
        <f t="shared" si="6"/>
        <v>63201100027</v>
      </c>
      <c r="C397" s="267" t="s">
        <v>3175</v>
      </c>
      <c r="D397" s="3" t="s">
        <v>586</v>
      </c>
      <c r="E397" s="270" t="s">
        <v>444</v>
      </c>
      <c r="F397" s="271" t="s">
        <v>1482</v>
      </c>
      <c r="G397" s="271" t="s">
        <v>895</v>
      </c>
      <c r="H397" s="4" t="s">
        <v>574</v>
      </c>
      <c r="I397" s="4" t="s">
        <v>575</v>
      </c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>
        <v>397</v>
      </c>
      <c r="B398" s="2">
        <f t="shared" si="6"/>
        <v>63201100028</v>
      </c>
      <c r="C398" s="267" t="s">
        <v>3176</v>
      </c>
      <c r="D398" s="3" t="s">
        <v>586</v>
      </c>
      <c r="E398" s="270" t="s">
        <v>444</v>
      </c>
      <c r="F398" s="271" t="s">
        <v>3177</v>
      </c>
      <c r="G398" s="271" t="s">
        <v>3178</v>
      </c>
      <c r="H398" s="4" t="s">
        <v>574</v>
      </c>
      <c r="I398" s="4" t="s">
        <v>575</v>
      </c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>
        <v>398</v>
      </c>
      <c r="B399" s="2">
        <f t="shared" si="6"/>
        <v>63201100029</v>
      </c>
      <c r="C399" s="267" t="s">
        <v>3179</v>
      </c>
      <c r="D399" s="3" t="s">
        <v>586</v>
      </c>
      <c r="E399" s="270" t="s">
        <v>444</v>
      </c>
      <c r="F399" s="271" t="s">
        <v>2096</v>
      </c>
      <c r="G399" s="271" t="s">
        <v>2097</v>
      </c>
      <c r="H399" s="4" t="s">
        <v>574</v>
      </c>
      <c r="I399" s="4" t="s">
        <v>575</v>
      </c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>
        <v>399</v>
      </c>
      <c r="B400" s="2">
        <f t="shared" si="6"/>
        <v>63201100030</v>
      </c>
      <c r="C400" s="267" t="s">
        <v>3180</v>
      </c>
      <c r="D400" s="3" t="s">
        <v>586</v>
      </c>
      <c r="E400" s="270" t="s">
        <v>395</v>
      </c>
      <c r="F400" s="271" t="s">
        <v>1409</v>
      </c>
      <c r="G400" s="271" t="s">
        <v>3181</v>
      </c>
      <c r="H400" s="4" t="s">
        <v>574</v>
      </c>
      <c r="I400" s="4" t="s">
        <v>575</v>
      </c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>
        <v>400</v>
      </c>
      <c r="B401" s="2">
        <f t="shared" si="6"/>
        <v>63201100031</v>
      </c>
      <c r="C401" s="267" t="s">
        <v>3182</v>
      </c>
      <c r="D401" s="3" t="s">
        <v>586</v>
      </c>
      <c r="E401" s="270" t="s">
        <v>395</v>
      </c>
      <c r="F401" s="271" t="s">
        <v>3183</v>
      </c>
      <c r="G401" s="271" t="s">
        <v>3184</v>
      </c>
      <c r="H401" s="4" t="s">
        <v>574</v>
      </c>
      <c r="I401" s="4" t="s">
        <v>575</v>
      </c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>
        <v>401</v>
      </c>
      <c r="B402" s="2">
        <f t="shared" si="6"/>
        <v>63201100032</v>
      </c>
      <c r="C402" s="267" t="s">
        <v>3185</v>
      </c>
      <c r="D402" s="3" t="s">
        <v>586</v>
      </c>
      <c r="E402" s="270" t="s">
        <v>444</v>
      </c>
      <c r="F402" s="271" t="s">
        <v>3186</v>
      </c>
      <c r="G402" s="271" t="s">
        <v>3187</v>
      </c>
      <c r="H402" s="4" t="s">
        <v>574</v>
      </c>
      <c r="I402" s="4" t="s">
        <v>575</v>
      </c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>
        <v>402</v>
      </c>
      <c r="B403" s="2">
        <f t="shared" si="6"/>
        <v>63201270001</v>
      </c>
      <c r="C403" s="267" t="s">
        <v>3188</v>
      </c>
      <c r="D403" s="3" t="s">
        <v>7424</v>
      </c>
      <c r="E403" s="270" t="s">
        <v>444</v>
      </c>
      <c r="F403" s="271" t="s">
        <v>2016</v>
      </c>
      <c r="G403" s="271" t="s">
        <v>3189</v>
      </c>
      <c r="H403" s="4" t="s">
        <v>1454</v>
      </c>
      <c r="I403" s="4" t="s">
        <v>2292</v>
      </c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>
        <v>403</v>
      </c>
      <c r="B404" s="2">
        <f t="shared" si="6"/>
        <v>63201270002</v>
      </c>
      <c r="C404" s="267" t="s">
        <v>3190</v>
      </c>
      <c r="D404" s="3" t="s">
        <v>7424</v>
      </c>
      <c r="E404" s="270" t="s">
        <v>444</v>
      </c>
      <c r="F404" s="271" t="s">
        <v>3191</v>
      </c>
      <c r="G404" s="271" t="s">
        <v>1786</v>
      </c>
      <c r="H404" s="4" t="s">
        <v>1454</v>
      </c>
      <c r="I404" s="4" t="s">
        <v>2292</v>
      </c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>
        <v>404</v>
      </c>
      <c r="B405" s="2">
        <f t="shared" si="6"/>
        <v>63201270003</v>
      </c>
      <c r="C405" s="267" t="s">
        <v>3192</v>
      </c>
      <c r="D405" s="3" t="s">
        <v>7424</v>
      </c>
      <c r="E405" s="270" t="s">
        <v>444</v>
      </c>
      <c r="F405" s="271" t="s">
        <v>2193</v>
      </c>
      <c r="G405" s="271" t="s">
        <v>2194</v>
      </c>
      <c r="H405" s="4" t="s">
        <v>1454</v>
      </c>
      <c r="I405" s="4" t="s">
        <v>2292</v>
      </c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>
        <v>405</v>
      </c>
      <c r="B406" s="2">
        <f t="shared" si="6"/>
        <v>63201270004</v>
      </c>
      <c r="C406" s="267" t="s">
        <v>3193</v>
      </c>
      <c r="D406" s="3" t="s">
        <v>7424</v>
      </c>
      <c r="E406" s="270" t="s">
        <v>444</v>
      </c>
      <c r="F406" s="271" t="s">
        <v>1838</v>
      </c>
      <c r="G406" s="271" t="s">
        <v>1839</v>
      </c>
      <c r="H406" s="4" t="s">
        <v>1454</v>
      </c>
      <c r="I406" s="4" t="s">
        <v>2292</v>
      </c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>
        <v>406</v>
      </c>
      <c r="B407" s="2">
        <f t="shared" si="6"/>
        <v>63201270005</v>
      </c>
      <c r="C407" s="267" t="s">
        <v>3194</v>
      </c>
      <c r="D407" s="3" t="s">
        <v>7424</v>
      </c>
      <c r="E407" s="270" t="s">
        <v>444</v>
      </c>
      <c r="F407" s="271" t="s">
        <v>627</v>
      </c>
      <c r="G407" s="271" t="s">
        <v>2164</v>
      </c>
      <c r="H407" s="4" t="s">
        <v>1454</v>
      </c>
      <c r="I407" s="4" t="s">
        <v>2292</v>
      </c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>
        <v>407</v>
      </c>
      <c r="B408" s="2">
        <f t="shared" si="6"/>
        <v>63201270006</v>
      </c>
      <c r="C408" s="267" t="s">
        <v>3195</v>
      </c>
      <c r="D408" s="3" t="s">
        <v>7424</v>
      </c>
      <c r="E408" s="270" t="s">
        <v>444</v>
      </c>
      <c r="F408" s="271" t="s">
        <v>3196</v>
      </c>
      <c r="G408" s="271" t="s">
        <v>3197</v>
      </c>
      <c r="H408" s="4" t="s">
        <v>1454</v>
      </c>
      <c r="I408" s="4" t="s">
        <v>2292</v>
      </c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>
        <v>408</v>
      </c>
      <c r="B409" s="2">
        <f t="shared" si="6"/>
        <v>63201270007</v>
      </c>
      <c r="C409" s="267" t="s">
        <v>3198</v>
      </c>
      <c r="D409" s="3" t="s">
        <v>7424</v>
      </c>
      <c r="E409" s="270" t="s">
        <v>444</v>
      </c>
      <c r="F409" s="271" t="s">
        <v>3199</v>
      </c>
      <c r="G409" s="271" t="s">
        <v>3200</v>
      </c>
      <c r="H409" s="4" t="s">
        <v>1454</v>
      </c>
      <c r="I409" s="4" t="s">
        <v>2292</v>
      </c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>
        <v>409</v>
      </c>
      <c r="B410" s="2">
        <f t="shared" si="6"/>
        <v>63201270008</v>
      </c>
      <c r="C410" s="267" t="s">
        <v>3201</v>
      </c>
      <c r="D410" s="3" t="s">
        <v>7424</v>
      </c>
      <c r="E410" s="270" t="s">
        <v>395</v>
      </c>
      <c r="F410" s="271" t="s">
        <v>786</v>
      </c>
      <c r="G410" s="271" t="s">
        <v>3202</v>
      </c>
      <c r="H410" s="4" t="s">
        <v>1454</v>
      </c>
      <c r="I410" s="4" t="s">
        <v>2292</v>
      </c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>
        <v>410</v>
      </c>
      <c r="B411" s="2">
        <f t="shared" si="6"/>
        <v>63201270009</v>
      </c>
      <c r="C411" s="267" t="s">
        <v>3203</v>
      </c>
      <c r="D411" s="3" t="s">
        <v>7424</v>
      </c>
      <c r="E411" s="270" t="s">
        <v>395</v>
      </c>
      <c r="F411" s="271" t="s">
        <v>457</v>
      </c>
      <c r="G411" s="271" t="s">
        <v>3204</v>
      </c>
      <c r="H411" s="4" t="s">
        <v>1454</v>
      </c>
      <c r="I411" s="4" t="s">
        <v>2292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>
        <v>411</v>
      </c>
      <c r="B412" s="2">
        <f t="shared" si="6"/>
        <v>63201270010</v>
      </c>
      <c r="C412" s="267" t="s">
        <v>3205</v>
      </c>
      <c r="D412" s="3" t="s">
        <v>7424</v>
      </c>
      <c r="E412" s="270" t="s">
        <v>395</v>
      </c>
      <c r="F412" s="271" t="s">
        <v>2168</v>
      </c>
      <c r="G412" s="271" t="s">
        <v>3206</v>
      </c>
      <c r="H412" s="4" t="s">
        <v>1454</v>
      </c>
      <c r="I412" s="4" t="s">
        <v>2292</v>
      </c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>
        <v>412</v>
      </c>
      <c r="B413" s="2">
        <f t="shared" si="6"/>
        <v>63201270011</v>
      </c>
      <c r="C413" s="267" t="s">
        <v>3207</v>
      </c>
      <c r="D413" s="3" t="s">
        <v>7424</v>
      </c>
      <c r="E413" s="270" t="s">
        <v>395</v>
      </c>
      <c r="F413" s="271" t="s">
        <v>744</v>
      </c>
      <c r="G413" s="271" t="s">
        <v>599</v>
      </c>
      <c r="H413" s="4" t="s">
        <v>1454</v>
      </c>
      <c r="I413" s="4" t="s">
        <v>2292</v>
      </c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>
        <v>413</v>
      </c>
      <c r="B414" s="2">
        <f t="shared" si="6"/>
        <v>63201270012</v>
      </c>
      <c r="C414" s="267" t="s">
        <v>3208</v>
      </c>
      <c r="D414" s="3" t="s">
        <v>7424</v>
      </c>
      <c r="E414" s="270" t="s">
        <v>395</v>
      </c>
      <c r="F414" s="271" t="s">
        <v>1376</v>
      </c>
      <c r="G414" s="271" t="s">
        <v>3209</v>
      </c>
      <c r="H414" s="4" t="s">
        <v>1454</v>
      </c>
      <c r="I414" s="4" t="s">
        <v>2292</v>
      </c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>
        <v>414</v>
      </c>
      <c r="B415" s="2">
        <f t="shared" si="6"/>
        <v>63201270013</v>
      </c>
      <c r="C415" s="267" t="s">
        <v>3210</v>
      </c>
      <c r="D415" s="3" t="s">
        <v>7424</v>
      </c>
      <c r="E415" s="270" t="s">
        <v>395</v>
      </c>
      <c r="F415" s="271" t="s">
        <v>3211</v>
      </c>
      <c r="G415" s="271" t="s">
        <v>3212</v>
      </c>
      <c r="H415" s="4" t="s">
        <v>1454</v>
      </c>
      <c r="I415" s="4" t="s">
        <v>2292</v>
      </c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>
        <v>415</v>
      </c>
      <c r="B416" s="2">
        <f t="shared" si="6"/>
        <v>63201270014</v>
      </c>
      <c r="C416" s="267" t="s">
        <v>3213</v>
      </c>
      <c r="D416" s="3" t="s">
        <v>7424</v>
      </c>
      <c r="E416" s="270" t="s">
        <v>395</v>
      </c>
      <c r="F416" s="271" t="s">
        <v>3214</v>
      </c>
      <c r="G416" s="271" t="s">
        <v>3215</v>
      </c>
      <c r="H416" s="4" t="s">
        <v>1454</v>
      </c>
      <c r="I416" s="4" t="s">
        <v>2292</v>
      </c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>
        <v>416</v>
      </c>
      <c r="B417" s="2">
        <f t="shared" si="6"/>
        <v>63201270015</v>
      </c>
      <c r="C417" s="267" t="s">
        <v>3216</v>
      </c>
      <c r="D417" s="3" t="s">
        <v>7424</v>
      </c>
      <c r="E417" s="270" t="s">
        <v>395</v>
      </c>
      <c r="F417" s="271" t="s">
        <v>554</v>
      </c>
      <c r="G417" s="271" t="s">
        <v>663</v>
      </c>
      <c r="H417" s="4" t="s">
        <v>1454</v>
      </c>
      <c r="I417" s="4" t="s">
        <v>2292</v>
      </c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>
        <v>417</v>
      </c>
      <c r="B418" s="2">
        <f t="shared" si="6"/>
        <v>63201270016</v>
      </c>
      <c r="C418" s="267" t="s">
        <v>3217</v>
      </c>
      <c r="D418" s="3" t="s">
        <v>7424</v>
      </c>
      <c r="E418" s="270" t="s">
        <v>395</v>
      </c>
      <c r="F418" s="271" t="s">
        <v>3218</v>
      </c>
      <c r="G418" s="271" t="s">
        <v>3219</v>
      </c>
      <c r="H418" s="4" t="s">
        <v>1454</v>
      </c>
      <c r="I418" s="4" t="s">
        <v>2292</v>
      </c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>
        <v>418</v>
      </c>
      <c r="B419" s="2">
        <f t="shared" si="6"/>
        <v>63201270017</v>
      </c>
      <c r="C419" s="267" t="s">
        <v>3220</v>
      </c>
      <c r="D419" s="3" t="s">
        <v>7424</v>
      </c>
      <c r="E419" s="270" t="s">
        <v>395</v>
      </c>
      <c r="F419" s="271" t="s">
        <v>413</v>
      </c>
      <c r="G419" s="271" t="s">
        <v>1867</v>
      </c>
      <c r="H419" s="4" t="s">
        <v>1454</v>
      </c>
      <c r="I419" s="4" t="s">
        <v>2292</v>
      </c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>
        <v>419</v>
      </c>
      <c r="B420" s="2">
        <f t="shared" si="6"/>
        <v>63201270018</v>
      </c>
      <c r="C420" s="267" t="s">
        <v>3221</v>
      </c>
      <c r="D420" s="3" t="s">
        <v>7424</v>
      </c>
      <c r="E420" s="270" t="s">
        <v>395</v>
      </c>
      <c r="F420" s="271" t="s">
        <v>413</v>
      </c>
      <c r="G420" s="271" t="s">
        <v>3222</v>
      </c>
      <c r="H420" s="4" t="s">
        <v>1454</v>
      </c>
      <c r="I420" s="4" t="s">
        <v>2292</v>
      </c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>
        <v>420</v>
      </c>
      <c r="B421" s="2">
        <f t="shared" si="6"/>
        <v>63201270019</v>
      </c>
      <c r="C421" s="267" t="s">
        <v>3223</v>
      </c>
      <c r="D421" s="3" t="s">
        <v>7424</v>
      </c>
      <c r="E421" s="270" t="s">
        <v>395</v>
      </c>
      <c r="F421" s="271" t="s">
        <v>1774</v>
      </c>
      <c r="G421" s="271" t="s">
        <v>3224</v>
      </c>
      <c r="H421" s="4" t="s">
        <v>1454</v>
      </c>
      <c r="I421" s="4" t="s">
        <v>2292</v>
      </c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>
        <v>421</v>
      </c>
      <c r="B422" s="2">
        <f t="shared" si="6"/>
        <v>63201270020</v>
      </c>
      <c r="C422" s="267" t="s">
        <v>3225</v>
      </c>
      <c r="D422" s="3" t="s">
        <v>7424</v>
      </c>
      <c r="E422" s="270" t="s">
        <v>395</v>
      </c>
      <c r="F422" s="271" t="s">
        <v>1538</v>
      </c>
      <c r="G422" s="271" t="s">
        <v>3226</v>
      </c>
      <c r="H422" s="4" t="s">
        <v>1454</v>
      </c>
      <c r="I422" s="4" t="s">
        <v>2292</v>
      </c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>
        <v>422</v>
      </c>
      <c r="B423" s="2">
        <f t="shared" si="6"/>
        <v>63201270021</v>
      </c>
      <c r="C423" s="270">
        <v>63201270021</v>
      </c>
      <c r="D423" s="3" t="s">
        <v>7424</v>
      </c>
      <c r="E423" s="270" t="s">
        <v>395</v>
      </c>
      <c r="F423" t="s">
        <v>2331</v>
      </c>
      <c r="G423" t="s">
        <v>3896</v>
      </c>
      <c r="H423" t="s">
        <v>1454</v>
      </c>
      <c r="I423" t="s">
        <v>2292</v>
      </c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>
        <v>423</v>
      </c>
      <c r="B424" s="2">
        <f t="shared" si="6"/>
        <v>63201280001</v>
      </c>
      <c r="C424" s="267" t="s">
        <v>3227</v>
      </c>
      <c r="D424" s="3" t="s">
        <v>2302</v>
      </c>
      <c r="E424" s="270" t="s">
        <v>444</v>
      </c>
      <c r="F424" s="271" t="s">
        <v>3228</v>
      </c>
      <c r="G424" s="271" t="s">
        <v>3229</v>
      </c>
      <c r="H424" s="4" t="s">
        <v>596</v>
      </c>
      <c r="I424" s="4" t="s">
        <v>596</v>
      </c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>
        <v>424</v>
      </c>
      <c r="B425" s="2">
        <f t="shared" si="6"/>
        <v>63201280002</v>
      </c>
      <c r="C425" s="267" t="s">
        <v>3230</v>
      </c>
      <c r="D425" s="3" t="s">
        <v>2302</v>
      </c>
      <c r="E425" s="270" t="s">
        <v>395</v>
      </c>
      <c r="F425" s="271" t="s">
        <v>3231</v>
      </c>
      <c r="G425" s="271" t="s">
        <v>3232</v>
      </c>
      <c r="H425" s="4" t="s">
        <v>596</v>
      </c>
      <c r="I425" s="4" t="s">
        <v>596</v>
      </c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>
        <v>425</v>
      </c>
      <c r="B426" s="2">
        <f t="shared" si="6"/>
        <v>63201280003</v>
      </c>
      <c r="C426" s="267" t="s">
        <v>3233</v>
      </c>
      <c r="D426" s="3" t="s">
        <v>2302</v>
      </c>
      <c r="E426" s="270" t="s">
        <v>395</v>
      </c>
      <c r="F426" s="271" t="s">
        <v>3234</v>
      </c>
      <c r="G426" s="271" t="s">
        <v>733</v>
      </c>
      <c r="H426" s="4" t="s">
        <v>596</v>
      </c>
      <c r="I426" s="4" t="s">
        <v>596</v>
      </c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>
        <v>426</v>
      </c>
      <c r="B427" s="2">
        <f t="shared" si="6"/>
        <v>63201280004</v>
      </c>
      <c r="C427" s="267" t="s">
        <v>3235</v>
      </c>
      <c r="D427" s="3" t="s">
        <v>2302</v>
      </c>
      <c r="E427" s="270" t="s">
        <v>395</v>
      </c>
      <c r="F427" s="271" t="s">
        <v>3236</v>
      </c>
      <c r="G427" s="271" t="s">
        <v>3237</v>
      </c>
      <c r="H427" s="4" t="s">
        <v>596</v>
      </c>
      <c r="I427" s="4" t="s">
        <v>596</v>
      </c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>
        <v>427</v>
      </c>
      <c r="B428" s="2">
        <f t="shared" si="6"/>
        <v>63201280005</v>
      </c>
      <c r="C428" s="267" t="s">
        <v>3238</v>
      </c>
      <c r="D428" s="3" t="s">
        <v>2302</v>
      </c>
      <c r="E428" s="270" t="s">
        <v>395</v>
      </c>
      <c r="F428" s="271" t="s">
        <v>539</v>
      </c>
      <c r="G428" s="271" t="s">
        <v>615</v>
      </c>
      <c r="H428" s="4" t="s">
        <v>596</v>
      </c>
      <c r="I428" s="4" t="s">
        <v>596</v>
      </c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>
        <v>428</v>
      </c>
      <c r="B429" s="2">
        <f t="shared" si="6"/>
        <v>63201280006</v>
      </c>
      <c r="C429" s="267" t="s">
        <v>3239</v>
      </c>
      <c r="D429" s="3" t="s">
        <v>2302</v>
      </c>
      <c r="E429" s="270" t="s">
        <v>395</v>
      </c>
      <c r="F429" s="271" t="s">
        <v>539</v>
      </c>
      <c r="G429" s="271" t="s">
        <v>3240</v>
      </c>
      <c r="H429" s="4" t="s">
        <v>596</v>
      </c>
      <c r="I429" s="4" t="s">
        <v>596</v>
      </c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>
        <v>429</v>
      </c>
      <c r="B430" s="2">
        <f t="shared" si="6"/>
        <v>63201280007</v>
      </c>
      <c r="C430" s="267" t="s">
        <v>3241</v>
      </c>
      <c r="D430" s="3" t="s">
        <v>2302</v>
      </c>
      <c r="E430" s="270" t="s">
        <v>395</v>
      </c>
      <c r="F430" s="271" t="s">
        <v>1035</v>
      </c>
      <c r="G430" s="271" t="s">
        <v>812</v>
      </c>
      <c r="H430" s="4" t="s">
        <v>596</v>
      </c>
      <c r="I430" s="4" t="s">
        <v>596</v>
      </c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>
        <v>430</v>
      </c>
      <c r="B431" s="2">
        <f t="shared" si="6"/>
        <v>63201280008</v>
      </c>
      <c r="C431" s="267" t="s">
        <v>3242</v>
      </c>
      <c r="D431" s="3" t="s">
        <v>2302</v>
      </c>
      <c r="E431" s="270" t="s">
        <v>395</v>
      </c>
      <c r="F431" s="271" t="s">
        <v>3243</v>
      </c>
      <c r="G431" s="271" t="s">
        <v>1146</v>
      </c>
      <c r="H431" s="4" t="s">
        <v>596</v>
      </c>
      <c r="I431" s="4" t="s">
        <v>596</v>
      </c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>
        <v>431</v>
      </c>
      <c r="B432" s="2">
        <f t="shared" si="6"/>
        <v>63201280009</v>
      </c>
      <c r="C432" s="267" t="s">
        <v>3244</v>
      </c>
      <c r="D432" s="3" t="s">
        <v>2302</v>
      </c>
      <c r="E432" s="270" t="s">
        <v>395</v>
      </c>
      <c r="F432" s="271" t="s">
        <v>1854</v>
      </c>
      <c r="G432" s="271" t="s">
        <v>3237</v>
      </c>
      <c r="H432" s="4" t="s">
        <v>596</v>
      </c>
      <c r="I432" s="4" t="s">
        <v>596</v>
      </c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>
        <v>432</v>
      </c>
      <c r="B433" s="2">
        <f t="shared" si="6"/>
        <v>63201280010</v>
      </c>
      <c r="C433" s="267" t="s">
        <v>3245</v>
      </c>
      <c r="D433" s="3" t="s">
        <v>2302</v>
      </c>
      <c r="E433" s="270" t="s">
        <v>395</v>
      </c>
      <c r="F433" s="271" t="s">
        <v>3246</v>
      </c>
      <c r="G433" s="271" t="s">
        <v>1370</v>
      </c>
      <c r="H433" s="4" t="s">
        <v>596</v>
      </c>
      <c r="I433" s="4" t="s">
        <v>596</v>
      </c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>
        <v>433</v>
      </c>
      <c r="B434" s="2">
        <f t="shared" si="6"/>
        <v>63201280011</v>
      </c>
      <c r="C434" s="267" t="s">
        <v>3247</v>
      </c>
      <c r="D434" s="3" t="s">
        <v>2302</v>
      </c>
      <c r="E434" s="270" t="s">
        <v>395</v>
      </c>
      <c r="F434" s="271" t="s">
        <v>2721</v>
      </c>
      <c r="G434" s="271" t="s">
        <v>3248</v>
      </c>
      <c r="H434" s="4" t="s">
        <v>596</v>
      </c>
      <c r="I434" s="4" t="s">
        <v>596</v>
      </c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>
        <v>434</v>
      </c>
      <c r="B435" s="2">
        <f t="shared" si="6"/>
        <v>63201280012</v>
      </c>
      <c r="C435" s="267" t="s">
        <v>3249</v>
      </c>
      <c r="D435" s="3" t="s">
        <v>2302</v>
      </c>
      <c r="E435" s="270" t="s">
        <v>395</v>
      </c>
      <c r="F435" s="271" t="s">
        <v>1073</v>
      </c>
      <c r="G435" s="271" t="s">
        <v>3250</v>
      </c>
      <c r="H435" s="4" t="s">
        <v>596</v>
      </c>
      <c r="I435" s="4" t="s">
        <v>596</v>
      </c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>
        <v>435</v>
      </c>
      <c r="B436" s="2">
        <f t="shared" si="6"/>
        <v>63201280013</v>
      </c>
      <c r="C436" s="267" t="s">
        <v>3251</v>
      </c>
      <c r="D436" s="3" t="s">
        <v>2302</v>
      </c>
      <c r="E436" s="270" t="s">
        <v>395</v>
      </c>
      <c r="F436" s="271" t="s">
        <v>1330</v>
      </c>
      <c r="G436" s="271" t="s">
        <v>3252</v>
      </c>
      <c r="H436" s="4" t="s">
        <v>596</v>
      </c>
      <c r="I436" s="4" t="s">
        <v>596</v>
      </c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>
        <v>436</v>
      </c>
      <c r="B437" s="2">
        <f t="shared" si="6"/>
        <v>63201280014</v>
      </c>
      <c r="C437" s="267" t="s">
        <v>3253</v>
      </c>
      <c r="D437" s="3" t="s">
        <v>2302</v>
      </c>
      <c r="E437" s="270" t="s">
        <v>395</v>
      </c>
      <c r="F437" s="271" t="s">
        <v>3254</v>
      </c>
      <c r="G437" s="271" t="s">
        <v>950</v>
      </c>
      <c r="H437" s="4" t="s">
        <v>596</v>
      </c>
      <c r="I437" s="4" t="s">
        <v>596</v>
      </c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>
        <v>437</v>
      </c>
      <c r="B438" s="2">
        <f t="shared" si="6"/>
        <v>63201280015</v>
      </c>
      <c r="C438" s="267" t="s">
        <v>3255</v>
      </c>
      <c r="D438" s="3" t="s">
        <v>2302</v>
      </c>
      <c r="E438" s="270" t="s">
        <v>395</v>
      </c>
      <c r="F438" s="271" t="s">
        <v>2732</v>
      </c>
      <c r="G438" s="271" t="s">
        <v>3256</v>
      </c>
      <c r="H438" s="4" t="s">
        <v>596</v>
      </c>
      <c r="I438" s="4" t="s">
        <v>596</v>
      </c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>
        <v>438</v>
      </c>
      <c r="B439" s="2">
        <f t="shared" si="6"/>
        <v>63201280016</v>
      </c>
      <c r="C439" s="267" t="s">
        <v>3257</v>
      </c>
      <c r="D439" s="3" t="s">
        <v>2302</v>
      </c>
      <c r="E439" s="270" t="s">
        <v>395</v>
      </c>
      <c r="F439" s="271" t="s">
        <v>3258</v>
      </c>
      <c r="G439" s="271" t="s">
        <v>3259</v>
      </c>
      <c r="H439" s="4" t="s">
        <v>596</v>
      </c>
      <c r="I439" s="4" t="s">
        <v>596</v>
      </c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>
        <v>439</v>
      </c>
      <c r="B440" s="2">
        <f t="shared" si="6"/>
        <v>63201280017</v>
      </c>
      <c r="C440" s="267" t="s">
        <v>3260</v>
      </c>
      <c r="D440" s="3" t="s">
        <v>2302</v>
      </c>
      <c r="E440" s="270" t="s">
        <v>395</v>
      </c>
      <c r="F440" s="271" t="s">
        <v>3261</v>
      </c>
      <c r="G440" s="271" t="s">
        <v>3262</v>
      </c>
      <c r="H440" s="4" t="s">
        <v>596</v>
      </c>
      <c r="I440" s="4" t="s">
        <v>596</v>
      </c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>
        <v>440</v>
      </c>
      <c r="B441" s="2">
        <f t="shared" si="6"/>
        <v>63201280018</v>
      </c>
      <c r="C441" s="267" t="s">
        <v>3263</v>
      </c>
      <c r="D441" s="3" t="s">
        <v>2302</v>
      </c>
      <c r="E441" s="270" t="s">
        <v>395</v>
      </c>
      <c r="F441" s="271" t="s">
        <v>1833</v>
      </c>
      <c r="G441" s="271" t="s">
        <v>3264</v>
      </c>
      <c r="H441" s="4" t="s">
        <v>596</v>
      </c>
      <c r="I441" s="4" t="s">
        <v>596</v>
      </c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>
        <v>441</v>
      </c>
      <c r="B442" s="2">
        <f t="shared" si="6"/>
        <v>63201280019</v>
      </c>
      <c r="C442" s="267" t="s">
        <v>3265</v>
      </c>
      <c r="D442" s="3" t="s">
        <v>2303</v>
      </c>
      <c r="E442" s="270" t="s">
        <v>444</v>
      </c>
      <c r="F442" s="271" t="s">
        <v>3266</v>
      </c>
      <c r="G442" s="271" t="s">
        <v>1799</v>
      </c>
      <c r="H442" s="4" t="s">
        <v>596</v>
      </c>
      <c r="I442" s="4" t="s">
        <v>596</v>
      </c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>
        <v>442</v>
      </c>
      <c r="B443" s="2">
        <f t="shared" si="6"/>
        <v>63201280020</v>
      </c>
      <c r="C443" s="267" t="s">
        <v>3267</v>
      </c>
      <c r="D443" s="3" t="s">
        <v>2303</v>
      </c>
      <c r="E443" s="270" t="s">
        <v>444</v>
      </c>
      <c r="F443" s="271" t="s">
        <v>3268</v>
      </c>
      <c r="G443" s="271" t="s">
        <v>3269</v>
      </c>
      <c r="H443" s="4" t="s">
        <v>596</v>
      </c>
      <c r="I443" s="4" t="s">
        <v>596</v>
      </c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>
        <v>443</v>
      </c>
      <c r="B444" s="2">
        <f t="shared" si="6"/>
        <v>63201280021</v>
      </c>
      <c r="C444" s="267" t="s">
        <v>3270</v>
      </c>
      <c r="D444" s="3" t="s">
        <v>2303</v>
      </c>
      <c r="E444" s="270" t="s">
        <v>395</v>
      </c>
      <c r="F444" s="271" t="s">
        <v>3271</v>
      </c>
      <c r="G444" s="271" t="s">
        <v>1339</v>
      </c>
      <c r="H444" s="4" t="s">
        <v>596</v>
      </c>
      <c r="I444" s="4" t="s">
        <v>596</v>
      </c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>
        <v>444</v>
      </c>
      <c r="B445" s="2">
        <f t="shared" si="6"/>
        <v>63201280022</v>
      </c>
      <c r="C445" s="267" t="s">
        <v>3272</v>
      </c>
      <c r="D445" s="3" t="s">
        <v>2303</v>
      </c>
      <c r="E445" s="270" t="s">
        <v>395</v>
      </c>
      <c r="F445" s="271" t="s">
        <v>399</v>
      </c>
      <c r="G445" s="271" t="s">
        <v>3273</v>
      </c>
      <c r="H445" s="4" t="s">
        <v>596</v>
      </c>
      <c r="I445" s="4" t="s">
        <v>596</v>
      </c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>
        <v>445</v>
      </c>
      <c r="B446" s="2">
        <f t="shared" si="6"/>
        <v>63201280023</v>
      </c>
      <c r="C446" s="267" t="s">
        <v>3274</v>
      </c>
      <c r="D446" s="3" t="s">
        <v>2303</v>
      </c>
      <c r="E446" s="270" t="s">
        <v>395</v>
      </c>
      <c r="F446" s="271" t="s">
        <v>3275</v>
      </c>
      <c r="G446" s="271" t="s">
        <v>3276</v>
      </c>
      <c r="H446" s="4" t="s">
        <v>596</v>
      </c>
      <c r="I446" s="4" t="s">
        <v>596</v>
      </c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>
        <v>446</v>
      </c>
      <c r="B447" s="2">
        <f t="shared" si="6"/>
        <v>63201280024</v>
      </c>
      <c r="C447" s="267" t="s">
        <v>3277</v>
      </c>
      <c r="D447" s="3" t="s">
        <v>2303</v>
      </c>
      <c r="E447" s="270" t="s">
        <v>395</v>
      </c>
      <c r="F447" s="271" t="s">
        <v>2200</v>
      </c>
      <c r="G447" s="271" t="s">
        <v>3278</v>
      </c>
      <c r="H447" s="4" t="s">
        <v>596</v>
      </c>
      <c r="I447" s="4" t="s">
        <v>596</v>
      </c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>
        <v>447</v>
      </c>
      <c r="B448" s="2">
        <f t="shared" si="6"/>
        <v>63201280025</v>
      </c>
      <c r="C448" s="267" t="s">
        <v>3279</v>
      </c>
      <c r="D448" s="3" t="s">
        <v>2303</v>
      </c>
      <c r="E448" s="270" t="s">
        <v>395</v>
      </c>
      <c r="F448" s="271" t="s">
        <v>403</v>
      </c>
      <c r="G448" s="271" t="s">
        <v>3280</v>
      </c>
      <c r="H448" s="4" t="s">
        <v>596</v>
      </c>
      <c r="I448" s="4" t="s">
        <v>596</v>
      </c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>
        <v>448</v>
      </c>
      <c r="B449" s="2">
        <f t="shared" si="6"/>
        <v>63201280026</v>
      </c>
      <c r="C449" s="267" t="s">
        <v>3281</v>
      </c>
      <c r="D449" s="3" t="s">
        <v>2303</v>
      </c>
      <c r="E449" s="270" t="s">
        <v>395</v>
      </c>
      <c r="F449" s="271" t="s">
        <v>754</v>
      </c>
      <c r="G449" s="271" t="s">
        <v>3282</v>
      </c>
      <c r="H449" s="4" t="s">
        <v>596</v>
      </c>
      <c r="I449" s="4" t="s">
        <v>596</v>
      </c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>
        <v>449</v>
      </c>
      <c r="B450" s="2">
        <f t="shared" si="6"/>
        <v>63201280027</v>
      </c>
      <c r="C450" s="267" t="s">
        <v>3283</v>
      </c>
      <c r="D450" s="3" t="s">
        <v>2303</v>
      </c>
      <c r="E450" s="270" t="s">
        <v>395</v>
      </c>
      <c r="F450" s="271" t="s">
        <v>744</v>
      </c>
      <c r="G450" s="271" t="s">
        <v>3284</v>
      </c>
      <c r="H450" s="4" t="s">
        <v>596</v>
      </c>
      <c r="I450" s="4" t="s">
        <v>596</v>
      </c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>
        <v>450</v>
      </c>
      <c r="B451" s="2">
        <f t="shared" ref="B451:B514" si="7">VALUE(C451)</f>
        <v>63201280028</v>
      </c>
      <c r="C451" s="267" t="s">
        <v>3285</v>
      </c>
      <c r="D451" s="3" t="s">
        <v>2303</v>
      </c>
      <c r="E451" s="270" t="s">
        <v>395</v>
      </c>
      <c r="F451" s="271" t="s">
        <v>433</v>
      </c>
      <c r="G451" s="271" t="s">
        <v>1794</v>
      </c>
      <c r="H451" s="4" t="s">
        <v>596</v>
      </c>
      <c r="I451" s="4" t="s">
        <v>596</v>
      </c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>
        <v>451</v>
      </c>
      <c r="B452" s="2">
        <f t="shared" si="7"/>
        <v>63201280029</v>
      </c>
      <c r="C452" s="267" t="s">
        <v>3286</v>
      </c>
      <c r="D452" s="3" t="s">
        <v>2303</v>
      </c>
      <c r="E452" s="270" t="s">
        <v>395</v>
      </c>
      <c r="F452" s="271" t="s">
        <v>3287</v>
      </c>
      <c r="G452" s="271" t="s">
        <v>458</v>
      </c>
      <c r="H452" s="4" t="s">
        <v>596</v>
      </c>
      <c r="I452" s="4" t="s">
        <v>596</v>
      </c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>
        <v>452</v>
      </c>
      <c r="B453" s="2">
        <f t="shared" si="7"/>
        <v>63201280030</v>
      </c>
      <c r="C453" s="267" t="s">
        <v>3288</v>
      </c>
      <c r="D453" s="3" t="s">
        <v>2303</v>
      </c>
      <c r="E453" s="270" t="s">
        <v>395</v>
      </c>
      <c r="F453" s="271" t="s">
        <v>3289</v>
      </c>
      <c r="G453" s="271" t="s">
        <v>3290</v>
      </c>
      <c r="H453" s="4" t="s">
        <v>596</v>
      </c>
      <c r="I453" s="4" t="s">
        <v>596</v>
      </c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>
        <v>453</v>
      </c>
      <c r="B454" s="2">
        <f t="shared" si="7"/>
        <v>63201280031</v>
      </c>
      <c r="C454" s="267" t="s">
        <v>3291</v>
      </c>
      <c r="D454" s="3" t="s">
        <v>2303</v>
      </c>
      <c r="E454" s="270" t="s">
        <v>395</v>
      </c>
      <c r="F454" s="271" t="s">
        <v>511</v>
      </c>
      <c r="G454" s="271" t="s">
        <v>1576</v>
      </c>
      <c r="H454" s="4" t="s">
        <v>596</v>
      </c>
      <c r="I454" s="4" t="s">
        <v>596</v>
      </c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>
        <v>454</v>
      </c>
      <c r="B455" s="2">
        <f t="shared" si="7"/>
        <v>63201280032</v>
      </c>
      <c r="C455" s="267" t="s">
        <v>3292</v>
      </c>
      <c r="D455" s="3" t="s">
        <v>2303</v>
      </c>
      <c r="E455" s="270" t="s">
        <v>395</v>
      </c>
      <c r="F455" s="271" t="s">
        <v>3293</v>
      </c>
      <c r="G455" s="271" t="s">
        <v>3294</v>
      </c>
      <c r="H455" s="4" t="s">
        <v>596</v>
      </c>
      <c r="I455" s="4" t="s">
        <v>596</v>
      </c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>
        <v>455</v>
      </c>
      <c r="B456" s="2">
        <f t="shared" si="7"/>
        <v>63201280033</v>
      </c>
      <c r="C456" s="267" t="s">
        <v>3295</v>
      </c>
      <c r="D456" s="3" t="s">
        <v>2303</v>
      </c>
      <c r="E456" s="270" t="s">
        <v>395</v>
      </c>
      <c r="F456" s="271" t="s">
        <v>1904</v>
      </c>
      <c r="G456" s="271" t="s">
        <v>1706</v>
      </c>
      <c r="H456" s="4" t="s">
        <v>596</v>
      </c>
      <c r="I456" s="4" t="s">
        <v>596</v>
      </c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>
        <v>456</v>
      </c>
      <c r="B457" s="2">
        <f t="shared" si="7"/>
        <v>63201280034</v>
      </c>
      <c r="C457" s="267" t="s">
        <v>3296</v>
      </c>
      <c r="D457" s="3" t="s">
        <v>2303</v>
      </c>
      <c r="E457" s="270" t="s">
        <v>395</v>
      </c>
      <c r="F457" s="271" t="s">
        <v>1563</v>
      </c>
      <c r="G457" s="271" t="s">
        <v>1603</v>
      </c>
      <c r="H457" s="4" t="s">
        <v>596</v>
      </c>
      <c r="I457" s="4" t="s">
        <v>596</v>
      </c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>
        <v>457</v>
      </c>
      <c r="B458" s="2">
        <f t="shared" si="7"/>
        <v>63201280035</v>
      </c>
      <c r="C458" s="267" t="s">
        <v>3297</v>
      </c>
      <c r="D458" s="3" t="s">
        <v>2303</v>
      </c>
      <c r="E458" s="270" t="s">
        <v>395</v>
      </c>
      <c r="F458" s="271" t="s">
        <v>3298</v>
      </c>
      <c r="G458" s="271" t="s">
        <v>3299</v>
      </c>
      <c r="H458" s="4" t="s">
        <v>596</v>
      </c>
      <c r="I458" s="4" t="s">
        <v>596</v>
      </c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>
        <v>458</v>
      </c>
      <c r="B459" s="2">
        <f t="shared" si="7"/>
        <v>63202010001</v>
      </c>
      <c r="C459" s="267" t="s">
        <v>3300</v>
      </c>
      <c r="D459" s="3" t="s">
        <v>605</v>
      </c>
      <c r="E459" s="270" t="s">
        <v>444</v>
      </c>
      <c r="F459" s="271" t="s">
        <v>493</v>
      </c>
      <c r="G459" s="271" t="s">
        <v>3301</v>
      </c>
      <c r="H459" s="4" t="s">
        <v>608</v>
      </c>
      <c r="I459" s="4" t="s">
        <v>608</v>
      </c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>
        <v>459</v>
      </c>
      <c r="B460" s="2">
        <f t="shared" si="7"/>
        <v>63202010002</v>
      </c>
      <c r="C460" s="267" t="s">
        <v>3302</v>
      </c>
      <c r="D460" s="3" t="s">
        <v>605</v>
      </c>
      <c r="E460" s="270" t="s">
        <v>444</v>
      </c>
      <c r="F460" s="271" t="s">
        <v>1305</v>
      </c>
      <c r="G460" s="271" t="s">
        <v>447</v>
      </c>
      <c r="H460" s="4" t="s">
        <v>608</v>
      </c>
      <c r="I460" s="4" t="s">
        <v>608</v>
      </c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>
        <v>460</v>
      </c>
      <c r="B461" s="2">
        <f t="shared" si="7"/>
        <v>63202010003</v>
      </c>
      <c r="C461" s="267" t="s">
        <v>3303</v>
      </c>
      <c r="D461" s="3" t="s">
        <v>605</v>
      </c>
      <c r="E461" s="270" t="s">
        <v>444</v>
      </c>
      <c r="F461" s="271" t="s">
        <v>679</v>
      </c>
      <c r="G461" s="271" t="s">
        <v>3304</v>
      </c>
      <c r="H461" s="4" t="s">
        <v>608</v>
      </c>
      <c r="I461" s="4" t="s">
        <v>608</v>
      </c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>
        <v>461</v>
      </c>
      <c r="B462" s="2">
        <f t="shared" si="7"/>
        <v>63202010004</v>
      </c>
      <c r="C462" s="267" t="s">
        <v>3305</v>
      </c>
      <c r="D462" s="3" t="s">
        <v>605</v>
      </c>
      <c r="E462" s="270" t="s">
        <v>444</v>
      </c>
      <c r="F462" s="271" t="s">
        <v>3306</v>
      </c>
      <c r="G462" s="271" t="s">
        <v>1477</v>
      </c>
      <c r="H462" s="4" t="s">
        <v>608</v>
      </c>
      <c r="I462" s="4" t="s">
        <v>608</v>
      </c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>
        <v>462</v>
      </c>
      <c r="B463" s="2">
        <f t="shared" si="7"/>
        <v>63202010005</v>
      </c>
      <c r="C463" s="267" t="s">
        <v>3307</v>
      </c>
      <c r="D463" s="3" t="s">
        <v>605</v>
      </c>
      <c r="E463" s="270" t="s">
        <v>444</v>
      </c>
      <c r="F463" s="271" t="s">
        <v>3308</v>
      </c>
      <c r="G463" s="271" t="s">
        <v>1888</v>
      </c>
      <c r="H463" s="4" t="s">
        <v>608</v>
      </c>
      <c r="I463" s="4" t="s">
        <v>608</v>
      </c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>
        <v>463</v>
      </c>
      <c r="B464" s="2">
        <f t="shared" si="7"/>
        <v>63202010006</v>
      </c>
      <c r="C464" s="267" t="s">
        <v>3309</v>
      </c>
      <c r="D464" s="3" t="s">
        <v>605</v>
      </c>
      <c r="E464" s="270" t="s">
        <v>444</v>
      </c>
      <c r="F464" s="271" t="s">
        <v>611</v>
      </c>
      <c r="G464" s="271" t="s">
        <v>3310</v>
      </c>
      <c r="H464" s="4" t="s">
        <v>608</v>
      </c>
      <c r="I464" s="4" t="s">
        <v>608</v>
      </c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>
        <v>464</v>
      </c>
      <c r="B465" s="2">
        <f t="shared" si="7"/>
        <v>63202010007</v>
      </c>
      <c r="C465" s="267" t="s">
        <v>3311</v>
      </c>
      <c r="D465" s="3" t="s">
        <v>605</v>
      </c>
      <c r="E465" s="270" t="s">
        <v>444</v>
      </c>
      <c r="F465" s="271" t="s">
        <v>637</v>
      </c>
      <c r="G465" s="271" t="s">
        <v>1790</v>
      </c>
      <c r="H465" s="4" t="s">
        <v>608</v>
      </c>
      <c r="I465" s="4" t="s">
        <v>608</v>
      </c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>
        <v>465</v>
      </c>
      <c r="B466" s="2">
        <f t="shared" si="7"/>
        <v>63202010008</v>
      </c>
      <c r="C466" s="267" t="s">
        <v>3312</v>
      </c>
      <c r="D466" s="3" t="s">
        <v>605</v>
      </c>
      <c r="E466" s="270" t="s">
        <v>444</v>
      </c>
      <c r="F466" s="271" t="s">
        <v>3313</v>
      </c>
      <c r="G466" s="271" t="s">
        <v>3314</v>
      </c>
      <c r="H466" s="4" t="s">
        <v>608</v>
      </c>
      <c r="I466" s="4" t="s">
        <v>608</v>
      </c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>
        <v>466</v>
      </c>
      <c r="B467" s="2">
        <f t="shared" si="7"/>
        <v>63202010009</v>
      </c>
      <c r="C467" s="267" t="s">
        <v>3315</v>
      </c>
      <c r="D467" s="3" t="s">
        <v>605</v>
      </c>
      <c r="E467" s="270" t="s">
        <v>444</v>
      </c>
      <c r="F467" s="271" t="s">
        <v>2037</v>
      </c>
      <c r="G467" s="271" t="s">
        <v>556</v>
      </c>
      <c r="H467" s="4" t="s">
        <v>608</v>
      </c>
      <c r="I467" s="4" t="s">
        <v>608</v>
      </c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>
        <v>467</v>
      </c>
      <c r="B468" s="2">
        <f t="shared" si="7"/>
        <v>63202010010</v>
      </c>
      <c r="C468" s="267" t="s">
        <v>3316</v>
      </c>
      <c r="D468" s="3" t="s">
        <v>605</v>
      </c>
      <c r="E468" s="270" t="s">
        <v>444</v>
      </c>
      <c r="F468" s="271" t="s">
        <v>3317</v>
      </c>
      <c r="G468" s="271" t="s">
        <v>2013</v>
      </c>
      <c r="H468" s="4" t="s">
        <v>608</v>
      </c>
      <c r="I468" s="4" t="s">
        <v>608</v>
      </c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>
        <v>468</v>
      </c>
      <c r="B469" s="2">
        <f t="shared" si="7"/>
        <v>63202010011</v>
      </c>
      <c r="C469" s="267" t="s">
        <v>3318</v>
      </c>
      <c r="D469" s="3" t="s">
        <v>605</v>
      </c>
      <c r="E469" s="270" t="s">
        <v>444</v>
      </c>
      <c r="F469" s="271" t="s">
        <v>2240</v>
      </c>
      <c r="G469" s="271" t="s">
        <v>3319</v>
      </c>
      <c r="H469" s="4" t="s">
        <v>608</v>
      </c>
      <c r="I469" s="4" t="s">
        <v>608</v>
      </c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>
        <v>469</v>
      </c>
      <c r="B470" s="2">
        <f t="shared" si="7"/>
        <v>63202010012</v>
      </c>
      <c r="C470" s="267" t="s">
        <v>3320</v>
      </c>
      <c r="D470" s="3" t="s">
        <v>605</v>
      </c>
      <c r="E470" s="270" t="s">
        <v>444</v>
      </c>
      <c r="F470" s="271" t="s">
        <v>3321</v>
      </c>
      <c r="G470" s="271" t="s">
        <v>3322</v>
      </c>
      <c r="H470" s="4" t="s">
        <v>608</v>
      </c>
      <c r="I470" s="4" t="s">
        <v>608</v>
      </c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>
        <v>470</v>
      </c>
      <c r="B471" s="2">
        <f t="shared" si="7"/>
        <v>63202010013</v>
      </c>
      <c r="C471" s="267" t="s">
        <v>3323</v>
      </c>
      <c r="D471" s="3" t="s">
        <v>605</v>
      </c>
      <c r="E471" s="270" t="s">
        <v>444</v>
      </c>
      <c r="F471" s="271" t="s">
        <v>3324</v>
      </c>
      <c r="G471" s="271" t="s">
        <v>2108</v>
      </c>
      <c r="H471" s="4" t="s">
        <v>608</v>
      </c>
      <c r="I471" s="4" t="s">
        <v>608</v>
      </c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>
        <v>471</v>
      </c>
      <c r="B472" s="2">
        <f t="shared" si="7"/>
        <v>63202010014</v>
      </c>
      <c r="C472" s="267" t="s">
        <v>3325</v>
      </c>
      <c r="D472" s="3" t="s">
        <v>605</v>
      </c>
      <c r="E472" s="270" t="s">
        <v>444</v>
      </c>
      <c r="F472" s="271" t="s">
        <v>1511</v>
      </c>
      <c r="G472" s="271" t="s">
        <v>3326</v>
      </c>
      <c r="H472" s="4" t="s">
        <v>608</v>
      </c>
      <c r="I472" s="4" t="s">
        <v>608</v>
      </c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>
        <v>472</v>
      </c>
      <c r="B473" s="2">
        <f t="shared" si="7"/>
        <v>63202010015</v>
      </c>
      <c r="C473" s="267" t="s">
        <v>3327</v>
      </c>
      <c r="D473" s="3" t="s">
        <v>605</v>
      </c>
      <c r="E473" s="270" t="s">
        <v>444</v>
      </c>
      <c r="F473" s="271" t="s">
        <v>3328</v>
      </c>
      <c r="G473" s="271" t="s">
        <v>3329</v>
      </c>
      <c r="H473" s="4" t="s">
        <v>608</v>
      </c>
      <c r="I473" s="4" t="s">
        <v>608</v>
      </c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>
        <v>473</v>
      </c>
      <c r="B474" s="2">
        <f t="shared" si="7"/>
        <v>63202010016</v>
      </c>
      <c r="C474" s="267" t="s">
        <v>3330</v>
      </c>
      <c r="D474" s="3" t="s">
        <v>605</v>
      </c>
      <c r="E474" s="270" t="s">
        <v>444</v>
      </c>
      <c r="F474" s="271" t="s">
        <v>1670</v>
      </c>
      <c r="G474" s="271" t="s">
        <v>3331</v>
      </c>
      <c r="H474" s="4" t="s">
        <v>608</v>
      </c>
      <c r="I474" s="4" t="s">
        <v>608</v>
      </c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>
        <v>474</v>
      </c>
      <c r="B475" s="2">
        <f t="shared" si="7"/>
        <v>63202010017</v>
      </c>
      <c r="C475" s="267" t="s">
        <v>3332</v>
      </c>
      <c r="D475" s="3" t="s">
        <v>605</v>
      </c>
      <c r="E475" s="270" t="s">
        <v>444</v>
      </c>
      <c r="F475" s="271" t="s">
        <v>1943</v>
      </c>
      <c r="G475" s="271" t="s">
        <v>3333</v>
      </c>
      <c r="H475" s="4" t="s">
        <v>608</v>
      </c>
      <c r="I475" s="4" t="s">
        <v>608</v>
      </c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>
        <v>475</v>
      </c>
      <c r="B476" s="2">
        <f t="shared" si="7"/>
        <v>63202010018</v>
      </c>
      <c r="C476" s="267" t="s">
        <v>3334</v>
      </c>
      <c r="D476" s="3" t="s">
        <v>605</v>
      </c>
      <c r="E476" s="270" t="s">
        <v>444</v>
      </c>
      <c r="F476" s="271" t="s">
        <v>3335</v>
      </c>
      <c r="G476" s="271" t="s">
        <v>3336</v>
      </c>
      <c r="H476" s="4" t="s">
        <v>608</v>
      </c>
      <c r="I476" s="4" t="s">
        <v>608</v>
      </c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>
        <v>476</v>
      </c>
      <c r="B477" s="2">
        <f t="shared" si="7"/>
        <v>63202010019</v>
      </c>
      <c r="C477" s="267" t="s">
        <v>3337</v>
      </c>
      <c r="D477" s="3" t="s">
        <v>605</v>
      </c>
      <c r="E477" s="270" t="s">
        <v>444</v>
      </c>
      <c r="F477" s="271" t="s">
        <v>3338</v>
      </c>
      <c r="G477" s="271" t="s">
        <v>486</v>
      </c>
      <c r="H477" s="4" t="s">
        <v>608</v>
      </c>
      <c r="I477" s="4" t="s">
        <v>608</v>
      </c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>
        <v>477</v>
      </c>
      <c r="B478" s="2">
        <f t="shared" si="7"/>
        <v>63202010020</v>
      </c>
      <c r="C478" s="267" t="s">
        <v>3339</v>
      </c>
      <c r="D478" s="3" t="s">
        <v>605</v>
      </c>
      <c r="E478" s="270" t="s">
        <v>444</v>
      </c>
      <c r="F478" s="271" t="s">
        <v>688</v>
      </c>
      <c r="G478" s="271" t="s">
        <v>3340</v>
      </c>
      <c r="H478" s="4" t="s">
        <v>608</v>
      </c>
      <c r="I478" s="4" t="s">
        <v>608</v>
      </c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>
        <v>478</v>
      </c>
      <c r="B479" s="2">
        <f t="shared" si="7"/>
        <v>63202010021</v>
      </c>
      <c r="C479" s="267" t="s">
        <v>3341</v>
      </c>
      <c r="D479" s="3" t="s">
        <v>605</v>
      </c>
      <c r="E479" s="270" t="s">
        <v>444</v>
      </c>
      <c r="F479" s="271" t="s">
        <v>3342</v>
      </c>
      <c r="G479" s="271" t="s">
        <v>3343</v>
      </c>
      <c r="H479" s="4" t="s">
        <v>608</v>
      </c>
      <c r="I479" s="4" t="s">
        <v>608</v>
      </c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>
        <v>479</v>
      </c>
      <c r="B480" s="2">
        <f t="shared" si="7"/>
        <v>63202010022</v>
      </c>
      <c r="C480" s="267" t="s">
        <v>3344</v>
      </c>
      <c r="D480" s="3" t="s">
        <v>605</v>
      </c>
      <c r="E480" s="270" t="s">
        <v>444</v>
      </c>
      <c r="F480" s="271" t="s">
        <v>1947</v>
      </c>
      <c r="G480" s="271" t="s">
        <v>3345</v>
      </c>
      <c r="H480" s="4" t="s">
        <v>608</v>
      </c>
      <c r="I480" s="4" t="s">
        <v>608</v>
      </c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>
        <v>480</v>
      </c>
      <c r="B481" s="2">
        <f t="shared" si="7"/>
        <v>63202010023</v>
      </c>
      <c r="C481" s="267" t="s">
        <v>3346</v>
      </c>
      <c r="D481" s="3" t="s">
        <v>605</v>
      </c>
      <c r="E481" s="270" t="s">
        <v>444</v>
      </c>
      <c r="F481" s="271" t="s">
        <v>3347</v>
      </c>
      <c r="G481" s="271" t="s">
        <v>1297</v>
      </c>
      <c r="H481" s="4" t="s">
        <v>608</v>
      </c>
      <c r="I481" s="4" t="s">
        <v>608</v>
      </c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>
        <v>481</v>
      </c>
      <c r="B482" s="2">
        <f t="shared" si="7"/>
        <v>63202010024</v>
      </c>
      <c r="C482" s="267" t="s">
        <v>3348</v>
      </c>
      <c r="D482" s="3" t="s">
        <v>605</v>
      </c>
      <c r="E482" s="270" t="s">
        <v>444</v>
      </c>
      <c r="F482" s="271" t="s">
        <v>3349</v>
      </c>
      <c r="G482" s="271" t="s">
        <v>3350</v>
      </c>
      <c r="H482" s="4" t="s">
        <v>608</v>
      </c>
      <c r="I482" s="4" t="s">
        <v>608</v>
      </c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>
        <v>482</v>
      </c>
      <c r="B483" s="2">
        <f t="shared" si="7"/>
        <v>63202010025</v>
      </c>
      <c r="C483" s="267" t="s">
        <v>3351</v>
      </c>
      <c r="D483" s="3" t="s">
        <v>605</v>
      </c>
      <c r="E483" s="270" t="s">
        <v>444</v>
      </c>
      <c r="F483" s="271" t="s">
        <v>3352</v>
      </c>
      <c r="G483" s="271" t="s">
        <v>3353</v>
      </c>
      <c r="H483" s="4" t="s">
        <v>608</v>
      </c>
      <c r="I483" s="4" t="s">
        <v>608</v>
      </c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>
        <v>483</v>
      </c>
      <c r="B484" s="2">
        <f t="shared" si="7"/>
        <v>63202010026</v>
      </c>
      <c r="C484" s="267" t="s">
        <v>3354</v>
      </c>
      <c r="D484" s="3" t="s">
        <v>605</v>
      </c>
      <c r="E484" s="270" t="s">
        <v>444</v>
      </c>
      <c r="F484" s="271" t="s">
        <v>3355</v>
      </c>
      <c r="G484" s="271" t="s">
        <v>1644</v>
      </c>
      <c r="H484" s="4" t="s">
        <v>608</v>
      </c>
      <c r="I484" s="4" t="s">
        <v>608</v>
      </c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>
        <v>484</v>
      </c>
      <c r="B485" s="2">
        <f t="shared" si="7"/>
        <v>63202010027</v>
      </c>
      <c r="C485" s="267" t="s">
        <v>3356</v>
      </c>
      <c r="D485" s="3" t="s">
        <v>605</v>
      </c>
      <c r="E485" s="270" t="s">
        <v>444</v>
      </c>
      <c r="F485" s="271" t="s">
        <v>3357</v>
      </c>
      <c r="G485" s="271" t="s">
        <v>1071</v>
      </c>
      <c r="H485" s="4" t="s">
        <v>608</v>
      </c>
      <c r="I485" s="4" t="s">
        <v>608</v>
      </c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>
        <v>485</v>
      </c>
      <c r="B486" s="2">
        <f t="shared" si="7"/>
        <v>63202010028</v>
      </c>
      <c r="C486" s="267" t="s">
        <v>3358</v>
      </c>
      <c r="D486" s="3" t="s">
        <v>605</v>
      </c>
      <c r="E486" s="270" t="s">
        <v>444</v>
      </c>
      <c r="F486" s="271" t="s">
        <v>1675</v>
      </c>
      <c r="G486" s="271" t="s">
        <v>3359</v>
      </c>
      <c r="H486" s="4" t="s">
        <v>608</v>
      </c>
      <c r="I486" s="4" t="s">
        <v>608</v>
      </c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>
        <v>486</v>
      </c>
      <c r="B487" s="2">
        <f t="shared" si="7"/>
        <v>63202010029</v>
      </c>
      <c r="C487" s="267" t="s">
        <v>3360</v>
      </c>
      <c r="D487" s="3" t="s">
        <v>605</v>
      </c>
      <c r="E487" s="270" t="s">
        <v>444</v>
      </c>
      <c r="F487" s="271" t="s">
        <v>3361</v>
      </c>
      <c r="G487" s="271" t="s">
        <v>3362</v>
      </c>
      <c r="H487" s="4" t="s">
        <v>608</v>
      </c>
      <c r="I487" s="4" t="s">
        <v>608</v>
      </c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>
        <v>487</v>
      </c>
      <c r="B488" s="2">
        <f t="shared" si="7"/>
        <v>63202010030</v>
      </c>
      <c r="C488" s="267" t="s">
        <v>3363</v>
      </c>
      <c r="D488" s="3" t="s">
        <v>605</v>
      </c>
      <c r="E488" s="270" t="s">
        <v>444</v>
      </c>
      <c r="F488" s="271" t="s">
        <v>651</v>
      </c>
      <c r="G488" s="271" t="s">
        <v>3364</v>
      </c>
      <c r="H488" s="4" t="s">
        <v>608</v>
      </c>
      <c r="I488" s="4" t="s">
        <v>608</v>
      </c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>
        <v>488</v>
      </c>
      <c r="B489" s="2">
        <f t="shared" si="7"/>
        <v>63202010031</v>
      </c>
      <c r="C489" s="267" t="s">
        <v>3365</v>
      </c>
      <c r="D489" s="3" t="s">
        <v>635</v>
      </c>
      <c r="E489" s="270" t="s">
        <v>444</v>
      </c>
      <c r="F489" s="271" t="s">
        <v>1672</v>
      </c>
      <c r="G489" s="271" t="s">
        <v>3366</v>
      </c>
      <c r="H489" s="4" t="s">
        <v>608</v>
      </c>
      <c r="I489" s="4" t="s">
        <v>608</v>
      </c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>
        <v>489</v>
      </c>
      <c r="B490" s="2">
        <f t="shared" si="7"/>
        <v>63202010032</v>
      </c>
      <c r="C490" s="267" t="s">
        <v>3367</v>
      </c>
      <c r="D490" s="3" t="s">
        <v>635</v>
      </c>
      <c r="E490" s="270" t="s">
        <v>444</v>
      </c>
      <c r="F490" s="271" t="s">
        <v>3368</v>
      </c>
      <c r="G490" s="271" t="s">
        <v>3369</v>
      </c>
      <c r="H490" s="4" t="s">
        <v>608</v>
      </c>
      <c r="I490" s="4" t="s">
        <v>608</v>
      </c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>
        <v>490</v>
      </c>
      <c r="B491" s="2">
        <f t="shared" si="7"/>
        <v>63202010033</v>
      </c>
      <c r="C491" s="267" t="s">
        <v>3370</v>
      </c>
      <c r="D491" s="3" t="s">
        <v>635</v>
      </c>
      <c r="E491" s="270" t="s">
        <v>444</v>
      </c>
      <c r="F491" s="271" t="s">
        <v>679</v>
      </c>
      <c r="G491" s="271" t="s">
        <v>1388</v>
      </c>
      <c r="H491" s="4" t="s">
        <v>608</v>
      </c>
      <c r="I491" s="4" t="s">
        <v>608</v>
      </c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>
        <v>491</v>
      </c>
      <c r="B492" s="2">
        <f t="shared" si="7"/>
        <v>63202010034</v>
      </c>
      <c r="C492" s="267" t="s">
        <v>3371</v>
      </c>
      <c r="D492" s="3" t="s">
        <v>635</v>
      </c>
      <c r="E492" s="270" t="s">
        <v>444</v>
      </c>
      <c r="F492" s="271" t="s">
        <v>3186</v>
      </c>
      <c r="G492" s="271" t="s">
        <v>1189</v>
      </c>
      <c r="H492" s="4" t="s">
        <v>608</v>
      </c>
      <c r="I492" s="4" t="s">
        <v>608</v>
      </c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>
        <v>492</v>
      </c>
      <c r="B493" s="2">
        <f t="shared" si="7"/>
        <v>63202010035</v>
      </c>
      <c r="C493" s="267" t="s">
        <v>3372</v>
      </c>
      <c r="D493" s="3" t="s">
        <v>635</v>
      </c>
      <c r="E493" s="270" t="s">
        <v>444</v>
      </c>
      <c r="F493" s="271" t="s">
        <v>3373</v>
      </c>
      <c r="G493" s="271" t="s">
        <v>3374</v>
      </c>
      <c r="H493" s="4" t="s">
        <v>608</v>
      </c>
      <c r="I493" s="4" t="s">
        <v>608</v>
      </c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>
        <v>493</v>
      </c>
      <c r="B494" s="2">
        <f t="shared" si="7"/>
        <v>63202010036</v>
      </c>
      <c r="C494" s="267" t="s">
        <v>3375</v>
      </c>
      <c r="D494" s="3" t="s">
        <v>635</v>
      </c>
      <c r="E494" s="270" t="s">
        <v>444</v>
      </c>
      <c r="F494" s="271" t="s">
        <v>3376</v>
      </c>
      <c r="G494" s="271" t="s">
        <v>3377</v>
      </c>
      <c r="H494" s="4" t="s">
        <v>608</v>
      </c>
      <c r="I494" s="4" t="s">
        <v>608</v>
      </c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>
        <v>494</v>
      </c>
      <c r="B495" s="2">
        <f t="shared" si="7"/>
        <v>63202010037</v>
      </c>
      <c r="C495" s="267" t="s">
        <v>3378</v>
      </c>
      <c r="D495" s="3" t="s">
        <v>635</v>
      </c>
      <c r="E495" s="270" t="s">
        <v>444</v>
      </c>
      <c r="F495" s="271" t="s">
        <v>2237</v>
      </c>
      <c r="G495" s="271" t="s">
        <v>520</v>
      </c>
      <c r="H495" s="4" t="s">
        <v>608</v>
      </c>
      <c r="I495" s="4" t="s">
        <v>608</v>
      </c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>
        <v>495</v>
      </c>
      <c r="B496" s="2">
        <f t="shared" si="7"/>
        <v>63202010038</v>
      </c>
      <c r="C496" s="267" t="s">
        <v>3379</v>
      </c>
      <c r="D496" s="3" t="s">
        <v>635</v>
      </c>
      <c r="E496" s="270" t="s">
        <v>444</v>
      </c>
      <c r="F496" s="271" t="s">
        <v>681</v>
      </c>
      <c r="G496" s="271" t="s">
        <v>3380</v>
      </c>
      <c r="H496" s="4" t="s">
        <v>608</v>
      </c>
      <c r="I496" s="4" t="s">
        <v>608</v>
      </c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>
        <v>496</v>
      </c>
      <c r="B497" s="2">
        <f t="shared" si="7"/>
        <v>63202010039</v>
      </c>
      <c r="C497" s="267" t="s">
        <v>3381</v>
      </c>
      <c r="D497" s="3" t="s">
        <v>635</v>
      </c>
      <c r="E497" s="270" t="s">
        <v>444</v>
      </c>
      <c r="F497" s="271" t="s">
        <v>3382</v>
      </c>
      <c r="G497" s="271" t="s">
        <v>3383</v>
      </c>
      <c r="H497" s="4" t="s">
        <v>608</v>
      </c>
      <c r="I497" s="4" t="s">
        <v>608</v>
      </c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>
        <v>497</v>
      </c>
      <c r="B498" s="2">
        <f t="shared" si="7"/>
        <v>63202010040</v>
      </c>
      <c r="C498" s="267" t="s">
        <v>3384</v>
      </c>
      <c r="D498" s="3" t="s">
        <v>635</v>
      </c>
      <c r="E498" s="270" t="s">
        <v>444</v>
      </c>
      <c r="F498" s="271" t="s">
        <v>1145</v>
      </c>
      <c r="G498" s="271" t="s">
        <v>1402</v>
      </c>
      <c r="H498" s="4" t="s">
        <v>608</v>
      </c>
      <c r="I498" s="4" t="s">
        <v>608</v>
      </c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>
        <v>498</v>
      </c>
      <c r="B499" s="2">
        <f t="shared" si="7"/>
        <v>63202010041</v>
      </c>
      <c r="C499" s="267" t="s">
        <v>3385</v>
      </c>
      <c r="D499" s="3" t="s">
        <v>635</v>
      </c>
      <c r="E499" s="270" t="s">
        <v>444</v>
      </c>
      <c r="F499" s="271" t="s">
        <v>2045</v>
      </c>
      <c r="G499" s="271" t="s">
        <v>3386</v>
      </c>
      <c r="H499" s="4" t="s">
        <v>608</v>
      </c>
      <c r="I499" s="4" t="s">
        <v>608</v>
      </c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>
        <v>499</v>
      </c>
      <c r="B500" s="2">
        <f t="shared" si="7"/>
        <v>63202010042</v>
      </c>
      <c r="C500" s="267" t="s">
        <v>3387</v>
      </c>
      <c r="D500" s="3" t="s">
        <v>635</v>
      </c>
      <c r="E500" s="270" t="s">
        <v>444</v>
      </c>
      <c r="F500" s="271" t="s">
        <v>1511</v>
      </c>
      <c r="G500" s="271" t="s">
        <v>2115</v>
      </c>
      <c r="H500" s="4" t="s">
        <v>608</v>
      </c>
      <c r="I500" s="4" t="s">
        <v>608</v>
      </c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>
        <v>500</v>
      </c>
      <c r="B501" s="2">
        <f t="shared" si="7"/>
        <v>63202010043</v>
      </c>
      <c r="C501" s="267" t="s">
        <v>3388</v>
      </c>
      <c r="D501" s="3" t="s">
        <v>635</v>
      </c>
      <c r="E501" s="270" t="s">
        <v>444</v>
      </c>
      <c r="F501" s="271" t="s">
        <v>2273</v>
      </c>
      <c r="G501" s="271" t="s">
        <v>3389</v>
      </c>
      <c r="H501" s="4" t="s">
        <v>608</v>
      </c>
      <c r="I501" s="4" t="s">
        <v>608</v>
      </c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>
        <v>501</v>
      </c>
      <c r="B502" s="2">
        <f t="shared" si="7"/>
        <v>63202010044</v>
      </c>
      <c r="C502" s="267" t="s">
        <v>3390</v>
      </c>
      <c r="D502" s="3" t="s">
        <v>635</v>
      </c>
      <c r="E502" s="270" t="s">
        <v>444</v>
      </c>
      <c r="F502" s="271" t="s">
        <v>3391</v>
      </c>
      <c r="G502" s="271" t="s">
        <v>3392</v>
      </c>
      <c r="H502" s="4" t="s">
        <v>608</v>
      </c>
      <c r="I502" s="4" t="s">
        <v>608</v>
      </c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>
        <v>502</v>
      </c>
      <c r="B503" s="2">
        <f t="shared" si="7"/>
        <v>63202010045</v>
      </c>
      <c r="C503" s="267" t="s">
        <v>3393</v>
      </c>
      <c r="D503" s="3" t="s">
        <v>635</v>
      </c>
      <c r="E503" s="270" t="s">
        <v>444</v>
      </c>
      <c r="F503" s="271" t="s">
        <v>3391</v>
      </c>
      <c r="G503" s="271" t="s">
        <v>3394</v>
      </c>
      <c r="H503" s="4" t="s">
        <v>608</v>
      </c>
      <c r="I503" s="4" t="s">
        <v>608</v>
      </c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>
        <v>503</v>
      </c>
      <c r="B504" s="2">
        <f t="shared" si="7"/>
        <v>63202010046</v>
      </c>
      <c r="C504" s="267" t="s">
        <v>3395</v>
      </c>
      <c r="D504" s="3" t="s">
        <v>635</v>
      </c>
      <c r="E504" s="270" t="s">
        <v>444</v>
      </c>
      <c r="F504" s="271" t="s">
        <v>3396</v>
      </c>
      <c r="G504" s="271" t="s">
        <v>3397</v>
      </c>
      <c r="H504" s="4" t="s">
        <v>608</v>
      </c>
      <c r="I504" s="4" t="s">
        <v>608</v>
      </c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>
        <v>504</v>
      </c>
      <c r="B505" s="2">
        <f t="shared" si="7"/>
        <v>63202010047</v>
      </c>
      <c r="C505" s="267" t="s">
        <v>3398</v>
      </c>
      <c r="D505" s="3" t="s">
        <v>635</v>
      </c>
      <c r="E505" s="270" t="s">
        <v>444</v>
      </c>
      <c r="F505" s="271" t="s">
        <v>3399</v>
      </c>
      <c r="G505" s="271" t="s">
        <v>2815</v>
      </c>
      <c r="H505" s="4" t="s">
        <v>608</v>
      </c>
      <c r="I505" s="4" t="s">
        <v>608</v>
      </c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>
        <v>505</v>
      </c>
      <c r="B506" s="2">
        <f t="shared" si="7"/>
        <v>63202010048</v>
      </c>
      <c r="C506" s="267" t="s">
        <v>3400</v>
      </c>
      <c r="D506" s="3" t="s">
        <v>635</v>
      </c>
      <c r="E506" s="270" t="s">
        <v>444</v>
      </c>
      <c r="F506" s="271" t="s">
        <v>3401</v>
      </c>
      <c r="G506" s="271" t="s">
        <v>911</v>
      </c>
      <c r="H506" s="4" t="s">
        <v>608</v>
      </c>
      <c r="I506" s="4" t="s">
        <v>608</v>
      </c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>
        <v>506</v>
      </c>
      <c r="B507" s="2">
        <f t="shared" si="7"/>
        <v>63202010049</v>
      </c>
      <c r="C507" s="267" t="s">
        <v>3402</v>
      </c>
      <c r="D507" s="3" t="s">
        <v>635</v>
      </c>
      <c r="E507" s="270" t="s">
        <v>444</v>
      </c>
      <c r="F507" s="271" t="s">
        <v>1838</v>
      </c>
      <c r="G507" s="271" t="s">
        <v>3403</v>
      </c>
      <c r="H507" s="4" t="s">
        <v>608</v>
      </c>
      <c r="I507" s="4" t="s">
        <v>608</v>
      </c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>
        <v>507</v>
      </c>
      <c r="B508" s="2">
        <f t="shared" si="7"/>
        <v>63202010050</v>
      </c>
      <c r="C508" s="267" t="s">
        <v>3404</v>
      </c>
      <c r="D508" s="3" t="s">
        <v>635</v>
      </c>
      <c r="E508" s="270" t="s">
        <v>444</v>
      </c>
      <c r="F508" s="271" t="s">
        <v>3405</v>
      </c>
      <c r="G508" s="271" t="s">
        <v>3406</v>
      </c>
      <c r="H508" s="4" t="s">
        <v>608</v>
      </c>
      <c r="I508" s="4" t="s">
        <v>608</v>
      </c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>
        <v>508</v>
      </c>
      <c r="B509" s="2">
        <f t="shared" si="7"/>
        <v>63202010051</v>
      </c>
      <c r="C509" s="267" t="s">
        <v>3407</v>
      </c>
      <c r="D509" s="3" t="s">
        <v>635</v>
      </c>
      <c r="E509" s="270" t="s">
        <v>444</v>
      </c>
      <c r="F509" s="271" t="s">
        <v>3408</v>
      </c>
      <c r="G509" s="271" t="s">
        <v>2699</v>
      </c>
      <c r="H509" s="4" t="s">
        <v>608</v>
      </c>
      <c r="I509" s="4" t="s">
        <v>608</v>
      </c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>
        <v>509</v>
      </c>
      <c r="B510" s="2">
        <f t="shared" si="7"/>
        <v>63202010052</v>
      </c>
      <c r="C510" s="267" t="s">
        <v>3409</v>
      </c>
      <c r="D510" s="3" t="s">
        <v>635</v>
      </c>
      <c r="E510" s="270" t="s">
        <v>444</v>
      </c>
      <c r="F510" s="271" t="s">
        <v>628</v>
      </c>
      <c r="G510" s="271" t="s">
        <v>950</v>
      </c>
      <c r="H510" s="4" t="s">
        <v>608</v>
      </c>
      <c r="I510" s="4" t="s">
        <v>608</v>
      </c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>
        <v>510</v>
      </c>
      <c r="B511" s="2">
        <f t="shared" si="7"/>
        <v>63202010053</v>
      </c>
      <c r="C511" s="267" t="s">
        <v>3410</v>
      </c>
      <c r="D511" s="3" t="s">
        <v>635</v>
      </c>
      <c r="E511" s="270" t="s">
        <v>444</v>
      </c>
      <c r="F511" s="271" t="s">
        <v>3411</v>
      </c>
      <c r="G511" s="271" t="s">
        <v>2080</v>
      </c>
      <c r="H511" s="4" t="s">
        <v>608</v>
      </c>
      <c r="I511" s="4" t="s">
        <v>608</v>
      </c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>
        <v>511</v>
      </c>
      <c r="B512" s="2">
        <f t="shared" si="7"/>
        <v>63202010054</v>
      </c>
      <c r="C512" s="267" t="s">
        <v>3412</v>
      </c>
      <c r="D512" s="3" t="s">
        <v>635</v>
      </c>
      <c r="E512" s="270" t="s">
        <v>444</v>
      </c>
      <c r="F512" s="271" t="s">
        <v>3413</v>
      </c>
      <c r="G512" s="271" t="s">
        <v>3414</v>
      </c>
      <c r="H512" s="4" t="s">
        <v>608</v>
      </c>
      <c r="I512" s="4" t="s">
        <v>608</v>
      </c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>
        <v>512</v>
      </c>
      <c r="B513" s="2">
        <f t="shared" si="7"/>
        <v>63202010055</v>
      </c>
      <c r="C513" s="267" t="s">
        <v>3415</v>
      </c>
      <c r="D513" s="3" t="s">
        <v>635</v>
      </c>
      <c r="E513" s="270" t="s">
        <v>444</v>
      </c>
      <c r="F513" s="271" t="s">
        <v>3416</v>
      </c>
      <c r="G513" s="271" t="s">
        <v>3417</v>
      </c>
      <c r="H513" s="4" t="s">
        <v>608</v>
      </c>
      <c r="I513" s="4" t="s">
        <v>608</v>
      </c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>
        <v>513</v>
      </c>
      <c r="B514" s="2">
        <f t="shared" si="7"/>
        <v>63202010056</v>
      </c>
      <c r="C514" s="267" t="s">
        <v>3418</v>
      </c>
      <c r="D514" s="3" t="s">
        <v>635</v>
      </c>
      <c r="E514" s="270" t="s">
        <v>444</v>
      </c>
      <c r="F514" s="271" t="s">
        <v>3419</v>
      </c>
      <c r="G514" s="271" t="s">
        <v>1412</v>
      </c>
      <c r="H514" s="4" t="s">
        <v>608</v>
      </c>
      <c r="I514" s="4" t="s">
        <v>608</v>
      </c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>
        <v>514</v>
      </c>
      <c r="B515" s="2">
        <f t="shared" ref="B515:B578" si="8">VALUE(C515)</f>
        <v>63202010057</v>
      </c>
      <c r="C515" s="267" t="s">
        <v>3420</v>
      </c>
      <c r="D515" s="3" t="s">
        <v>635</v>
      </c>
      <c r="E515" s="270" t="s">
        <v>444</v>
      </c>
      <c r="F515" s="271" t="s">
        <v>3421</v>
      </c>
      <c r="G515" s="271" t="s">
        <v>418</v>
      </c>
      <c r="H515" s="4" t="s">
        <v>608</v>
      </c>
      <c r="I515" s="4" t="s">
        <v>608</v>
      </c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>
        <v>515</v>
      </c>
      <c r="B516" s="2">
        <f t="shared" si="8"/>
        <v>63202010058</v>
      </c>
      <c r="C516" s="267" t="s">
        <v>3422</v>
      </c>
      <c r="D516" s="3" t="s">
        <v>635</v>
      </c>
      <c r="E516" s="270" t="s">
        <v>444</v>
      </c>
      <c r="F516" s="271" t="s">
        <v>3423</v>
      </c>
      <c r="G516" s="271" t="s">
        <v>3424</v>
      </c>
      <c r="H516" s="4" t="s">
        <v>608</v>
      </c>
      <c r="I516" s="4" t="s">
        <v>608</v>
      </c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>
        <v>516</v>
      </c>
      <c r="B517" s="2">
        <f t="shared" si="8"/>
        <v>63202010059</v>
      </c>
      <c r="C517" s="267" t="s">
        <v>3425</v>
      </c>
      <c r="D517" s="3" t="s">
        <v>635</v>
      </c>
      <c r="E517" s="270" t="s">
        <v>444</v>
      </c>
      <c r="F517" s="271" t="s">
        <v>3426</v>
      </c>
      <c r="G517" s="271" t="s">
        <v>1344</v>
      </c>
      <c r="H517" s="4" t="s">
        <v>608</v>
      </c>
      <c r="I517" s="4" t="s">
        <v>608</v>
      </c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>
        <v>517</v>
      </c>
      <c r="B518" s="2">
        <f t="shared" si="8"/>
        <v>63202010060</v>
      </c>
      <c r="C518" s="267" t="s">
        <v>3427</v>
      </c>
      <c r="D518" s="3" t="s">
        <v>635</v>
      </c>
      <c r="E518" s="270" t="s">
        <v>395</v>
      </c>
      <c r="F518" s="271" t="s">
        <v>3428</v>
      </c>
      <c r="G518" s="271" t="s">
        <v>3429</v>
      </c>
      <c r="H518" s="4" t="s">
        <v>608</v>
      </c>
      <c r="I518" s="4" t="s">
        <v>608</v>
      </c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>
        <v>518</v>
      </c>
      <c r="B519" s="2">
        <f t="shared" si="8"/>
        <v>63202010061</v>
      </c>
      <c r="C519" s="270">
        <v>63202010061</v>
      </c>
      <c r="D519" s="270" t="s">
        <v>605</v>
      </c>
      <c r="E519" s="270" t="s">
        <v>444</v>
      </c>
      <c r="F519" t="s">
        <v>2898</v>
      </c>
      <c r="G519" t="s">
        <v>2060</v>
      </c>
      <c r="H519" t="s">
        <v>608</v>
      </c>
      <c r="I519" t="s">
        <v>608</v>
      </c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>
        <v>519</v>
      </c>
      <c r="B520" s="2">
        <f t="shared" si="8"/>
        <v>63202010062</v>
      </c>
      <c r="C520" s="267" t="s">
        <v>5883</v>
      </c>
      <c r="D520" s="3" t="s">
        <v>635</v>
      </c>
      <c r="E520" s="273" t="s">
        <v>444</v>
      </c>
      <c r="F520" s="271" t="s">
        <v>1493</v>
      </c>
      <c r="G520" s="271" t="s">
        <v>5884</v>
      </c>
      <c r="H520" s="4" t="s">
        <v>608</v>
      </c>
      <c r="I520" s="4" t="s">
        <v>608</v>
      </c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>
        <v>520</v>
      </c>
      <c r="B521" s="2">
        <f t="shared" si="8"/>
        <v>63202020001</v>
      </c>
      <c r="C521" s="267" t="s">
        <v>3430</v>
      </c>
      <c r="D521" s="3" t="s">
        <v>657</v>
      </c>
      <c r="E521" s="270" t="s">
        <v>444</v>
      </c>
      <c r="F521" s="271" t="s">
        <v>1304</v>
      </c>
      <c r="G521" s="271" t="s">
        <v>2455</v>
      </c>
      <c r="H521" s="4" t="s">
        <v>659</v>
      </c>
      <c r="I521" s="4" t="s">
        <v>659</v>
      </c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>
        <v>521</v>
      </c>
      <c r="B522" s="2">
        <f t="shared" si="8"/>
        <v>63202020002</v>
      </c>
      <c r="C522" s="267" t="s">
        <v>3431</v>
      </c>
      <c r="D522" s="3" t="s">
        <v>657</v>
      </c>
      <c r="E522" s="270" t="s">
        <v>444</v>
      </c>
      <c r="F522" s="271" t="s">
        <v>2111</v>
      </c>
      <c r="G522" s="271" t="s">
        <v>3432</v>
      </c>
      <c r="H522" s="4" t="s">
        <v>659</v>
      </c>
      <c r="I522" s="4" t="s">
        <v>659</v>
      </c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>
        <v>522</v>
      </c>
      <c r="B523" s="2">
        <f t="shared" si="8"/>
        <v>63202020003</v>
      </c>
      <c r="C523" s="267" t="s">
        <v>3433</v>
      </c>
      <c r="D523" s="3" t="s">
        <v>657</v>
      </c>
      <c r="E523" s="270" t="s">
        <v>444</v>
      </c>
      <c r="F523" s="271" t="s">
        <v>1197</v>
      </c>
      <c r="G523" s="271" t="s">
        <v>3434</v>
      </c>
      <c r="H523" s="4" t="s">
        <v>659</v>
      </c>
      <c r="I523" s="4" t="s">
        <v>659</v>
      </c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>
        <v>523</v>
      </c>
      <c r="B524" s="2">
        <f t="shared" si="8"/>
        <v>63202020004</v>
      </c>
      <c r="C524" s="267" t="s">
        <v>3435</v>
      </c>
      <c r="D524" s="3" t="s">
        <v>657</v>
      </c>
      <c r="E524" s="270" t="s">
        <v>444</v>
      </c>
      <c r="F524" s="271" t="s">
        <v>2375</v>
      </c>
      <c r="G524" s="271" t="s">
        <v>3436</v>
      </c>
      <c r="H524" s="4" t="s">
        <v>659</v>
      </c>
      <c r="I524" s="4" t="s">
        <v>659</v>
      </c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>
        <v>524</v>
      </c>
      <c r="B525" s="2">
        <f t="shared" si="8"/>
        <v>63202020005</v>
      </c>
      <c r="C525" s="267" t="s">
        <v>3437</v>
      </c>
      <c r="D525" s="3" t="s">
        <v>657</v>
      </c>
      <c r="E525" s="270" t="s">
        <v>444</v>
      </c>
      <c r="F525" s="271" t="s">
        <v>3438</v>
      </c>
      <c r="G525" s="271" t="s">
        <v>3439</v>
      </c>
      <c r="H525" s="4" t="s">
        <v>659</v>
      </c>
      <c r="I525" s="4" t="s">
        <v>659</v>
      </c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>
        <v>525</v>
      </c>
      <c r="B526" s="2">
        <f t="shared" si="8"/>
        <v>63202020006</v>
      </c>
      <c r="C526" s="267" t="s">
        <v>3440</v>
      </c>
      <c r="D526" s="3" t="s">
        <v>657</v>
      </c>
      <c r="E526" s="270" t="s">
        <v>444</v>
      </c>
      <c r="F526" s="271" t="s">
        <v>1641</v>
      </c>
      <c r="G526" s="271" t="s">
        <v>632</v>
      </c>
      <c r="H526" s="4" t="s">
        <v>659</v>
      </c>
      <c r="I526" s="4" t="s">
        <v>659</v>
      </c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>
        <v>526</v>
      </c>
      <c r="B527" s="2">
        <f t="shared" si="8"/>
        <v>63202020007</v>
      </c>
      <c r="C527" s="267" t="s">
        <v>3441</v>
      </c>
      <c r="D527" s="3" t="s">
        <v>657</v>
      </c>
      <c r="E527" s="270" t="s">
        <v>444</v>
      </c>
      <c r="F527" s="271" t="s">
        <v>614</v>
      </c>
      <c r="G527" s="271" t="s">
        <v>3442</v>
      </c>
      <c r="H527" s="4" t="s">
        <v>659</v>
      </c>
      <c r="I527" s="4" t="s">
        <v>659</v>
      </c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>
        <v>527</v>
      </c>
      <c r="B528" s="2">
        <f t="shared" si="8"/>
        <v>63202020008</v>
      </c>
      <c r="C528" s="267" t="s">
        <v>3443</v>
      </c>
      <c r="D528" s="3" t="s">
        <v>657</v>
      </c>
      <c r="E528" s="270" t="s">
        <v>444</v>
      </c>
      <c r="F528" s="271" t="s">
        <v>1690</v>
      </c>
      <c r="G528" s="271" t="s">
        <v>3444</v>
      </c>
      <c r="H528" s="4" t="s">
        <v>659</v>
      </c>
      <c r="I528" s="4" t="s">
        <v>659</v>
      </c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>
        <v>528</v>
      </c>
      <c r="B529" s="2">
        <f t="shared" si="8"/>
        <v>63202020009</v>
      </c>
      <c r="C529" s="267" t="s">
        <v>3445</v>
      </c>
      <c r="D529" s="3" t="s">
        <v>657</v>
      </c>
      <c r="E529" s="270" t="s">
        <v>444</v>
      </c>
      <c r="F529" s="271" t="s">
        <v>2185</v>
      </c>
      <c r="G529" s="271" t="s">
        <v>736</v>
      </c>
      <c r="H529" s="4" t="s">
        <v>659</v>
      </c>
      <c r="I529" s="4" t="s">
        <v>659</v>
      </c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>
        <v>529</v>
      </c>
      <c r="B530" s="2">
        <f t="shared" si="8"/>
        <v>63202020010</v>
      </c>
      <c r="C530" s="267" t="s">
        <v>3446</v>
      </c>
      <c r="D530" s="3" t="s">
        <v>657</v>
      </c>
      <c r="E530" s="270" t="s">
        <v>444</v>
      </c>
      <c r="F530" s="271" t="s">
        <v>3447</v>
      </c>
      <c r="G530" s="271" t="s">
        <v>3448</v>
      </c>
      <c r="H530" s="4" t="s">
        <v>659</v>
      </c>
      <c r="I530" s="4" t="s">
        <v>659</v>
      </c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>
        <v>530</v>
      </c>
      <c r="B531" s="2">
        <f t="shared" si="8"/>
        <v>63202020011</v>
      </c>
      <c r="C531" s="267" t="s">
        <v>3449</v>
      </c>
      <c r="D531" s="3" t="s">
        <v>657</v>
      </c>
      <c r="E531" s="270" t="s">
        <v>444</v>
      </c>
      <c r="F531" s="271" t="s">
        <v>1288</v>
      </c>
      <c r="G531" s="271" t="s">
        <v>3450</v>
      </c>
      <c r="H531" s="4" t="s">
        <v>659</v>
      </c>
      <c r="I531" s="4" t="s">
        <v>659</v>
      </c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>
        <v>531</v>
      </c>
      <c r="B532" s="2">
        <f t="shared" si="8"/>
        <v>63202020012</v>
      </c>
      <c r="C532" s="267" t="s">
        <v>3451</v>
      </c>
      <c r="D532" s="3" t="s">
        <v>657</v>
      </c>
      <c r="E532" s="270" t="s">
        <v>444</v>
      </c>
      <c r="F532" s="271" t="s">
        <v>3452</v>
      </c>
      <c r="G532" s="271" t="s">
        <v>3453</v>
      </c>
      <c r="H532" s="4" t="s">
        <v>659</v>
      </c>
      <c r="I532" s="4" t="s">
        <v>659</v>
      </c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>
        <v>532</v>
      </c>
      <c r="B533" s="2">
        <f t="shared" si="8"/>
        <v>63202020013</v>
      </c>
      <c r="C533" s="267" t="s">
        <v>3454</v>
      </c>
      <c r="D533" s="3" t="s">
        <v>657</v>
      </c>
      <c r="E533" s="270" t="s">
        <v>444</v>
      </c>
      <c r="F533" s="271" t="s">
        <v>1051</v>
      </c>
      <c r="G533" s="271" t="s">
        <v>3455</v>
      </c>
      <c r="H533" s="4" t="s">
        <v>659</v>
      </c>
      <c r="I533" s="4" t="s">
        <v>659</v>
      </c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>
        <v>533</v>
      </c>
      <c r="B534" s="2">
        <f t="shared" si="8"/>
        <v>63202020014</v>
      </c>
      <c r="C534" s="267" t="s">
        <v>3456</v>
      </c>
      <c r="D534" s="3" t="s">
        <v>657</v>
      </c>
      <c r="E534" s="270" t="s">
        <v>444</v>
      </c>
      <c r="F534" s="271" t="s">
        <v>1230</v>
      </c>
      <c r="G534" s="271" t="s">
        <v>599</v>
      </c>
      <c r="H534" s="4" t="s">
        <v>659</v>
      </c>
      <c r="I534" s="4" t="s">
        <v>659</v>
      </c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>
        <v>534</v>
      </c>
      <c r="B535" s="2">
        <f t="shared" si="8"/>
        <v>63202020015</v>
      </c>
      <c r="C535" s="267" t="s">
        <v>3457</v>
      </c>
      <c r="D535" s="3" t="s">
        <v>657</v>
      </c>
      <c r="E535" s="270" t="s">
        <v>444</v>
      </c>
      <c r="F535" s="271" t="s">
        <v>1620</v>
      </c>
      <c r="G535" s="271" t="s">
        <v>3458</v>
      </c>
      <c r="H535" s="4" t="s">
        <v>659</v>
      </c>
      <c r="I535" s="4" t="s">
        <v>659</v>
      </c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>
        <v>535</v>
      </c>
      <c r="B536" s="2">
        <f t="shared" si="8"/>
        <v>63202020016</v>
      </c>
      <c r="C536" s="267" t="s">
        <v>3459</v>
      </c>
      <c r="D536" s="3" t="s">
        <v>657</v>
      </c>
      <c r="E536" s="270" t="s">
        <v>444</v>
      </c>
      <c r="F536" s="271" t="s">
        <v>811</v>
      </c>
      <c r="G536" s="271" t="s">
        <v>1668</v>
      </c>
      <c r="H536" s="4" t="s">
        <v>659</v>
      </c>
      <c r="I536" s="4" t="s">
        <v>659</v>
      </c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>
        <v>536</v>
      </c>
      <c r="B537" s="2">
        <f t="shared" si="8"/>
        <v>63202020017</v>
      </c>
      <c r="C537" s="267" t="s">
        <v>3460</v>
      </c>
      <c r="D537" s="3" t="s">
        <v>657</v>
      </c>
      <c r="E537" s="270" t="s">
        <v>444</v>
      </c>
      <c r="F537" s="271" t="s">
        <v>1520</v>
      </c>
      <c r="G537" s="271" t="s">
        <v>3461</v>
      </c>
      <c r="H537" s="4" t="s">
        <v>659</v>
      </c>
      <c r="I537" s="4" t="s">
        <v>659</v>
      </c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>
        <v>537</v>
      </c>
      <c r="B538" s="2">
        <f t="shared" si="8"/>
        <v>63202020018</v>
      </c>
      <c r="C538" s="267" t="s">
        <v>3462</v>
      </c>
      <c r="D538" s="3" t="s">
        <v>657</v>
      </c>
      <c r="E538" s="270" t="s">
        <v>444</v>
      </c>
      <c r="F538" s="271" t="s">
        <v>1691</v>
      </c>
      <c r="G538" s="271" t="s">
        <v>3463</v>
      </c>
      <c r="H538" s="4" t="s">
        <v>659</v>
      </c>
      <c r="I538" s="4" t="s">
        <v>659</v>
      </c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>
        <v>538</v>
      </c>
      <c r="B539" s="2">
        <f t="shared" si="8"/>
        <v>63202020019</v>
      </c>
      <c r="C539" s="267" t="s">
        <v>3464</v>
      </c>
      <c r="D539" s="3" t="s">
        <v>657</v>
      </c>
      <c r="E539" s="270" t="s">
        <v>444</v>
      </c>
      <c r="F539" s="271" t="s">
        <v>666</v>
      </c>
      <c r="G539" s="271" t="s">
        <v>1587</v>
      </c>
      <c r="H539" s="4" t="s">
        <v>659</v>
      </c>
      <c r="I539" s="4" t="s">
        <v>659</v>
      </c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>
        <v>539</v>
      </c>
      <c r="B540" s="2">
        <f t="shared" si="8"/>
        <v>63202020020</v>
      </c>
      <c r="C540" s="267" t="s">
        <v>3465</v>
      </c>
      <c r="D540" s="3" t="s">
        <v>657</v>
      </c>
      <c r="E540" s="270" t="s">
        <v>444</v>
      </c>
      <c r="F540" s="271" t="s">
        <v>3466</v>
      </c>
      <c r="G540" s="271" t="s">
        <v>3314</v>
      </c>
      <c r="H540" s="4" t="s">
        <v>659</v>
      </c>
      <c r="I540" s="4" t="s">
        <v>659</v>
      </c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>
        <v>540</v>
      </c>
      <c r="B541" s="2">
        <f t="shared" si="8"/>
        <v>63202020021</v>
      </c>
      <c r="C541" s="267" t="s">
        <v>3467</v>
      </c>
      <c r="D541" s="3" t="s">
        <v>657</v>
      </c>
      <c r="E541" s="270" t="s">
        <v>444</v>
      </c>
      <c r="F541" s="271" t="s">
        <v>2101</v>
      </c>
      <c r="G541" s="271" t="s">
        <v>2102</v>
      </c>
      <c r="H541" s="4" t="s">
        <v>659</v>
      </c>
      <c r="I541" s="4" t="s">
        <v>659</v>
      </c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>
        <v>541</v>
      </c>
      <c r="B542" s="2">
        <f t="shared" si="8"/>
        <v>63202020022</v>
      </c>
      <c r="C542" s="267" t="s">
        <v>3468</v>
      </c>
      <c r="D542" s="3" t="s">
        <v>657</v>
      </c>
      <c r="E542" s="270" t="s">
        <v>444</v>
      </c>
      <c r="F542" s="271" t="s">
        <v>3469</v>
      </c>
      <c r="G542" s="271" t="s">
        <v>1826</v>
      </c>
      <c r="H542" s="4" t="s">
        <v>659</v>
      </c>
      <c r="I542" s="4" t="s">
        <v>659</v>
      </c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>
        <v>542</v>
      </c>
      <c r="B543" s="2">
        <f t="shared" si="8"/>
        <v>63202020023</v>
      </c>
      <c r="C543" s="267" t="s">
        <v>3470</v>
      </c>
      <c r="D543" s="3" t="s">
        <v>657</v>
      </c>
      <c r="E543" s="270" t="s">
        <v>444</v>
      </c>
      <c r="F543" s="271" t="s">
        <v>3471</v>
      </c>
      <c r="G543" s="271" t="s">
        <v>412</v>
      </c>
      <c r="H543" s="4" t="s">
        <v>659</v>
      </c>
      <c r="I543" s="4" t="s">
        <v>659</v>
      </c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>
        <v>543</v>
      </c>
      <c r="B544" s="2">
        <f t="shared" si="8"/>
        <v>63202020024</v>
      </c>
      <c r="C544" s="267" t="s">
        <v>3472</v>
      </c>
      <c r="D544" s="3" t="s">
        <v>657</v>
      </c>
      <c r="E544" s="270" t="s">
        <v>444</v>
      </c>
      <c r="F544" s="271" t="s">
        <v>1838</v>
      </c>
      <c r="G544" s="271" t="s">
        <v>1666</v>
      </c>
      <c r="H544" s="4" t="s">
        <v>659</v>
      </c>
      <c r="I544" s="4" t="s">
        <v>659</v>
      </c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>
        <v>544</v>
      </c>
      <c r="B545" s="2">
        <f t="shared" si="8"/>
        <v>63202020025</v>
      </c>
      <c r="C545" s="267" t="s">
        <v>3473</v>
      </c>
      <c r="D545" s="3" t="s">
        <v>657</v>
      </c>
      <c r="E545" s="270" t="s">
        <v>444</v>
      </c>
      <c r="F545" s="271" t="s">
        <v>1293</v>
      </c>
      <c r="G545" s="271" t="s">
        <v>1720</v>
      </c>
      <c r="H545" s="4" t="s">
        <v>659</v>
      </c>
      <c r="I545" s="4" t="s">
        <v>659</v>
      </c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>
        <v>545</v>
      </c>
      <c r="B546" s="2">
        <f t="shared" si="8"/>
        <v>63202020026</v>
      </c>
      <c r="C546" s="267" t="s">
        <v>3474</v>
      </c>
      <c r="D546" s="3" t="s">
        <v>657</v>
      </c>
      <c r="E546" s="270" t="s">
        <v>444</v>
      </c>
      <c r="F546" s="271" t="s">
        <v>3352</v>
      </c>
      <c r="G546" s="271" t="s">
        <v>3475</v>
      </c>
      <c r="H546" s="4" t="s">
        <v>659</v>
      </c>
      <c r="I546" s="4" t="s">
        <v>659</v>
      </c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>
        <v>546</v>
      </c>
      <c r="B547" s="2">
        <f t="shared" si="8"/>
        <v>63202020027</v>
      </c>
      <c r="C547" s="267" t="s">
        <v>3476</v>
      </c>
      <c r="D547" s="3" t="s">
        <v>657</v>
      </c>
      <c r="E547" s="270" t="s">
        <v>444</v>
      </c>
      <c r="F547" s="271" t="s">
        <v>647</v>
      </c>
      <c r="G547" s="271" t="s">
        <v>3477</v>
      </c>
      <c r="H547" s="4" t="s">
        <v>659</v>
      </c>
      <c r="I547" s="4" t="s">
        <v>659</v>
      </c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>
        <v>547</v>
      </c>
      <c r="B548" s="2">
        <f t="shared" si="8"/>
        <v>63202020028</v>
      </c>
      <c r="C548" s="267" t="s">
        <v>3478</v>
      </c>
      <c r="D548" s="3" t="s">
        <v>657</v>
      </c>
      <c r="E548" s="270" t="s">
        <v>444</v>
      </c>
      <c r="F548" s="271" t="s">
        <v>3479</v>
      </c>
      <c r="G548" s="271" t="s">
        <v>692</v>
      </c>
      <c r="H548" s="4" t="s">
        <v>659</v>
      </c>
      <c r="I548" s="4" t="s">
        <v>659</v>
      </c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>
        <v>548</v>
      </c>
      <c r="B549" s="2">
        <f t="shared" si="8"/>
        <v>63202020029</v>
      </c>
      <c r="C549" s="267" t="s">
        <v>3480</v>
      </c>
      <c r="D549" s="3" t="s">
        <v>657</v>
      </c>
      <c r="E549" s="270" t="s">
        <v>444</v>
      </c>
      <c r="F549" s="271" t="s">
        <v>3481</v>
      </c>
      <c r="G549" s="271" t="s">
        <v>3482</v>
      </c>
      <c r="H549" s="4" t="s">
        <v>659</v>
      </c>
      <c r="I549" s="4" t="s">
        <v>659</v>
      </c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>
        <v>549</v>
      </c>
      <c r="B550" s="2">
        <f t="shared" si="8"/>
        <v>63202020030</v>
      </c>
      <c r="C550" s="267" t="s">
        <v>3483</v>
      </c>
      <c r="D550" s="3" t="s">
        <v>657</v>
      </c>
      <c r="E550" s="270" t="s">
        <v>444</v>
      </c>
      <c r="F550" s="271" t="s">
        <v>2092</v>
      </c>
      <c r="G550" s="271" t="s">
        <v>1027</v>
      </c>
      <c r="H550" s="4" t="s">
        <v>659</v>
      </c>
      <c r="I550" s="4" t="s">
        <v>659</v>
      </c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>
        <v>550</v>
      </c>
      <c r="B551" s="2">
        <f t="shared" si="8"/>
        <v>63202020031</v>
      </c>
      <c r="C551" s="267" t="s">
        <v>3484</v>
      </c>
      <c r="D551" s="3" t="s">
        <v>657</v>
      </c>
      <c r="E551" s="270" t="s">
        <v>444</v>
      </c>
      <c r="F551" s="271" t="s">
        <v>1483</v>
      </c>
      <c r="G551" s="271" t="s">
        <v>3485</v>
      </c>
      <c r="H551" s="4" t="s">
        <v>659</v>
      </c>
      <c r="I551" s="4" t="s">
        <v>659</v>
      </c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>
        <v>551</v>
      </c>
      <c r="B552" s="2">
        <f t="shared" si="8"/>
        <v>63202020032</v>
      </c>
      <c r="C552" s="267" t="s">
        <v>3486</v>
      </c>
      <c r="D552" s="3" t="s">
        <v>657</v>
      </c>
      <c r="E552" s="270" t="s">
        <v>395</v>
      </c>
      <c r="F552" s="271" t="s">
        <v>3487</v>
      </c>
      <c r="G552" s="271" t="s">
        <v>3488</v>
      </c>
      <c r="H552" s="4" t="s">
        <v>659</v>
      </c>
      <c r="I552" s="4" t="s">
        <v>659</v>
      </c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>
        <v>552</v>
      </c>
      <c r="B553" s="2">
        <f t="shared" si="8"/>
        <v>63202020033</v>
      </c>
      <c r="C553" s="267" t="s">
        <v>3489</v>
      </c>
      <c r="D553" s="3" t="s">
        <v>657</v>
      </c>
      <c r="E553" s="270" t="s">
        <v>444</v>
      </c>
      <c r="F553" s="271" t="s">
        <v>1190</v>
      </c>
      <c r="G553" s="271" t="s">
        <v>2065</v>
      </c>
      <c r="H553" s="4" t="s">
        <v>659</v>
      </c>
      <c r="I553" s="4" t="s">
        <v>659</v>
      </c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>
        <v>553</v>
      </c>
      <c r="B554" s="2">
        <f t="shared" si="8"/>
        <v>63202020034</v>
      </c>
      <c r="C554" s="267" t="s">
        <v>3490</v>
      </c>
      <c r="D554" s="3" t="s">
        <v>657</v>
      </c>
      <c r="E554" s="270" t="s">
        <v>444</v>
      </c>
      <c r="F554" s="271" t="s">
        <v>1502</v>
      </c>
      <c r="G554" s="271" t="s">
        <v>1201</v>
      </c>
      <c r="H554" s="4" t="s">
        <v>659</v>
      </c>
      <c r="I554" s="4" t="s">
        <v>659</v>
      </c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>
        <v>554</v>
      </c>
      <c r="B555" s="2">
        <f t="shared" si="8"/>
        <v>63202020035</v>
      </c>
      <c r="C555" s="267" t="s">
        <v>3491</v>
      </c>
      <c r="D555" s="3" t="s">
        <v>657</v>
      </c>
      <c r="E555" s="270" t="s">
        <v>444</v>
      </c>
      <c r="F555" s="271" t="s">
        <v>3492</v>
      </c>
      <c r="G555" s="271" t="s">
        <v>3493</v>
      </c>
      <c r="H555" s="4" t="s">
        <v>659</v>
      </c>
      <c r="I555" s="4" t="s">
        <v>659</v>
      </c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>
        <v>555</v>
      </c>
      <c r="B556" s="2">
        <f t="shared" si="8"/>
        <v>63202020036</v>
      </c>
      <c r="C556" s="267" t="s">
        <v>3494</v>
      </c>
      <c r="D556" s="3" t="s">
        <v>657</v>
      </c>
      <c r="E556" s="270" t="s">
        <v>444</v>
      </c>
      <c r="F556" s="271" t="s">
        <v>726</v>
      </c>
      <c r="G556" s="271" t="s">
        <v>2109</v>
      </c>
      <c r="H556" s="4" t="s">
        <v>659</v>
      </c>
      <c r="I556" s="4" t="s">
        <v>659</v>
      </c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>
        <v>556</v>
      </c>
      <c r="B557" s="2">
        <f t="shared" si="8"/>
        <v>63202020037</v>
      </c>
      <c r="C557" s="267" t="s">
        <v>3495</v>
      </c>
      <c r="D557" s="3" t="s">
        <v>657</v>
      </c>
      <c r="E557" s="270" t="s">
        <v>444</v>
      </c>
      <c r="F557" s="271" t="s">
        <v>3496</v>
      </c>
      <c r="G557" s="271" t="s">
        <v>2104</v>
      </c>
      <c r="H557" s="4" t="s">
        <v>659</v>
      </c>
      <c r="I557" s="4" t="s">
        <v>659</v>
      </c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>
        <v>557</v>
      </c>
      <c r="B558" s="2">
        <f t="shared" si="8"/>
        <v>63202020038</v>
      </c>
      <c r="C558" s="267" t="s">
        <v>5882</v>
      </c>
      <c r="D558" s="3" t="s">
        <v>657</v>
      </c>
      <c r="E558" s="273" t="s">
        <v>444</v>
      </c>
      <c r="F558" s="271" t="s">
        <v>7425</v>
      </c>
      <c r="G558" s="282" t="s">
        <v>3866</v>
      </c>
      <c r="H558" s="4" t="s">
        <v>659</v>
      </c>
      <c r="I558" s="4" t="s">
        <v>659</v>
      </c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>
        <v>558</v>
      </c>
      <c r="B559" s="2">
        <f t="shared" si="8"/>
        <v>63202040001</v>
      </c>
      <c r="C559" s="267" t="s">
        <v>3497</v>
      </c>
      <c r="D559" s="3" t="s">
        <v>674</v>
      </c>
      <c r="E559" s="270" t="s">
        <v>444</v>
      </c>
      <c r="F559" s="271" t="s">
        <v>3498</v>
      </c>
      <c r="G559" s="271" t="s">
        <v>3499</v>
      </c>
      <c r="H559" s="4" t="s">
        <v>676</v>
      </c>
      <c r="I559" s="4" t="s">
        <v>676</v>
      </c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>
        <v>559</v>
      </c>
      <c r="B560" s="2">
        <f t="shared" si="8"/>
        <v>63202040002</v>
      </c>
      <c r="C560" s="267" t="s">
        <v>3500</v>
      </c>
      <c r="D560" s="3" t="s">
        <v>674</v>
      </c>
      <c r="E560" s="270" t="s">
        <v>444</v>
      </c>
      <c r="F560" s="271" t="s">
        <v>637</v>
      </c>
      <c r="G560" s="271" t="s">
        <v>3501</v>
      </c>
      <c r="H560" s="4" t="s">
        <v>676</v>
      </c>
      <c r="I560" s="4" t="s">
        <v>676</v>
      </c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>
        <v>560</v>
      </c>
      <c r="B561" s="2">
        <f t="shared" si="8"/>
        <v>63202040003</v>
      </c>
      <c r="C561" s="267" t="s">
        <v>3502</v>
      </c>
      <c r="D561" s="3" t="s">
        <v>674</v>
      </c>
      <c r="E561" s="270" t="s">
        <v>444</v>
      </c>
      <c r="F561" s="271" t="s">
        <v>3503</v>
      </c>
      <c r="G561" s="271" t="s">
        <v>3504</v>
      </c>
      <c r="H561" s="4" t="s">
        <v>676</v>
      </c>
      <c r="I561" s="4" t="s">
        <v>676</v>
      </c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>
        <v>561</v>
      </c>
      <c r="B562" s="2">
        <f t="shared" si="8"/>
        <v>63202040004</v>
      </c>
      <c r="C562" s="267" t="s">
        <v>3505</v>
      </c>
      <c r="D562" s="3" t="s">
        <v>674</v>
      </c>
      <c r="E562" s="270" t="s">
        <v>444</v>
      </c>
      <c r="F562" s="271" t="s">
        <v>3506</v>
      </c>
      <c r="G562" s="271" t="s">
        <v>2256</v>
      </c>
      <c r="H562" s="4" t="s">
        <v>676</v>
      </c>
      <c r="I562" s="4" t="s">
        <v>676</v>
      </c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>
        <v>562</v>
      </c>
      <c r="B563" s="2">
        <f t="shared" si="8"/>
        <v>63202040005</v>
      </c>
      <c r="C563" s="267" t="s">
        <v>3507</v>
      </c>
      <c r="D563" s="3" t="s">
        <v>674</v>
      </c>
      <c r="E563" s="270" t="s">
        <v>444</v>
      </c>
      <c r="F563" s="271" t="s">
        <v>578</v>
      </c>
      <c r="G563" s="271" t="s">
        <v>3508</v>
      </c>
      <c r="H563" s="4" t="s">
        <v>676</v>
      </c>
      <c r="I563" s="4" t="s">
        <v>676</v>
      </c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>
        <v>563</v>
      </c>
      <c r="B564" s="2">
        <f t="shared" si="8"/>
        <v>63202040006</v>
      </c>
      <c r="C564" s="267" t="s">
        <v>3509</v>
      </c>
      <c r="D564" s="3" t="s">
        <v>674</v>
      </c>
      <c r="E564" s="270" t="s">
        <v>444</v>
      </c>
      <c r="F564" s="271" t="s">
        <v>2245</v>
      </c>
      <c r="G564" s="271" t="s">
        <v>3510</v>
      </c>
      <c r="H564" s="4" t="s">
        <v>676</v>
      </c>
      <c r="I564" s="4" t="s">
        <v>676</v>
      </c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>
        <v>564</v>
      </c>
      <c r="B565" s="2">
        <f t="shared" si="8"/>
        <v>63202040007</v>
      </c>
      <c r="C565" s="267" t="s">
        <v>3511</v>
      </c>
      <c r="D565" s="3" t="s">
        <v>674</v>
      </c>
      <c r="E565" s="270" t="s">
        <v>444</v>
      </c>
      <c r="F565" s="271" t="s">
        <v>2046</v>
      </c>
      <c r="G565" s="271" t="s">
        <v>556</v>
      </c>
      <c r="H565" s="4" t="s">
        <v>676</v>
      </c>
      <c r="I565" s="4" t="s">
        <v>676</v>
      </c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>
        <v>565</v>
      </c>
      <c r="B566" s="2">
        <f t="shared" si="8"/>
        <v>63202040008</v>
      </c>
      <c r="C566" s="267" t="s">
        <v>3512</v>
      </c>
      <c r="D566" s="3" t="s">
        <v>674</v>
      </c>
      <c r="E566" s="270" t="s">
        <v>444</v>
      </c>
      <c r="F566" s="271" t="s">
        <v>3513</v>
      </c>
      <c r="G566" s="271" t="s">
        <v>3514</v>
      </c>
      <c r="H566" s="4" t="s">
        <v>676</v>
      </c>
      <c r="I566" s="4" t="s">
        <v>676</v>
      </c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>
        <v>566</v>
      </c>
      <c r="B567" s="2">
        <f t="shared" si="8"/>
        <v>63202040009</v>
      </c>
      <c r="C567" s="267" t="s">
        <v>3515</v>
      </c>
      <c r="D567" s="3" t="s">
        <v>674</v>
      </c>
      <c r="E567" s="270" t="s">
        <v>444</v>
      </c>
      <c r="F567" s="271" t="s">
        <v>3516</v>
      </c>
      <c r="G567" s="271" t="s">
        <v>1025</v>
      </c>
      <c r="H567" s="4" t="s">
        <v>676</v>
      </c>
      <c r="I567" s="4" t="s">
        <v>676</v>
      </c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>
        <v>567</v>
      </c>
      <c r="B568" s="2">
        <f t="shared" si="8"/>
        <v>63202040010</v>
      </c>
      <c r="C568" s="267" t="s">
        <v>3517</v>
      </c>
      <c r="D568" s="3" t="s">
        <v>674</v>
      </c>
      <c r="E568" s="270" t="s">
        <v>444</v>
      </c>
      <c r="F568" s="271" t="s">
        <v>3518</v>
      </c>
      <c r="G568" s="271" t="s">
        <v>1426</v>
      </c>
      <c r="H568" s="4" t="s">
        <v>676</v>
      </c>
      <c r="I568" s="4" t="s">
        <v>676</v>
      </c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>
        <v>568</v>
      </c>
      <c r="B569" s="2">
        <f t="shared" si="8"/>
        <v>63202040011</v>
      </c>
      <c r="C569" s="267" t="s">
        <v>3519</v>
      </c>
      <c r="D569" s="3" t="s">
        <v>674</v>
      </c>
      <c r="E569" s="270" t="s">
        <v>444</v>
      </c>
      <c r="F569" s="271" t="s">
        <v>3520</v>
      </c>
      <c r="G569" s="271" t="s">
        <v>3521</v>
      </c>
      <c r="H569" s="4" t="s">
        <v>676</v>
      </c>
      <c r="I569" s="4" t="s">
        <v>676</v>
      </c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>
        <v>569</v>
      </c>
      <c r="B570" s="2">
        <f t="shared" si="8"/>
        <v>63202040012</v>
      </c>
      <c r="C570" s="267" t="s">
        <v>3522</v>
      </c>
      <c r="D570" s="3" t="s">
        <v>674</v>
      </c>
      <c r="E570" s="270" t="s">
        <v>444</v>
      </c>
      <c r="F570" s="271" t="s">
        <v>3523</v>
      </c>
      <c r="G570" s="271" t="s">
        <v>1052</v>
      </c>
      <c r="H570" s="4" t="s">
        <v>676</v>
      </c>
      <c r="I570" s="4" t="s">
        <v>676</v>
      </c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>
        <v>570</v>
      </c>
      <c r="B571" s="2">
        <f t="shared" si="8"/>
        <v>63202040013</v>
      </c>
      <c r="C571" s="267" t="s">
        <v>3524</v>
      </c>
      <c r="D571" s="3" t="s">
        <v>674</v>
      </c>
      <c r="E571" s="270" t="s">
        <v>444</v>
      </c>
      <c r="F571" s="271" t="s">
        <v>3525</v>
      </c>
      <c r="G571" s="271" t="s">
        <v>405</v>
      </c>
      <c r="H571" s="4" t="s">
        <v>676</v>
      </c>
      <c r="I571" s="4" t="s">
        <v>676</v>
      </c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>
        <v>571</v>
      </c>
      <c r="B572" s="2">
        <f t="shared" si="8"/>
        <v>63202040014</v>
      </c>
      <c r="C572" s="267" t="s">
        <v>3526</v>
      </c>
      <c r="D572" s="3" t="s">
        <v>674</v>
      </c>
      <c r="E572" s="270" t="s">
        <v>444</v>
      </c>
      <c r="F572" s="271" t="s">
        <v>3527</v>
      </c>
      <c r="G572" s="271" t="s">
        <v>3528</v>
      </c>
      <c r="H572" s="4" t="s">
        <v>676</v>
      </c>
      <c r="I572" s="4" t="s">
        <v>676</v>
      </c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>
        <v>572</v>
      </c>
      <c r="B573" s="2">
        <f t="shared" si="8"/>
        <v>63202040015</v>
      </c>
      <c r="C573" s="267" t="s">
        <v>3529</v>
      </c>
      <c r="D573" s="3" t="s">
        <v>674</v>
      </c>
      <c r="E573" s="270" t="s">
        <v>444</v>
      </c>
      <c r="F573" s="271" t="s">
        <v>3530</v>
      </c>
      <c r="G573" s="271" t="s">
        <v>1223</v>
      </c>
      <c r="H573" s="4" t="s">
        <v>676</v>
      </c>
      <c r="I573" s="4" t="s">
        <v>676</v>
      </c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>
        <v>573</v>
      </c>
      <c r="B574" s="2">
        <f t="shared" si="8"/>
        <v>63202040016</v>
      </c>
      <c r="C574" s="267" t="s">
        <v>3531</v>
      </c>
      <c r="D574" s="3" t="s">
        <v>674</v>
      </c>
      <c r="E574" s="270" t="s">
        <v>444</v>
      </c>
      <c r="F574" s="271" t="s">
        <v>3532</v>
      </c>
      <c r="G574" s="271" t="s">
        <v>3533</v>
      </c>
      <c r="H574" s="4" t="s">
        <v>676</v>
      </c>
      <c r="I574" s="4" t="s">
        <v>676</v>
      </c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>
        <v>574</v>
      </c>
      <c r="B575" s="2">
        <f t="shared" si="8"/>
        <v>63202040017</v>
      </c>
      <c r="C575" s="267" t="s">
        <v>3534</v>
      </c>
      <c r="D575" s="3" t="s">
        <v>674</v>
      </c>
      <c r="E575" s="270" t="s">
        <v>444</v>
      </c>
      <c r="F575" s="271" t="s">
        <v>3535</v>
      </c>
      <c r="G575" s="271" t="s">
        <v>1630</v>
      </c>
      <c r="H575" s="4" t="s">
        <v>676</v>
      </c>
      <c r="I575" s="4" t="s">
        <v>676</v>
      </c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>
        <v>575</v>
      </c>
      <c r="B576" s="2">
        <f t="shared" si="8"/>
        <v>63202040018</v>
      </c>
      <c r="C576" s="267" t="s">
        <v>3536</v>
      </c>
      <c r="D576" s="3" t="s">
        <v>674</v>
      </c>
      <c r="E576" s="270" t="s">
        <v>444</v>
      </c>
      <c r="F576" s="271" t="s">
        <v>3537</v>
      </c>
      <c r="G576" s="271" t="s">
        <v>3538</v>
      </c>
      <c r="H576" s="4" t="s">
        <v>676</v>
      </c>
      <c r="I576" s="4" t="s">
        <v>676</v>
      </c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>
        <v>576</v>
      </c>
      <c r="B577" s="2">
        <f t="shared" si="8"/>
        <v>63202040019</v>
      </c>
      <c r="C577" s="267" t="s">
        <v>3539</v>
      </c>
      <c r="D577" s="3" t="s">
        <v>674</v>
      </c>
      <c r="E577" s="270" t="s">
        <v>444</v>
      </c>
      <c r="F577" s="271" t="s">
        <v>3540</v>
      </c>
      <c r="G577" s="271" t="s">
        <v>3541</v>
      </c>
      <c r="H577" s="4" t="s">
        <v>676</v>
      </c>
      <c r="I577" s="4" t="s">
        <v>676</v>
      </c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>
        <v>577</v>
      </c>
      <c r="B578" s="2">
        <f t="shared" si="8"/>
        <v>63202040020</v>
      </c>
      <c r="C578" s="267" t="s">
        <v>3542</v>
      </c>
      <c r="D578" s="3" t="s">
        <v>674</v>
      </c>
      <c r="E578" s="270" t="s">
        <v>444</v>
      </c>
      <c r="F578" s="271" t="s">
        <v>3543</v>
      </c>
      <c r="G578" s="271" t="s">
        <v>1089</v>
      </c>
      <c r="H578" s="4" t="s">
        <v>676</v>
      </c>
      <c r="I578" s="4" t="s">
        <v>676</v>
      </c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>
        <v>578</v>
      </c>
      <c r="B579" s="2">
        <f t="shared" ref="B579:B642" si="9">VALUE(C579)</f>
        <v>63202040021</v>
      </c>
      <c r="C579" s="267" t="s">
        <v>3544</v>
      </c>
      <c r="D579" s="3" t="s">
        <v>674</v>
      </c>
      <c r="E579" s="270" t="s">
        <v>444</v>
      </c>
      <c r="F579" s="271" t="s">
        <v>726</v>
      </c>
      <c r="G579" s="271" t="s">
        <v>3545</v>
      </c>
      <c r="H579" s="4" t="s">
        <v>676</v>
      </c>
      <c r="I579" s="4" t="s">
        <v>676</v>
      </c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>
        <v>579</v>
      </c>
      <c r="B580" s="2">
        <f t="shared" si="9"/>
        <v>63202040022</v>
      </c>
      <c r="C580" s="267" t="s">
        <v>3546</v>
      </c>
      <c r="D580" s="3" t="s">
        <v>674</v>
      </c>
      <c r="E580" s="270" t="s">
        <v>395</v>
      </c>
      <c r="F580" s="271" t="s">
        <v>3547</v>
      </c>
      <c r="G580" s="271" t="s">
        <v>3548</v>
      </c>
      <c r="H580" s="4" t="s">
        <v>676</v>
      </c>
      <c r="I580" s="4" t="s">
        <v>676</v>
      </c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>
        <v>580</v>
      </c>
      <c r="B581" s="2">
        <f t="shared" si="9"/>
        <v>63202040023</v>
      </c>
      <c r="C581" s="267" t="s">
        <v>3549</v>
      </c>
      <c r="D581" s="3" t="s">
        <v>674</v>
      </c>
      <c r="E581" s="270" t="s">
        <v>395</v>
      </c>
      <c r="F581" s="271" t="s">
        <v>587</v>
      </c>
      <c r="G581" s="271" t="s">
        <v>1771</v>
      </c>
      <c r="H581" s="4" t="s">
        <v>676</v>
      </c>
      <c r="I581" s="4" t="s">
        <v>676</v>
      </c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>
        <v>581</v>
      </c>
      <c r="B582" s="2">
        <f t="shared" si="9"/>
        <v>63202040024</v>
      </c>
      <c r="C582" s="267" t="s">
        <v>3550</v>
      </c>
      <c r="D582" s="3" t="s">
        <v>674</v>
      </c>
      <c r="E582" s="270" t="s">
        <v>395</v>
      </c>
      <c r="F582" s="271" t="s">
        <v>3551</v>
      </c>
      <c r="G582" s="271" t="s">
        <v>434</v>
      </c>
      <c r="H582" s="4" t="s">
        <v>676</v>
      </c>
      <c r="I582" s="4" t="s">
        <v>676</v>
      </c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>
        <v>582</v>
      </c>
      <c r="B583" s="2">
        <f t="shared" si="9"/>
        <v>63202040025</v>
      </c>
      <c r="C583" s="267" t="s">
        <v>3552</v>
      </c>
      <c r="D583" s="3" t="s">
        <v>674</v>
      </c>
      <c r="E583" s="270" t="s">
        <v>395</v>
      </c>
      <c r="F583" s="271" t="s">
        <v>3553</v>
      </c>
      <c r="G583" s="271" t="s">
        <v>2007</v>
      </c>
      <c r="H583" s="4" t="s">
        <v>676</v>
      </c>
      <c r="I583" s="4" t="s">
        <v>676</v>
      </c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>
        <v>583</v>
      </c>
      <c r="B584" s="2">
        <f t="shared" si="9"/>
        <v>63202040026</v>
      </c>
      <c r="C584" s="267" t="s">
        <v>3554</v>
      </c>
      <c r="D584" s="3" t="s">
        <v>674</v>
      </c>
      <c r="E584" s="270" t="s">
        <v>395</v>
      </c>
      <c r="F584" s="271" t="s">
        <v>3555</v>
      </c>
      <c r="G584" s="271" t="s">
        <v>3556</v>
      </c>
      <c r="H584" s="4" t="s">
        <v>676</v>
      </c>
      <c r="I584" s="4" t="s">
        <v>676</v>
      </c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>
        <v>584</v>
      </c>
      <c r="B585" s="2">
        <f t="shared" si="9"/>
        <v>63202040027</v>
      </c>
      <c r="C585" s="267" t="s">
        <v>3557</v>
      </c>
      <c r="D585" s="3" t="s">
        <v>674</v>
      </c>
      <c r="E585" s="270" t="s">
        <v>395</v>
      </c>
      <c r="F585" s="271" t="s">
        <v>1574</v>
      </c>
      <c r="G585" s="271" t="s">
        <v>3558</v>
      </c>
      <c r="H585" s="4" t="s">
        <v>676</v>
      </c>
      <c r="I585" s="4" t="s">
        <v>676</v>
      </c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>
        <v>585</v>
      </c>
      <c r="B586" s="2">
        <f t="shared" si="9"/>
        <v>63202040028</v>
      </c>
      <c r="C586" s="267" t="s">
        <v>3559</v>
      </c>
      <c r="D586" s="3" t="s">
        <v>674</v>
      </c>
      <c r="E586" s="270" t="s">
        <v>395</v>
      </c>
      <c r="F586" s="271" t="s">
        <v>3560</v>
      </c>
      <c r="G586" s="271" t="s">
        <v>3561</v>
      </c>
      <c r="H586" s="4" t="s">
        <v>676</v>
      </c>
      <c r="I586" s="4" t="s">
        <v>676</v>
      </c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>
        <v>586</v>
      </c>
      <c r="B587" s="2">
        <f t="shared" si="9"/>
        <v>63202040029</v>
      </c>
      <c r="C587" s="267" t="s">
        <v>3562</v>
      </c>
      <c r="D587" s="3" t="s">
        <v>674</v>
      </c>
      <c r="E587" s="270" t="s">
        <v>395</v>
      </c>
      <c r="F587" s="271" t="s">
        <v>3563</v>
      </c>
      <c r="G587" s="271" t="s">
        <v>3561</v>
      </c>
      <c r="H587" s="4" t="s">
        <v>676</v>
      </c>
      <c r="I587" s="4" t="s">
        <v>676</v>
      </c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>
        <v>587</v>
      </c>
      <c r="B588" s="2">
        <f t="shared" si="9"/>
        <v>63202040030</v>
      </c>
      <c r="C588" s="267" t="s">
        <v>3564</v>
      </c>
      <c r="D588" s="3" t="s">
        <v>674</v>
      </c>
      <c r="E588" s="270" t="s">
        <v>395</v>
      </c>
      <c r="F588" s="271" t="s">
        <v>1042</v>
      </c>
      <c r="G588" s="271" t="s">
        <v>3565</v>
      </c>
      <c r="H588" s="4" t="s">
        <v>676</v>
      </c>
      <c r="I588" s="4" t="s">
        <v>676</v>
      </c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>
        <v>588</v>
      </c>
      <c r="B589" s="2">
        <f t="shared" si="9"/>
        <v>63202040031</v>
      </c>
      <c r="C589" s="267" t="s">
        <v>3566</v>
      </c>
      <c r="D589" s="3" t="s">
        <v>674</v>
      </c>
      <c r="E589" s="270" t="s">
        <v>395</v>
      </c>
      <c r="F589" s="271" t="s">
        <v>3567</v>
      </c>
      <c r="G589" s="271" t="s">
        <v>3568</v>
      </c>
      <c r="H589" s="4" t="s">
        <v>676</v>
      </c>
      <c r="I589" s="4" t="s">
        <v>676</v>
      </c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>
        <v>589</v>
      </c>
      <c r="B590" s="2">
        <f t="shared" si="9"/>
        <v>63202040032</v>
      </c>
      <c r="C590" s="267" t="s">
        <v>3569</v>
      </c>
      <c r="D590" s="3" t="s">
        <v>678</v>
      </c>
      <c r="E590" s="270" t="s">
        <v>444</v>
      </c>
      <c r="F590" s="271" t="s">
        <v>493</v>
      </c>
      <c r="G590" s="271" t="s">
        <v>1455</v>
      </c>
      <c r="H590" s="4" t="s">
        <v>676</v>
      </c>
      <c r="I590" s="4" t="s">
        <v>676</v>
      </c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>
        <v>590</v>
      </c>
      <c r="B591" s="2">
        <f t="shared" si="9"/>
        <v>63202040033</v>
      </c>
      <c r="C591" s="267" t="s">
        <v>3570</v>
      </c>
      <c r="D591" s="3" t="s">
        <v>678</v>
      </c>
      <c r="E591" s="270" t="s">
        <v>444</v>
      </c>
      <c r="F591" s="271" t="s">
        <v>3571</v>
      </c>
      <c r="G591" s="271" t="s">
        <v>1160</v>
      </c>
      <c r="H591" s="4" t="s">
        <v>676</v>
      </c>
      <c r="I591" s="4" t="s">
        <v>676</v>
      </c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>
        <v>591</v>
      </c>
      <c r="B592" s="2">
        <f t="shared" si="9"/>
        <v>63202040034</v>
      </c>
      <c r="C592" s="267" t="s">
        <v>3572</v>
      </c>
      <c r="D592" s="3" t="s">
        <v>678</v>
      </c>
      <c r="E592" s="270" t="s">
        <v>444</v>
      </c>
      <c r="F592" s="271" t="s">
        <v>636</v>
      </c>
      <c r="G592" s="271" t="s">
        <v>1711</v>
      </c>
      <c r="H592" s="4" t="s">
        <v>676</v>
      </c>
      <c r="I592" s="4" t="s">
        <v>676</v>
      </c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>
        <v>592</v>
      </c>
      <c r="B593" s="2">
        <f t="shared" si="9"/>
        <v>63202040035</v>
      </c>
      <c r="C593" s="267" t="s">
        <v>3573</v>
      </c>
      <c r="D593" s="3" t="s">
        <v>678</v>
      </c>
      <c r="E593" s="270" t="s">
        <v>444</v>
      </c>
      <c r="F593" s="271" t="s">
        <v>3574</v>
      </c>
      <c r="G593" s="271" t="s">
        <v>3575</v>
      </c>
      <c r="H593" s="4" t="s">
        <v>676</v>
      </c>
      <c r="I593" s="4" t="s">
        <v>676</v>
      </c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>
        <v>593</v>
      </c>
      <c r="B594" s="2">
        <f t="shared" si="9"/>
        <v>63202040036</v>
      </c>
      <c r="C594" s="267" t="s">
        <v>3576</v>
      </c>
      <c r="D594" s="3" t="s">
        <v>678</v>
      </c>
      <c r="E594" s="270" t="s">
        <v>444</v>
      </c>
      <c r="F594" s="271" t="s">
        <v>3577</v>
      </c>
      <c r="G594" s="271" t="s">
        <v>484</v>
      </c>
      <c r="H594" s="4" t="s">
        <v>676</v>
      </c>
      <c r="I594" s="4" t="s">
        <v>676</v>
      </c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>
        <v>594</v>
      </c>
      <c r="B595" s="2">
        <f t="shared" si="9"/>
        <v>63202040037</v>
      </c>
      <c r="C595" s="267" t="s">
        <v>3578</v>
      </c>
      <c r="D595" s="3" t="s">
        <v>678</v>
      </c>
      <c r="E595" s="270" t="s">
        <v>444</v>
      </c>
      <c r="F595" s="271" t="s">
        <v>1664</v>
      </c>
      <c r="G595" s="271" t="s">
        <v>3579</v>
      </c>
      <c r="H595" s="4" t="s">
        <v>676</v>
      </c>
      <c r="I595" s="4" t="s">
        <v>676</v>
      </c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>
        <v>595</v>
      </c>
      <c r="B596" s="2">
        <f t="shared" si="9"/>
        <v>63202040038</v>
      </c>
      <c r="C596" s="267" t="s">
        <v>3580</v>
      </c>
      <c r="D596" s="3" t="s">
        <v>678</v>
      </c>
      <c r="E596" s="270" t="s">
        <v>444</v>
      </c>
      <c r="F596" s="271" t="s">
        <v>675</v>
      </c>
      <c r="G596" s="271" t="s">
        <v>580</v>
      </c>
      <c r="H596" s="4" t="s">
        <v>676</v>
      </c>
      <c r="I596" s="4" t="s">
        <v>676</v>
      </c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>
        <v>596</v>
      </c>
      <c r="B597" s="2">
        <f t="shared" si="9"/>
        <v>63202040039</v>
      </c>
      <c r="C597" s="267" t="s">
        <v>3581</v>
      </c>
      <c r="D597" s="3" t="s">
        <v>678</v>
      </c>
      <c r="E597" s="270" t="s">
        <v>444</v>
      </c>
      <c r="F597" s="271" t="s">
        <v>675</v>
      </c>
      <c r="G597" s="271" t="s">
        <v>3582</v>
      </c>
      <c r="H597" s="4" t="s">
        <v>676</v>
      </c>
      <c r="I597" s="4" t="s">
        <v>676</v>
      </c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>
        <v>597</v>
      </c>
      <c r="B598" s="2">
        <f t="shared" si="9"/>
        <v>63202040040</v>
      </c>
      <c r="C598" s="267" t="s">
        <v>3583</v>
      </c>
      <c r="D598" s="3" t="s">
        <v>678</v>
      </c>
      <c r="E598" s="270" t="s">
        <v>444</v>
      </c>
      <c r="F598" s="271" t="s">
        <v>3584</v>
      </c>
      <c r="G598" s="271" t="s">
        <v>3389</v>
      </c>
      <c r="H598" s="4" t="s">
        <v>676</v>
      </c>
      <c r="I598" s="4" t="s">
        <v>676</v>
      </c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>
        <v>598</v>
      </c>
      <c r="B599" s="2">
        <f t="shared" si="9"/>
        <v>63202040041</v>
      </c>
      <c r="C599" s="267" t="s">
        <v>3585</v>
      </c>
      <c r="D599" s="3" t="s">
        <v>678</v>
      </c>
      <c r="E599" s="270" t="s">
        <v>444</v>
      </c>
      <c r="F599" s="271" t="s">
        <v>3586</v>
      </c>
      <c r="G599" s="271" t="s">
        <v>1621</v>
      </c>
      <c r="H599" s="4" t="s">
        <v>676</v>
      </c>
      <c r="I599" s="4" t="s">
        <v>676</v>
      </c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>
        <v>599</v>
      </c>
      <c r="B600" s="2">
        <f t="shared" si="9"/>
        <v>63202040042</v>
      </c>
      <c r="C600" s="267" t="s">
        <v>3587</v>
      </c>
      <c r="D600" s="3" t="s">
        <v>678</v>
      </c>
      <c r="E600" s="270" t="s">
        <v>444</v>
      </c>
      <c r="F600" s="271" t="s">
        <v>3588</v>
      </c>
      <c r="G600" s="271" t="s">
        <v>1621</v>
      </c>
      <c r="H600" s="4" t="s">
        <v>676</v>
      </c>
      <c r="I600" s="4" t="s">
        <v>676</v>
      </c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>
        <v>600</v>
      </c>
      <c r="B601" s="2">
        <f t="shared" si="9"/>
        <v>63202040043</v>
      </c>
      <c r="C601" s="267" t="s">
        <v>3589</v>
      </c>
      <c r="D601" s="3" t="s">
        <v>678</v>
      </c>
      <c r="E601" s="270" t="s">
        <v>444</v>
      </c>
      <c r="F601" s="271" t="s">
        <v>3590</v>
      </c>
      <c r="G601" s="271" t="s">
        <v>3591</v>
      </c>
      <c r="H601" s="4" t="s">
        <v>676</v>
      </c>
      <c r="I601" s="4" t="s">
        <v>676</v>
      </c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>
        <v>601</v>
      </c>
      <c r="B602" s="2">
        <f t="shared" si="9"/>
        <v>63202040044</v>
      </c>
      <c r="C602" s="267" t="s">
        <v>3592</v>
      </c>
      <c r="D602" s="3" t="s">
        <v>678</v>
      </c>
      <c r="E602" s="270" t="s">
        <v>444</v>
      </c>
      <c r="F602" s="271" t="s">
        <v>3593</v>
      </c>
      <c r="G602" s="271" t="s">
        <v>1480</v>
      </c>
      <c r="H602" s="4" t="s">
        <v>676</v>
      </c>
      <c r="I602" s="4" t="s">
        <v>676</v>
      </c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>
        <v>602</v>
      </c>
      <c r="B603" s="2">
        <f t="shared" si="9"/>
        <v>63202040045</v>
      </c>
      <c r="C603" s="267" t="s">
        <v>3594</v>
      </c>
      <c r="D603" s="3" t="s">
        <v>678</v>
      </c>
      <c r="E603" s="270" t="s">
        <v>444</v>
      </c>
      <c r="F603" s="271" t="s">
        <v>3595</v>
      </c>
      <c r="G603" s="271" t="s">
        <v>2079</v>
      </c>
      <c r="H603" s="4" t="s">
        <v>676</v>
      </c>
      <c r="I603" s="4" t="s">
        <v>676</v>
      </c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>
        <v>603</v>
      </c>
      <c r="B604" s="2">
        <f t="shared" si="9"/>
        <v>63202040046</v>
      </c>
      <c r="C604" s="267" t="s">
        <v>3596</v>
      </c>
      <c r="D604" s="3" t="s">
        <v>678</v>
      </c>
      <c r="E604" s="270" t="s">
        <v>444</v>
      </c>
      <c r="F604" s="271" t="s">
        <v>3597</v>
      </c>
      <c r="G604" s="271" t="s">
        <v>3598</v>
      </c>
      <c r="H604" s="4" t="s">
        <v>676</v>
      </c>
      <c r="I604" s="4" t="s">
        <v>676</v>
      </c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>
        <v>604</v>
      </c>
      <c r="B605" s="2">
        <f t="shared" si="9"/>
        <v>63202040047</v>
      </c>
      <c r="C605" s="267" t="s">
        <v>3599</v>
      </c>
      <c r="D605" s="3" t="s">
        <v>678</v>
      </c>
      <c r="E605" s="270" t="s">
        <v>444</v>
      </c>
      <c r="F605" s="271" t="s">
        <v>1645</v>
      </c>
      <c r="G605" s="271" t="s">
        <v>3600</v>
      </c>
      <c r="H605" s="4" t="s">
        <v>676</v>
      </c>
      <c r="I605" s="4" t="s">
        <v>676</v>
      </c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>
        <v>605</v>
      </c>
      <c r="B606" s="2">
        <f t="shared" si="9"/>
        <v>63202040048</v>
      </c>
      <c r="C606" s="267" t="s">
        <v>3601</v>
      </c>
      <c r="D606" s="3" t="s">
        <v>678</v>
      </c>
      <c r="E606" s="270" t="s">
        <v>444</v>
      </c>
      <c r="F606" s="271" t="s">
        <v>2249</v>
      </c>
      <c r="G606" s="271" t="s">
        <v>2074</v>
      </c>
      <c r="H606" s="4" t="s">
        <v>676</v>
      </c>
      <c r="I606" s="4" t="s">
        <v>676</v>
      </c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>
        <v>606</v>
      </c>
      <c r="B607" s="2">
        <f t="shared" si="9"/>
        <v>63202040049</v>
      </c>
      <c r="C607" s="267" t="s">
        <v>3602</v>
      </c>
      <c r="D607" s="3" t="s">
        <v>678</v>
      </c>
      <c r="E607" s="270" t="s">
        <v>444</v>
      </c>
      <c r="F607" s="271" t="s">
        <v>3603</v>
      </c>
      <c r="G607" s="271" t="s">
        <v>1526</v>
      </c>
      <c r="H607" s="4" t="s">
        <v>676</v>
      </c>
      <c r="I607" s="4" t="s">
        <v>676</v>
      </c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>
        <v>607</v>
      </c>
      <c r="B608" s="2">
        <f t="shared" si="9"/>
        <v>63202040050</v>
      </c>
      <c r="C608" s="267" t="s">
        <v>3604</v>
      </c>
      <c r="D608" s="3" t="s">
        <v>678</v>
      </c>
      <c r="E608" s="270" t="s">
        <v>444</v>
      </c>
      <c r="F608" s="271" t="s">
        <v>3605</v>
      </c>
      <c r="G608" s="271" t="s">
        <v>3606</v>
      </c>
      <c r="H608" s="4" t="s">
        <v>676</v>
      </c>
      <c r="I608" s="4" t="s">
        <v>676</v>
      </c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>
        <v>608</v>
      </c>
      <c r="B609" s="2">
        <f t="shared" si="9"/>
        <v>63202040051</v>
      </c>
      <c r="C609" s="267" t="s">
        <v>3607</v>
      </c>
      <c r="D609" s="3" t="s">
        <v>678</v>
      </c>
      <c r="E609" s="270" t="s">
        <v>444</v>
      </c>
      <c r="F609" s="271" t="s">
        <v>3608</v>
      </c>
      <c r="G609" s="271" t="s">
        <v>599</v>
      </c>
      <c r="H609" s="4" t="s">
        <v>676</v>
      </c>
      <c r="I609" s="4" t="s">
        <v>676</v>
      </c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>
        <v>609</v>
      </c>
      <c r="B610" s="2">
        <f t="shared" si="9"/>
        <v>63202040052</v>
      </c>
      <c r="C610" s="267" t="s">
        <v>3609</v>
      </c>
      <c r="D610" s="3" t="s">
        <v>678</v>
      </c>
      <c r="E610" s="270" t="s">
        <v>444</v>
      </c>
      <c r="F610" s="271" t="s">
        <v>3610</v>
      </c>
      <c r="G610" s="271" t="s">
        <v>1647</v>
      </c>
      <c r="H610" s="4" t="s">
        <v>676</v>
      </c>
      <c r="I610" s="4" t="s">
        <v>676</v>
      </c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>
        <v>610</v>
      </c>
      <c r="B611" s="2">
        <f t="shared" si="9"/>
        <v>63202040053</v>
      </c>
      <c r="C611" s="267" t="s">
        <v>3611</v>
      </c>
      <c r="D611" s="3" t="s">
        <v>678</v>
      </c>
      <c r="E611" s="270" t="s">
        <v>444</v>
      </c>
      <c r="F611" s="271" t="s">
        <v>3612</v>
      </c>
      <c r="G611" s="271" t="s">
        <v>1933</v>
      </c>
      <c r="H611" s="4" t="s">
        <v>676</v>
      </c>
      <c r="I611" s="4" t="s">
        <v>676</v>
      </c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>
        <v>611</v>
      </c>
      <c r="B612" s="2">
        <f t="shared" si="9"/>
        <v>63202040054</v>
      </c>
      <c r="C612" s="267" t="s">
        <v>3613</v>
      </c>
      <c r="D612" s="3" t="s">
        <v>678</v>
      </c>
      <c r="E612" s="270" t="s">
        <v>444</v>
      </c>
      <c r="F612" s="271" t="s">
        <v>3614</v>
      </c>
      <c r="G612" s="271" t="s">
        <v>508</v>
      </c>
      <c r="H612" s="4" t="s">
        <v>676</v>
      </c>
      <c r="I612" s="4" t="s">
        <v>676</v>
      </c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>
        <v>612</v>
      </c>
      <c r="B613" s="2">
        <f t="shared" si="9"/>
        <v>63202040055</v>
      </c>
      <c r="C613" s="267" t="s">
        <v>3615</v>
      </c>
      <c r="D613" s="3" t="s">
        <v>678</v>
      </c>
      <c r="E613" s="270" t="s">
        <v>444</v>
      </c>
      <c r="F613" s="271" t="s">
        <v>2162</v>
      </c>
      <c r="G613" s="271" t="s">
        <v>3616</v>
      </c>
      <c r="H613" s="4" t="s">
        <v>676</v>
      </c>
      <c r="I613" s="4" t="s">
        <v>676</v>
      </c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>
        <v>613</v>
      </c>
      <c r="B614" s="2">
        <f t="shared" si="9"/>
        <v>63202040056</v>
      </c>
      <c r="C614" s="267" t="s">
        <v>3617</v>
      </c>
      <c r="D614" s="3" t="s">
        <v>678</v>
      </c>
      <c r="E614" s="270" t="s">
        <v>444</v>
      </c>
      <c r="F614" s="271" t="s">
        <v>3618</v>
      </c>
      <c r="G614" s="271" t="s">
        <v>1636</v>
      </c>
      <c r="H614" s="4" t="s">
        <v>676</v>
      </c>
      <c r="I614" s="4" t="s">
        <v>676</v>
      </c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>
        <v>614</v>
      </c>
      <c r="B615" s="2">
        <f t="shared" si="9"/>
        <v>63202040057</v>
      </c>
      <c r="C615" s="267" t="s">
        <v>3619</v>
      </c>
      <c r="D615" s="3" t="s">
        <v>678</v>
      </c>
      <c r="E615" s="270" t="s">
        <v>444</v>
      </c>
      <c r="F615" s="271" t="s">
        <v>726</v>
      </c>
      <c r="G615" s="271" t="s">
        <v>1612</v>
      </c>
      <c r="H615" s="4" t="s">
        <v>676</v>
      </c>
      <c r="I615" s="4" t="s">
        <v>676</v>
      </c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>
        <v>615</v>
      </c>
      <c r="B616" s="2">
        <f t="shared" si="9"/>
        <v>63202040058</v>
      </c>
      <c r="C616" s="267" t="s">
        <v>3620</v>
      </c>
      <c r="D616" s="3" t="s">
        <v>678</v>
      </c>
      <c r="E616" s="270" t="s">
        <v>444</v>
      </c>
      <c r="F616" s="271" t="s">
        <v>3621</v>
      </c>
      <c r="G616" s="271" t="s">
        <v>3622</v>
      </c>
      <c r="H616" s="4" t="s">
        <v>676</v>
      </c>
      <c r="I616" s="4" t="s">
        <v>676</v>
      </c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>
        <v>616</v>
      </c>
      <c r="B617" s="2">
        <f t="shared" si="9"/>
        <v>63202040059</v>
      </c>
      <c r="C617" s="267" t="s">
        <v>3623</v>
      </c>
      <c r="D617" s="3" t="s">
        <v>678</v>
      </c>
      <c r="E617" s="270" t="s">
        <v>395</v>
      </c>
      <c r="F617" s="271" t="s">
        <v>3624</v>
      </c>
      <c r="G617" s="271" t="s">
        <v>1654</v>
      </c>
      <c r="H617" s="4" t="s">
        <v>676</v>
      </c>
      <c r="I617" s="4" t="s">
        <v>676</v>
      </c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>
        <v>617</v>
      </c>
      <c r="B618" s="2">
        <f t="shared" si="9"/>
        <v>63202040060</v>
      </c>
      <c r="C618" s="267" t="s">
        <v>3625</v>
      </c>
      <c r="D618" s="3" t="s">
        <v>678</v>
      </c>
      <c r="E618" s="270" t="s">
        <v>395</v>
      </c>
      <c r="F618" s="271" t="s">
        <v>3170</v>
      </c>
      <c r="G618" s="271" t="s">
        <v>3626</v>
      </c>
      <c r="H618" s="4" t="s">
        <v>676</v>
      </c>
      <c r="I618" s="4" t="s">
        <v>676</v>
      </c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>
        <v>618</v>
      </c>
      <c r="B619" s="2">
        <f t="shared" si="9"/>
        <v>63202040061</v>
      </c>
      <c r="C619" s="267" t="s">
        <v>3627</v>
      </c>
      <c r="D619" s="3" t="s">
        <v>678</v>
      </c>
      <c r="E619" s="270" t="s">
        <v>395</v>
      </c>
      <c r="F619" s="271" t="s">
        <v>411</v>
      </c>
      <c r="G619" s="271" t="s">
        <v>3628</v>
      </c>
      <c r="H619" s="4" t="s">
        <v>676</v>
      </c>
      <c r="I619" s="4" t="s">
        <v>676</v>
      </c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>
        <v>619</v>
      </c>
      <c r="B620" s="2">
        <f t="shared" si="9"/>
        <v>63202040062</v>
      </c>
      <c r="C620" s="267" t="s">
        <v>3629</v>
      </c>
      <c r="D620" s="3" t="s">
        <v>5859</v>
      </c>
      <c r="E620" s="270" t="s">
        <v>444</v>
      </c>
      <c r="F620" s="271" t="s">
        <v>3630</v>
      </c>
      <c r="G620" s="271" t="s">
        <v>3631</v>
      </c>
      <c r="H620" s="4" t="s">
        <v>676</v>
      </c>
      <c r="I620" s="4" t="s">
        <v>676</v>
      </c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>
        <v>620</v>
      </c>
      <c r="B621" s="2">
        <f t="shared" si="9"/>
        <v>63202040063</v>
      </c>
      <c r="C621" s="267" t="s">
        <v>3632</v>
      </c>
      <c r="D621" s="3" t="s">
        <v>5859</v>
      </c>
      <c r="E621" s="270" t="s">
        <v>444</v>
      </c>
      <c r="F621" s="271" t="s">
        <v>1696</v>
      </c>
      <c r="G621" s="271" t="s">
        <v>3633</v>
      </c>
      <c r="H621" s="4" t="s">
        <v>676</v>
      </c>
      <c r="I621" s="4" t="s">
        <v>676</v>
      </c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>
        <v>621</v>
      </c>
      <c r="B622" s="2">
        <f t="shared" si="9"/>
        <v>63202040064</v>
      </c>
      <c r="C622" s="267" t="s">
        <v>3634</v>
      </c>
      <c r="D622" s="3" t="s">
        <v>5859</v>
      </c>
      <c r="E622" s="270" t="s">
        <v>444</v>
      </c>
      <c r="F622" s="271" t="s">
        <v>3635</v>
      </c>
      <c r="G622" s="271" t="s">
        <v>3636</v>
      </c>
      <c r="H622" s="4" t="s">
        <v>676</v>
      </c>
      <c r="I622" s="4" t="s">
        <v>676</v>
      </c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>
        <v>622</v>
      </c>
      <c r="B623" s="2">
        <f t="shared" si="9"/>
        <v>63202040065</v>
      </c>
      <c r="C623" s="267" t="s">
        <v>3637</v>
      </c>
      <c r="D623" s="3" t="s">
        <v>5859</v>
      </c>
      <c r="E623" s="270" t="s">
        <v>444</v>
      </c>
      <c r="F623" s="271" t="s">
        <v>3638</v>
      </c>
      <c r="G623" s="271" t="s">
        <v>595</v>
      </c>
      <c r="H623" s="4" t="s">
        <v>676</v>
      </c>
      <c r="I623" s="4" t="s">
        <v>676</v>
      </c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>
        <v>623</v>
      </c>
      <c r="B624" s="2">
        <f t="shared" si="9"/>
        <v>63202040066</v>
      </c>
      <c r="C624" s="267" t="s">
        <v>3639</v>
      </c>
      <c r="D624" s="3" t="s">
        <v>5859</v>
      </c>
      <c r="E624" s="270" t="s">
        <v>444</v>
      </c>
      <c r="F624" s="271" t="s">
        <v>3640</v>
      </c>
      <c r="G624" s="271" t="s">
        <v>3641</v>
      </c>
      <c r="H624" s="4" t="s">
        <v>676</v>
      </c>
      <c r="I624" s="4" t="s">
        <v>676</v>
      </c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>
        <v>624</v>
      </c>
      <c r="B625" s="2">
        <f t="shared" si="9"/>
        <v>63202040067</v>
      </c>
      <c r="C625" s="267" t="s">
        <v>3642</v>
      </c>
      <c r="D625" s="3" t="s">
        <v>5859</v>
      </c>
      <c r="E625" s="270" t="s">
        <v>444</v>
      </c>
      <c r="F625" s="271" t="s">
        <v>617</v>
      </c>
      <c r="G625" s="271" t="s">
        <v>3643</v>
      </c>
      <c r="H625" s="4" t="s">
        <v>676</v>
      </c>
      <c r="I625" s="4" t="s">
        <v>676</v>
      </c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>
        <v>625</v>
      </c>
      <c r="B626" s="2">
        <f t="shared" si="9"/>
        <v>63202040068</v>
      </c>
      <c r="C626" s="267" t="s">
        <v>3644</v>
      </c>
      <c r="D626" s="3" t="s">
        <v>5859</v>
      </c>
      <c r="E626" s="270" t="s">
        <v>444</v>
      </c>
      <c r="F626" s="271" t="s">
        <v>1645</v>
      </c>
      <c r="G626" s="271" t="s">
        <v>3645</v>
      </c>
      <c r="H626" s="4" t="s">
        <v>676</v>
      </c>
      <c r="I626" s="4" t="s">
        <v>676</v>
      </c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>
        <v>626</v>
      </c>
      <c r="B627" s="2">
        <f t="shared" si="9"/>
        <v>63202040069</v>
      </c>
      <c r="C627" s="267" t="s">
        <v>3646</v>
      </c>
      <c r="D627" s="3" t="s">
        <v>5859</v>
      </c>
      <c r="E627" s="270" t="s">
        <v>444</v>
      </c>
      <c r="F627" s="271" t="s">
        <v>1683</v>
      </c>
      <c r="G627" s="271" t="s">
        <v>3647</v>
      </c>
      <c r="H627" s="4" t="s">
        <v>676</v>
      </c>
      <c r="I627" s="4" t="s">
        <v>676</v>
      </c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>
        <v>627</v>
      </c>
      <c r="B628" s="2">
        <f t="shared" si="9"/>
        <v>63202040070</v>
      </c>
      <c r="C628" s="267" t="s">
        <v>3648</v>
      </c>
      <c r="D628" s="3" t="s">
        <v>5859</v>
      </c>
      <c r="E628" s="270" t="s">
        <v>444</v>
      </c>
      <c r="F628" s="271" t="s">
        <v>3649</v>
      </c>
      <c r="G628" s="271" t="s">
        <v>3650</v>
      </c>
      <c r="H628" s="4" t="s">
        <v>676</v>
      </c>
      <c r="I628" s="4" t="s">
        <v>676</v>
      </c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>
        <v>628</v>
      </c>
      <c r="B629" s="2">
        <f t="shared" si="9"/>
        <v>63202040071</v>
      </c>
      <c r="C629" s="267" t="s">
        <v>3651</v>
      </c>
      <c r="D629" s="3" t="s">
        <v>5859</v>
      </c>
      <c r="E629" s="270" t="s">
        <v>444</v>
      </c>
      <c r="F629" s="271" t="s">
        <v>597</v>
      </c>
      <c r="G629" s="271" t="s">
        <v>734</v>
      </c>
      <c r="H629" s="4" t="s">
        <v>676</v>
      </c>
      <c r="I629" s="4" t="s">
        <v>676</v>
      </c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>
        <v>629</v>
      </c>
      <c r="B630" s="2">
        <f t="shared" si="9"/>
        <v>63202040072</v>
      </c>
      <c r="C630" s="267" t="s">
        <v>3652</v>
      </c>
      <c r="D630" s="3" t="s">
        <v>5859</v>
      </c>
      <c r="E630" s="270" t="s">
        <v>444</v>
      </c>
      <c r="F630" s="271" t="s">
        <v>2898</v>
      </c>
      <c r="G630" s="271" t="s">
        <v>624</v>
      </c>
      <c r="H630" s="4" t="s">
        <v>676</v>
      </c>
      <c r="I630" s="4" t="s">
        <v>676</v>
      </c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>
        <v>630</v>
      </c>
      <c r="B631" s="2">
        <f t="shared" si="9"/>
        <v>63202040073</v>
      </c>
      <c r="C631" s="267" t="s">
        <v>3653</v>
      </c>
      <c r="D631" s="3" t="s">
        <v>5859</v>
      </c>
      <c r="E631" s="270" t="s">
        <v>444</v>
      </c>
      <c r="F631" s="271" t="s">
        <v>629</v>
      </c>
      <c r="G631" s="271" t="s">
        <v>459</v>
      </c>
      <c r="H631" s="4" t="s">
        <v>676</v>
      </c>
      <c r="I631" s="4" t="s">
        <v>676</v>
      </c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>
        <v>631</v>
      </c>
      <c r="B632" s="2">
        <f t="shared" si="9"/>
        <v>63202040074</v>
      </c>
      <c r="C632" s="267" t="s">
        <v>3654</v>
      </c>
      <c r="D632" s="3" t="s">
        <v>5859</v>
      </c>
      <c r="E632" s="270" t="s">
        <v>444</v>
      </c>
      <c r="F632" s="271" t="s">
        <v>3655</v>
      </c>
      <c r="G632" s="271" t="s">
        <v>3656</v>
      </c>
      <c r="H632" s="4" t="s">
        <v>676</v>
      </c>
      <c r="I632" s="4" t="s">
        <v>676</v>
      </c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>
        <v>632</v>
      </c>
      <c r="B633" s="2">
        <f t="shared" si="9"/>
        <v>63202040075</v>
      </c>
      <c r="C633" s="267" t="s">
        <v>3657</v>
      </c>
      <c r="D633" s="3" t="s">
        <v>5859</v>
      </c>
      <c r="E633" s="270" t="s">
        <v>444</v>
      </c>
      <c r="F633" s="271" t="s">
        <v>1244</v>
      </c>
      <c r="G633" s="271" t="s">
        <v>687</v>
      </c>
      <c r="H633" s="4" t="s">
        <v>676</v>
      </c>
      <c r="I633" s="4" t="s">
        <v>676</v>
      </c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>
        <v>633</v>
      </c>
      <c r="B634" s="2">
        <f t="shared" si="9"/>
        <v>63202040076</v>
      </c>
      <c r="C634" s="267" t="s">
        <v>3658</v>
      </c>
      <c r="D634" s="3" t="s">
        <v>5859</v>
      </c>
      <c r="E634" s="270" t="s">
        <v>444</v>
      </c>
      <c r="F634" s="271" t="s">
        <v>3659</v>
      </c>
      <c r="G634" s="271" t="s">
        <v>3660</v>
      </c>
      <c r="H634" s="4" t="s">
        <v>676</v>
      </c>
      <c r="I634" s="4" t="s">
        <v>676</v>
      </c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>
        <v>634</v>
      </c>
      <c r="B635" s="2">
        <f t="shared" si="9"/>
        <v>63202040077</v>
      </c>
      <c r="C635" s="267" t="s">
        <v>3661</v>
      </c>
      <c r="D635" s="3" t="s">
        <v>5859</v>
      </c>
      <c r="E635" s="270" t="s">
        <v>395</v>
      </c>
      <c r="F635" s="271" t="s">
        <v>3662</v>
      </c>
      <c r="G635" s="271" t="s">
        <v>3663</v>
      </c>
      <c r="H635" s="4" t="s">
        <v>676</v>
      </c>
      <c r="I635" s="4" t="s">
        <v>676</v>
      </c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>
        <v>635</v>
      </c>
      <c r="B636" s="2">
        <f t="shared" si="9"/>
        <v>63202040078</v>
      </c>
      <c r="C636" s="267" t="s">
        <v>3664</v>
      </c>
      <c r="D636" s="3" t="s">
        <v>5859</v>
      </c>
      <c r="E636" s="270" t="s">
        <v>395</v>
      </c>
      <c r="F636" s="271" t="s">
        <v>3665</v>
      </c>
      <c r="G636" s="271" t="s">
        <v>3666</v>
      </c>
      <c r="H636" s="4" t="s">
        <v>676</v>
      </c>
      <c r="I636" s="4" t="s">
        <v>676</v>
      </c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>
        <v>636</v>
      </c>
      <c r="B637" s="2">
        <f t="shared" si="9"/>
        <v>63202040079</v>
      </c>
      <c r="C637" s="267" t="s">
        <v>3667</v>
      </c>
      <c r="D637" s="3" t="s">
        <v>5859</v>
      </c>
      <c r="E637" s="270" t="s">
        <v>395</v>
      </c>
      <c r="F637" s="271" t="s">
        <v>1541</v>
      </c>
      <c r="G637" s="271" t="s">
        <v>2255</v>
      </c>
      <c r="H637" s="4" t="s">
        <v>676</v>
      </c>
      <c r="I637" s="4" t="s">
        <v>676</v>
      </c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>
        <v>637</v>
      </c>
      <c r="B638" s="2">
        <f t="shared" si="9"/>
        <v>63202040080</v>
      </c>
      <c r="C638" s="267" t="s">
        <v>3668</v>
      </c>
      <c r="D638" s="3" t="s">
        <v>5859</v>
      </c>
      <c r="E638" s="270" t="s">
        <v>395</v>
      </c>
      <c r="F638" s="271" t="s">
        <v>3669</v>
      </c>
      <c r="G638" s="271" t="s">
        <v>1410</v>
      </c>
      <c r="H638" s="4" t="s">
        <v>676</v>
      </c>
      <c r="I638" s="4" t="s">
        <v>676</v>
      </c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>
        <v>638</v>
      </c>
      <c r="B639" s="2">
        <f t="shared" si="9"/>
        <v>63202040081</v>
      </c>
      <c r="C639" s="267" t="s">
        <v>3670</v>
      </c>
      <c r="D639" s="3" t="s">
        <v>5859</v>
      </c>
      <c r="E639" s="270" t="s">
        <v>395</v>
      </c>
      <c r="F639" s="271" t="s">
        <v>1697</v>
      </c>
      <c r="G639" s="271" t="s">
        <v>3671</v>
      </c>
      <c r="H639" s="4" t="s">
        <v>676</v>
      </c>
      <c r="I639" s="4" t="s">
        <v>676</v>
      </c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>
        <v>639</v>
      </c>
      <c r="B640" s="2">
        <f t="shared" si="9"/>
        <v>63202040082</v>
      </c>
      <c r="C640" s="267" t="s">
        <v>3672</v>
      </c>
      <c r="D640" s="3" t="s">
        <v>5859</v>
      </c>
      <c r="E640" s="270" t="s">
        <v>395</v>
      </c>
      <c r="F640" s="271" t="s">
        <v>3034</v>
      </c>
      <c r="G640" s="271" t="s">
        <v>3673</v>
      </c>
      <c r="H640" s="4" t="s">
        <v>676</v>
      </c>
      <c r="I640" s="4" t="s">
        <v>676</v>
      </c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>
        <v>640</v>
      </c>
      <c r="B641" s="2">
        <f t="shared" si="9"/>
        <v>63202040083</v>
      </c>
      <c r="C641" s="267" t="s">
        <v>3674</v>
      </c>
      <c r="D641" s="3" t="s">
        <v>5859</v>
      </c>
      <c r="E641" s="270" t="s">
        <v>395</v>
      </c>
      <c r="F641" s="271" t="s">
        <v>3675</v>
      </c>
      <c r="G641" s="271" t="s">
        <v>3676</v>
      </c>
      <c r="H641" s="4" t="s">
        <v>676</v>
      </c>
      <c r="I641" s="4" t="s">
        <v>676</v>
      </c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>
        <v>641</v>
      </c>
      <c r="B642" s="2">
        <f t="shared" si="9"/>
        <v>63202040084</v>
      </c>
      <c r="C642" s="267" t="s">
        <v>3677</v>
      </c>
      <c r="D642" s="3" t="s">
        <v>5859</v>
      </c>
      <c r="E642" s="270" t="s">
        <v>395</v>
      </c>
      <c r="F642" s="271" t="s">
        <v>3678</v>
      </c>
      <c r="G642" s="271" t="s">
        <v>3679</v>
      </c>
      <c r="H642" s="4" t="s">
        <v>676</v>
      </c>
      <c r="I642" s="4" t="s">
        <v>676</v>
      </c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>
        <v>642</v>
      </c>
      <c r="B643" s="2">
        <f t="shared" ref="B643:B706" si="10">VALUE(C643)</f>
        <v>63202040085</v>
      </c>
      <c r="C643" s="267" t="s">
        <v>3680</v>
      </c>
      <c r="D643" s="3" t="s">
        <v>5859</v>
      </c>
      <c r="E643" s="270" t="s">
        <v>395</v>
      </c>
      <c r="F643" s="271" t="s">
        <v>2673</v>
      </c>
      <c r="G643" s="271" t="s">
        <v>3681</v>
      </c>
      <c r="H643" s="4" t="s">
        <v>676</v>
      </c>
      <c r="I643" s="4" t="s">
        <v>676</v>
      </c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>
        <v>643</v>
      </c>
      <c r="B644" s="2">
        <f t="shared" si="10"/>
        <v>63202040086</v>
      </c>
      <c r="C644" s="267" t="s">
        <v>3682</v>
      </c>
      <c r="D644" s="3" t="s">
        <v>5859</v>
      </c>
      <c r="E644" s="270" t="s">
        <v>395</v>
      </c>
      <c r="F644" s="271" t="s">
        <v>3683</v>
      </c>
      <c r="G644" s="271" t="s">
        <v>3684</v>
      </c>
      <c r="H644" s="4" t="s">
        <v>676</v>
      </c>
      <c r="I644" s="4" t="s">
        <v>676</v>
      </c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>
        <v>644</v>
      </c>
      <c r="B645" s="2">
        <f t="shared" si="10"/>
        <v>63202040087</v>
      </c>
      <c r="C645" s="267" t="s">
        <v>3685</v>
      </c>
      <c r="D645" s="3" t="s">
        <v>5859</v>
      </c>
      <c r="E645" s="270" t="s">
        <v>395</v>
      </c>
      <c r="F645" s="271" t="s">
        <v>502</v>
      </c>
      <c r="G645" s="271" t="s">
        <v>1695</v>
      </c>
      <c r="H645" s="4" t="s">
        <v>676</v>
      </c>
      <c r="I645" s="4" t="s">
        <v>676</v>
      </c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>
        <v>645</v>
      </c>
      <c r="B646" s="2">
        <f t="shared" si="10"/>
        <v>63202040088</v>
      </c>
      <c r="C646" s="267" t="s">
        <v>3686</v>
      </c>
      <c r="D646" s="3" t="s">
        <v>5859</v>
      </c>
      <c r="E646" s="270" t="s">
        <v>395</v>
      </c>
      <c r="F646" s="271" t="s">
        <v>3687</v>
      </c>
      <c r="G646" s="271" t="s">
        <v>1187</v>
      </c>
      <c r="H646" s="4" t="s">
        <v>676</v>
      </c>
      <c r="I646" s="4" t="s">
        <v>676</v>
      </c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>
        <v>646</v>
      </c>
      <c r="B647" s="2">
        <f t="shared" si="10"/>
        <v>63202040089</v>
      </c>
      <c r="C647" s="268" t="s">
        <v>3903</v>
      </c>
      <c r="D647" s="3" t="s">
        <v>5859</v>
      </c>
      <c r="E647" s="276" t="s">
        <v>395</v>
      </c>
      <c r="F647" s="269" t="s">
        <v>1591</v>
      </c>
      <c r="G647" s="269" t="s">
        <v>3904</v>
      </c>
      <c r="H647" s="275" t="s">
        <v>676</v>
      </c>
      <c r="I647" s="275" t="s">
        <v>676</v>
      </c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>
        <v>647</v>
      </c>
      <c r="B648" s="2">
        <f t="shared" si="10"/>
        <v>63202110001</v>
      </c>
      <c r="C648" s="267" t="s">
        <v>3688</v>
      </c>
      <c r="D648" s="3" t="s">
        <v>702</v>
      </c>
      <c r="E648" s="270" t="s">
        <v>444</v>
      </c>
      <c r="F648" s="271" t="s">
        <v>703</v>
      </c>
      <c r="G648" s="271" t="s">
        <v>1297</v>
      </c>
      <c r="H648" s="4" t="s">
        <v>1510</v>
      </c>
      <c r="I648" s="4" t="s">
        <v>2290</v>
      </c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>
        <v>648</v>
      </c>
      <c r="B649" s="2">
        <f t="shared" si="10"/>
        <v>63202110002</v>
      </c>
      <c r="C649" s="267" t="s">
        <v>3689</v>
      </c>
      <c r="D649" s="3" t="s">
        <v>702</v>
      </c>
      <c r="E649" s="270" t="s">
        <v>444</v>
      </c>
      <c r="F649" s="271" t="s">
        <v>3690</v>
      </c>
      <c r="G649" s="271" t="s">
        <v>709</v>
      </c>
      <c r="H649" s="4" t="s">
        <v>1510</v>
      </c>
      <c r="I649" s="4" t="s">
        <v>2290</v>
      </c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>
        <v>649</v>
      </c>
      <c r="B650" s="2">
        <f t="shared" si="10"/>
        <v>63202110003</v>
      </c>
      <c r="C650" s="267" t="s">
        <v>3691</v>
      </c>
      <c r="D650" s="3" t="s">
        <v>702</v>
      </c>
      <c r="E650" s="270" t="s">
        <v>444</v>
      </c>
      <c r="F650" s="271" t="s">
        <v>3692</v>
      </c>
      <c r="G650" s="271" t="s">
        <v>3693</v>
      </c>
      <c r="H650" s="4" t="s">
        <v>1510</v>
      </c>
      <c r="I650" s="4" t="s">
        <v>2290</v>
      </c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>
        <v>650</v>
      </c>
      <c r="B651" s="2">
        <f t="shared" si="10"/>
        <v>63202110004</v>
      </c>
      <c r="C651" s="267" t="s">
        <v>3694</v>
      </c>
      <c r="D651" s="3" t="s">
        <v>702</v>
      </c>
      <c r="E651" s="270" t="s">
        <v>444</v>
      </c>
      <c r="F651" s="271" t="s">
        <v>1641</v>
      </c>
      <c r="G651" s="271" t="s">
        <v>3695</v>
      </c>
      <c r="H651" s="4" t="s">
        <v>1510</v>
      </c>
      <c r="I651" s="4" t="s">
        <v>2290</v>
      </c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>
        <v>651</v>
      </c>
      <c r="B652" s="2">
        <f t="shared" si="10"/>
        <v>63202110005</v>
      </c>
      <c r="C652" s="267" t="s">
        <v>3696</v>
      </c>
      <c r="D652" s="3" t="s">
        <v>702</v>
      </c>
      <c r="E652" s="270" t="s">
        <v>444</v>
      </c>
      <c r="F652" s="271" t="s">
        <v>3697</v>
      </c>
      <c r="G652" s="271" t="s">
        <v>3698</v>
      </c>
      <c r="H652" s="4" t="s">
        <v>1510</v>
      </c>
      <c r="I652" s="4" t="s">
        <v>2290</v>
      </c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>
        <v>652</v>
      </c>
      <c r="B653" s="2">
        <f t="shared" si="10"/>
        <v>63202110006</v>
      </c>
      <c r="C653" s="267" t="s">
        <v>3699</v>
      </c>
      <c r="D653" s="3" t="s">
        <v>702</v>
      </c>
      <c r="E653" s="270" t="s">
        <v>444</v>
      </c>
      <c r="F653" s="271" t="s">
        <v>576</v>
      </c>
      <c r="G653" s="271" t="s">
        <v>3700</v>
      </c>
      <c r="H653" s="4" t="s">
        <v>1510</v>
      </c>
      <c r="I653" s="4" t="s">
        <v>2290</v>
      </c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>
        <v>653</v>
      </c>
      <c r="B654" s="2">
        <f t="shared" si="10"/>
        <v>63202110007</v>
      </c>
      <c r="C654" s="267" t="s">
        <v>3701</v>
      </c>
      <c r="D654" s="3" t="s">
        <v>702</v>
      </c>
      <c r="E654" s="270" t="s">
        <v>444</v>
      </c>
      <c r="F654" s="271" t="s">
        <v>1051</v>
      </c>
      <c r="G654" s="271" t="s">
        <v>709</v>
      </c>
      <c r="H654" s="4" t="s">
        <v>1510</v>
      </c>
      <c r="I654" s="4" t="s">
        <v>2290</v>
      </c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>
        <v>654</v>
      </c>
      <c r="B655" s="2">
        <f t="shared" si="10"/>
        <v>63202110008</v>
      </c>
      <c r="C655" s="267" t="s">
        <v>3702</v>
      </c>
      <c r="D655" s="3" t="s">
        <v>702</v>
      </c>
      <c r="E655" s="270" t="s">
        <v>444</v>
      </c>
      <c r="F655" s="271" t="s">
        <v>3703</v>
      </c>
      <c r="G655" s="271" t="s">
        <v>3704</v>
      </c>
      <c r="H655" s="4" t="s">
        <v>1510</v>
      </c>
      <c r="I655" s="4" t="s">
        <v>2290</v>
      </c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>
        <v>655</v>
      </c>
      <c r="B656" s="2">
        <f t="shared" si="10"/>
        <v>63202110009</v>
      </c>
      <c r="C656" s="267" t="s">
        <v>3705</v>
      </c>
      <c r="D656" s="3" t="s">
        <v>702</v>
      </c>
      <c r="E656" s="270" t="s">
        <v>444</v>
      </c>
      <c r="F656" s="271" t="s">
        <v>3706</v>
      </c>
      <c r="G656" s="271" t="s">
        <v>1649</v>
      </c>
      <c r="H656" s="4" t="s">
        <v>1510</v>
      </c>
      <c r="I656" s="4" t="s">
        <v>2290</v>
      </c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>
        <v>656</v>
      </c>
      <c r="B657" s="2">
        <f t="shared" si="10"/>
        <v>63202110010</v>
      </c>
      <c r="C657" s="267" t="s">
        <v>3707</v>
      </c>
      <c r="D657" s="3" t="s">
        <v>702</v>
      </c>
      <c r="E657" s="270" t="s">
        <v>444</v>
      </c>
      <c r="F657" s="271" t="s">
        <v>662</v>
      </c>
      <c r="G657" s="271" t="s">
        <v>3708</v>
      </c>
      <c r="H657" s="4" t="s">
        <v>1510</v>
      </c>
      <c r="I657" s="4" t="s">
        <v>2290</v>
      </c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>
        <v>657</v>
      </c>
      <c r="B658" s="2">
        <f t="shared" si="10"/>
        <v>63202110011</v>
      </c>
      <c r="C658" s="267" t="s">
        <v>3709</v>
      </c>
      <c r="D658" s="3" t="s">
        <v>702</v>
      </c>
      <c r="E658" s="270" t="s">
        <v>444</v>
      </c>
      <c r="F658" s="271" t="s">
        <v>1486</v>
      </c>
      <c r="G658" s="271" t="s">
        <v>3710</v>
      </c>
      <c r="H658" s="4" t="s">
        <v>1510</v>
      </c>
      <c r="I658" s="4" t="s">
        <v>2290</v>
      </c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>
        <v>658</v>
      </c>
      <c r="B659" s="2">
        <f t="shared" si="10"/>
        <v>63202110012</v>
      </c>
      <c r="C659" s="267" t="s">
        <v>3711</v>
      </c>
      <c r="D659" s="3" t="s">
        <v>702</v>
      </c>
      <c r="E659" s="270" t="s">
        <v>444</v>
      </c>
      <c r="F659" s="271" t="s">
        <v>719</v>
      </c>
      <c r="G659" s="271" t="s">
        <v>3712</v>
      </c>
      <c r="H659" s="4" t="s">
        <v>1510</v>
      </c>
      <c r="I659" s="4" t="s">
        <v>2290</v>
      </c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>
        <v>659</v>
      </c>
      <c r="B660" s="2">
        <f t="shared" si="10"/>
        <v>63202110013</v>
      </c>
      <c r="C660" s="267" t="s">
        <v>3713</v>
      </c>
      <c r="D660" s="3" t="s">
        <v>702</v>
      </c>
      <c r="E660" s="270" t="s">
        <v>444</v>
      </c>
      <c r="F660" s="271" t="s">
        <v>3714</v>
      </c>
      <c r="G660" s="271" t="s">
        <v>3715</v>
      </c>
      <c r="H660" s="4" t="s">
        <v>1510</v>
      </c>
      <c r="I660" s="4" t="s">
        <v>2290</v>
      </c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>
        <v>660</v>
      </c>
      <c r="B661" s="2">
        <f t="shared" si="10"/>
        <v>63202110014</v>
      </c>
      <c r="C661" s="267" t="s">
        <v>3716</v>
      </c>
      <c r="D661" s="3" t="s">
        <v>702</v>
      </c>
      <c r="E661" s="270" t="s">
        <v>444</v>
      </c>
      <c r="F661" s="271" t="s">
        <v>3717</v>
      </c>
      <c r="G661" s="271" t="s">
        <v>1569</v>
      </c>
      <c r="H661" s="4" t="s">
        <v>1510</v>
      </c>
      <c r="I661" s="4" t="s">
        <v>2290</v>
      </c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>
        <v>661</v>
      </c>
      <c r="B662" s="2">
        <f t="shared" si="10"/>
        <v>63202110015</v>
      </c>
      <c r="C662" s="267" t="s">
        <v>3718</v>
      </c>
      <c r="D662" s="3" t="s">
        <v>702</v>
      </c>
      <c r="E662" s="270" t="s">
        <v>444</v>
      </c>
      <c r="F662" s="271" t="s">
        <v>3719</v>
      </c>
      <c r="G662" s="271" t="s">
        <v>3720</v>
      </c>
      <c r="H662" s="4" t="s">
        <v>1510</v>
      </c>
      <c r="I662" s="4" t="s">
        <v>2290</v>
      </c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>
        <v>662</v>
      </c>
      <c r="B663" s="2">
        <f t="shared" si="10"/>
        <v>63202110016</v>
      </c>
      <c r="C663" s="267" t="s">
        <v>3721</v>
      </c>
      <c r="D663" s="3" t="s">
        <v>702</v>
      </c>
      <c r="E663" s="270" t="s">
        <v>444</v>
      </c>
      <c r="F663" s="271" t="s">
        <v>3722</v>
      </c>
      <c r="G663" s="271" t="s">
        <v>1069</v>
      </c>
      <c r="H663" s="4" t="s">
        <v>1510</v>
      </c>
      <c r="I663" s="4" t="s">
        <v>2290</v>
      </c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>
        <v>663</v>
      </c>
      <c r="B664" s="2">
        <f t="shared" si="10"/>
        <v>63202110017</v>
      </c>
      <c r="C664" s="267" t="s">
        <v>3723</v>
      </c>
      <c r="D664" s="3" t="s">
        <v>702</v>
      </c>
      <c r="E664" s="270" t="s">
        <v>444</v>
      </c>
      <c r="F664" s="271" t="s">
        <v>2061</v>
      </c>
      <c r="G664" s="271" t="s">
        <v>2062</v>
      </c>
      <c r="H664" s="4" t="s">
        <v>1510</v>
      </c>
      <c r="I664" s="4" t="s">
        <v>2290</v>
      </c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>
        <v>664</v>
      </c>
      <c r="B665" s="2">
        <f t="shared" si="10"/>
        <v>63202110018</v>
      </c>
      <c r="C665" s="267" t="s">
        <v>3724</v>
      </c>
      <c r="D665" s="3" t="s">
        <v>702</v>
      </c>
      <c r="E665" s="270" t="s">
        <v>444</v>
      </c>
      <c r="F665" s="271" t="s">
        <v>1098</v>
      </c>
      <c r="G665" s="271" t="s">
        <v>1607</v>
      </c>
      <c r="H665" s="4" t="s">
        <v>1510</v>
      </c>
      <c r="I665" s="4" t="s">
        <v>2290</v>
      </c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>
        <v>665</v>
      </c>
      <c r="B666" s="2">
        <f t="shared" si="10"/>
        <v>63202110019</v>
      </c>
      <c r="C666" s="267" t="s">
        <v>3725</v>
      </c>
      <c r="D666" s="3" t="s">
        <v>702</v>
      </c>
      <c r="E666" s="270" t="s">
        <v>444</v>
      </c>
      <c r="F666" s="271" t="s">
        <v>3726</v>
      </c>
      <c r="G666" s="271" t="s">
        <v>739</v>
      </c>
      <c r="H666" s="4" t="s">
        <v>1510</v>
      </c>
      <c r="I666" s="4" t="s">
        <v>2290</v>
      </c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>
        <v>666</v>
      </c>
      <c r="B667" s="2">
        <f t="shared" si="10"/>
        <v>63204040001</v>
      </c>
      <c r="C667" s="267" t="s">
        <v>3727</v>
      </c>
      <c r="D667" s="3" t="s">
        <v>711</v>
      </c>
      <c r="E667" s="270" t="s">
        <v>444</v>
      </c>
      <c r="F667" s="271" t="s">
        <v>679</v>
      </c>
      <c r="G667" s="271" t="s">
        <v>1747</v>
      </c>
      <c r="H667" s="4" t="s">
        <v>713</v>
      </c>
      <c r="I667" s="4" t="s">
        <v>713</v>
      </c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>
        <v>667</v>
      </c>
      <c r="B668" s="2">
        <f t="shared" si="10"/>
        <v>63204040002</v>
      </c>
      <c r="C668" s="267" t="s">
        <v>3728</v>
      </c>
      <c r="D668" s="3" t="s">
        <v>711</v>
      </c>
      <c r="E668" s="270" t="s">
        <v>444</v>
      </c>
      <c r="F668" s="271" t="s">
        <v>3729</v>
      </c>
      <c r="G668" s="271" t="s">
        <v>3730</v>
      </c>
      <c r="H668" s="4" t="s">
        <v>713</v>
      </c>
      <c r="I668" s="4" t="s">
        <v>713</v>
      </c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>
        <v>668</v>
      </c>
      <c r="B669" s="2">
        <f t="shared" si="10"/>
        <v>63204040003</v>
      </c>
      <c r="C669" s="267" t="s">
        <v>3731</v>
      </c>
      <c r="D669" s="3" t="s">
        <v>711</v>
      </c>
      <c r="E669" s="270" t="s">
        <v>444</v>
      </c>
      <c r="F669" s="271" t="s">
        <v>637</v>
      </c>
      <c r="G669" s="271" t="s">
        <v>1326</v>
      </c>
      <c r="H669" s="4" t="s">
        <v>713</v>
      </c>
      <c r="I669" s="4" t="s">
        <v>713</v>
      </c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>
        <v>669</v>
      </c>
      <c r="B670" s="2">
        <f t="shared" si="10"/>
        <v>63204040004</v>
      </c>
      <c r="C670" s="267" t="s">
        <v>3732</v>
      </c>
      <c r="D670" s="3" t="s">
        <v>711</v>
      </c>
      <c r="E670" s="270" t="s">
        <v>444</v>
      </c>
      <c r="F670" s="271" t="s">
        <v>2016</v>
      </c>
      <c r="G670" s="271" t="s">
        <v>3733</v>
      </c>
      <c r="H670" s="4" t="s">
        <v>713</v>
      </c>
      <c r="I670" s="4" t="s">
        <v>713</v>
      </c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>
        <v>670</v>
      </c>
      <c r="B671" s="2">
        <f t="shared" si="10"/>
        <v>63204040005</v>
      </c>
      <c r="C671" s="267" t="s">
        <v>3734</v>
      </c>
      <c r="D671" s="3" t="s">
        <v>711</v>
      </c>
      <c r="E671" s="270" t="s">
        <v>444</v>
      </c>
      <c r="F671" s="271" t="s">
        <v>1542</v>
      </c>
      <c r="G671" s="271" t="s">
        <v>722</v>
      </c>
      <c r="H671" s="4" t="s">
        <v>713</v>
      </c>
      <c r="I671" s="4" t="s">
        <v>713</v>
      </c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>
        <v>671</v>
      </c>
      <c r="B672" s="2">
        <f t="shared" si="10"/>
        <v>63204040006</v>
      </c>
      <c r="C672" s="267" t="s">
        <v>3735</v>
      </c>
      <c r="D672" s="3" t="s">
        <v>711</v>
      </c>
      <c r="E672" s="270" t="s">
        <v>444</v>
      </c>
      <c r="F672" s="271" t="s">
        <v>3736</v>
      </c>
      <c r="G672" s="271" t="s">
        <v>3737</v>
      </c>
      <c r="H672" s="4" t="s">
        <v>713</v>
      </c>
      <c r="I672" s="4" t="s">
        <v>713</v>
      </c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>
        <v>672</v>
      </c>
      <c r="B673" s="2">
        <f t="shared" si="10"/>
        <v>63204040007</v>
      </c>
      <c r="C673" s="267" t="s">
        <v>3738</v>
      </c>
      <c r="D673" s="3" t="s">
        <v>711</v>
      </c>
      <c r="E673" s="270" t="s">
        <v>444</v>
      </c>
      <c r="F673" s="271" t="s">
        <v>3739</v>
      </c>
      <c r="G673" s="271" t="s">
        <v>1031</v>
      </c>
      <c r="H673" s="4" t="s">
        <v>713</v>
      </c>
      <c r="I673" s="4" t="s">
        <v>713</v>
      </c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>
        <v>673</v>
      </c>
      <c r="B674" s="2">
        <f t="shared" si="10"/>
        <v>63204040008</v>
      </c>
      <c r="C674" s="267" t="s">
        <v>3740</v>
      </c>
      <c r="D674" s="3" t="s">
        <v>711</v>
      </c>
      <c r="E674" s="270" t="s">
        <v>444</v>
      </c>
      <c r="F674" s="271" t="s">
        <v>614</v>
      </c>
      <c r="G674" s="271" t="s">
        <v>3741</v>
      </c>
      <c r="H674" s="4" t="s">
        <v>713</v>
      </c>
      <c r="I674" s="4" t="s">
        <v>713</v>
      </c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>
        <v>674</v>
      </c>
      <c r="B675" s="2">
        <f t="shared" si="10"/>
        <v>63204040009</v>
      </c>
      <c r="C675" s="267" t="s">
        <v>3742</v>
      </c>
      <c r="D675" s="3" t="s">
        <v>711</v>
      </c>
      <c r="E675" s="270" t="s">
        <v>444</v>
      </c>
      <c r="F675" s="271" t="s">
        <v>3743</v>
      </c>
      <c r="G675" s="271" t="s">
        <v>3744</v>
      </c>
      <c r="H675" s="4" t="s">
        <v>713</v>
      </c>
      <c r="I675" s="4" t="s">
        <v>713</v>
      </c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>
        <v>675</v>
      </c>
      <c r="B676" s="2">
        <f t="shared" si="10"/>
        <v>63204040010</v>
      </c>
      <c r="C676" s="267" t="s">
        <v>3745</v>
      </c>
      <c r="D676" s="3" t="s">
        <v>711</v>
      </c>
      <c r="E676" s="270" t="s">
        <v>444</v>
      </c>
      <c r="F676" s="271" t="s">
        <v>675</v>
      </c>
      <c r="G676" s="271" t="s">
        <v>911</v>
      </c>
      <c r="H676" s="4" t="s">
        <v>713</v>
      </c>
      <c r="I676" s="4" t="s">
        <v>713</v>
      </c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>
        <v>676</v>
      </c>
      <c r="B677" s="2">
        <f t="shared" si="10"/>
        <v>63204040011</v>
      </c>
      <c r="C677" s="267" t="s">
        <v>3746</v>
      </c>
      <c r="D677" s="3" t="s">
        <v>711</v>
      </c>
      <c r="E677" s="270" t="s">
        <v>444</v>
      </c>
      <c r="F677" s="271" t="s">
        <v>2694</v>
      </c>
      <c r="G677" s="271" t="s">
        <v>2576</v>
      </c>
      <c r="H677" s="4" t="s">
        <v>713</v>
      </c>
      <c r="I677" s="4" t="s">
        <v>713</v>
      </c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>
        <v>677</v>
      </c>
      <c r="B678" s="2">
        <f t="shared" si="10"/>
        <v>63204040012</v>
      </c>
      <c r="C678" s="267" t="s">
        <v>3747</v>
      </c>
      <c r="D678" s="3" t="s">
        <v>711</v>
      </c>
      <c r="E678" s="270" t="s">
        <v>444</v>
      </c>
      <c r="F678" s="271" t="s">
        <v>1400</v>
      </c>
      <c r="G678" s="271" t="s">
        <v>3748</v>
      </c>
      <c r="H678" s="4" t="s">
        <v>713</v>
      </c>
      <c r="I678" s="4" t="s">
        <v>713</v>
      </c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>
        <v>678</v>
      </c>
      <c r="B679" s="2">
        <f t="shared" si="10"/>
        <v>63204040013</v>
      </c>
      <c r="C679" s="267" t="s">
        <v>3749</v>
      </c>
      <c r="D679" s="3" t="s">
        <v>711</v>
      </c>
      <c r="E679" s="270" t="s">
        <v>444</v>
      </c>
      <c r="F679" s="271" t="s">
        <v>935</v>
      </c>
      <c r="G679" s="271" t="s">
        <v>1490</v>
      </c>
      <c r="H679" s="4" t="s">
        <v>713</v>
      </c>
      <c r="I679" s="4" t="s">
        <v>713</v>
      </c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>
        <v>679</v>
      </c>
      <c r="B680" s="2">
        <f t="shared" si="10"/>
        <v>63204040014</v>
      </c>
      <c r="C680" s="267" t="s">
        <v>3750</v>
      </c>
      <c r="D680" s="3" t="s">
        <v>711</v>
      </c>
      <c r="E680" s="270" t="s">
        <v>444</v>
      </c>
      <c r="F680" s="271" t="s">
        <v>3751</v>
      </c>
      <c r="G680" s="271" t="s">
        <v>412</v>
      </c>
      <c r="H680" s="4" t="s">
        <v>713</v>
      </c>
      <c r="I680" s="4" t="s">
        <v>713</v>
      </c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>
        <v>680</v>
      </c>
      <c r="B681" s="2">
        <f t="shared" si="10"/>
        <v>63204040015</v>
      </c>
      <c r="C681" s="267" t="s">
        <v>3752</v>
      </c>
      <c r="D681" s="3" t="s">
        <v>711</v>
      </c>
      <c r="E681" s="270" t="s">
        <v>444</v>
      </c>
      <c r="F681" s="271" t="s">
        <v>3753</v>
      </c>
      <c r="G681" s="271" t="s">
        <v>3754</v>
      </c>
      <c r="H681" s="4" t="s">
        <v>713</v>
      </c>
      <c r="I681" s="4" t="s">
        <v>713</v>
      </c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>
        <v>681</v>
      </c>
      <c r="B682" s="2">
        <f t="shared" si="10"/>
        <v>63204040016</v>
      </c>
      <c r="C682" s="267" t="s">
        <v>3755</v>
      </c>
      <c r="D682" s="3" t="s">
        <v>711</v>
      </c>
      <c r="E682" s="270" t="s">
        <v>444</v>
      </c>
      <c r="F682" s="271" t="s">
        <v>3756</v>
      </c>
      <c r="G682" s="271" t="s">
        <v>710</v>
      </c>
      <c r="H682" s="4" t="s">
        <v>713</v>
      </c>
      <c r="I682" s="4" t="s">
        <v>713</v>
      </c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>
        <v>682</v>
      </c>
      <c r="B683" s="2">
        <f t="shared" si="10"/>
        <v>63204040017</v>
      </c>
      <c r="C683" s="267" t="s">
        <v>3757</v>
      </c>
      <c r="D683" s="3" t="s">
        <v>711</v>
      </c>
      <c r="E683" s="270" t="s">
        <v>444</v>
      </c>
      <c r="F683" s="271" t="s">
        <v>662</v>
      </c>
      <c r="G683" s="271" t="s">
        <v>3758</v>
      </c>
      <c r="H683" s="4" t="s">
        <v>713</v>
      </c>
      <c r="I683" s="4" t="s">
        <v>713</v>
      </c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>
        <v>683</v>
      </c>
      <c r="B684" s="2">
        <f t="shared" si="10"/>
        <v>63204040018</v>
      </c>
      <c r="C684" s="267" t="s">
        <v>3759</v>
      </c>
      <c r="D684" s="3" t="s">
        <v>711</v>
      </c>
      <c r="E684" s="270" t="s">
        <v>444</v>
      </c>
      <c r="F684" s="271" t="s">
        <v>3760</v>
      </c>
      <c r="G684" s="271" t="s">
        <v>3761</v>
      </c>
      <c r="H684" s="4" t="s">
        <v>713</v>
      </c>
      <c r="I684" s="4" t="s">
        <v>713</v>
      </c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>
        <v>684</v>
      </c>
      <c r="B685" s="2">
        <f t="shared" si="10"/>
        <v>63204040019</v>
      </c>
      <c r="C685" s="267" t="s">
        <v>3762</v>
      </c>
      <c r="D685" s="3" t="s">
        <v>711</v>
      </c>
      <c r="E685" s="270" t="s">
        <v>444</v>
      </c>
      <c r="F685" s="271" t="s">
        <v>3763</v>
      </c>
      <c r="G685" s="271" t="s">
        <v>3764</v>
      </c>
      <c r="H685" s="4" t="s">
        <v>713</v>
      </c>
      <c r="I685" s="4" t="s">
        <v>713</v>
      </c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>
        <v>685</v>
      </c>
      <c r="B686" s="2">
        <f t="shared" si="10"/>
        <v>63204040020</v>
      </c>
      <c r="C686" s="267" t="s">
        <v>3765</v>
      </c>
      <c r="D686" s="3" t="s">
        <v>711</v>
      </c>
      <c r="E686" s="270" t="s">
        <v>444</v>
      </c>
      <c r="F686" s="271" t="s">
        <v>2195</v>
      </c>
      <c r="G686" s="271" t="s">
        <v>865</v>
      </c>
      <c r="H686" s="4" t="s">
        <v>713</v>
      </c>
      <c r="I686" s="4" t="s">
        <v>713</v>
      </c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>
        <v>686</v>
      </c>
      <c r="B687" s="2">
        <f t="shared" si="10"/>
        <v>63204040021</v>
      </c>
      <c r="C687" s="267" t="s">
        <v>3766</v>
      </c>
      <c r="D687" s="3" t="s">
        <v>711</v>
      </c>
      <c r="E687" s="270" t="s">
        <v>444</v>
      </c>
      <c r="F687" s="271" t="s">
        <v>3767</v>
      </c>
      <c r="G687" s="271" t="s">
        <v>2882</v>
      </c>
      <c r="H687" s="4" t="s">
        <v>713</v>
      </c>
      <c r="I687" s="4" t="s">
        <v>713</v>
      </c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>
        <v>687</v>
      </c>
      <c r="B688" s="2">
        <f t="shared" si="10"/>
        <v>63204040022</v>
      </c>
      <c r="C688" s="267" t="s">
        <v>3768</v>
      </c>
      <c r="D688" s="3" t="s">
        <v>711</v>
      </c>
      <c r="E688" s="270" t="s">
        <v>444</v>
      </c>
      <c r="F688" s="271" t="s">
        <v>3769</v>
      </c>
      <c r="G688" s="271" t="s">
        <v>486</v>
      </c>
      <c r="H688" s="4" t="s">
        <v>713</v>
      </c>
      <c r="I688" s="4" t="s">
        <v>713</v>
      </c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>
        <v>688</v>
      </c>
      <c r="B689" s="2">
        <f t="shared" si="10"/>
        <v>63204040023</v>
      </c>
      <c r="C689" s="267" t="s">
        <v>3770</v>
      </c>
      <c r="D689" s="3" t="s">
        <v>711</v>
      </c>
      <c r="E689" s="270" t="s">
        <v>444</v>
      </c>
      <c r="F689" s="271" t="s">
        <v>1667</v>
      </c>
      <c r="G689" s="271" t="s">
        <v>3771</v>
      </c>
      <c r="H689" s="4" t="s">
        <v>713</v>
      </c>
      <c r="I689" s="4" t="s">
        <v>713</v>
      </c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>
        <v>689</v>
      </c>
      <c r="B690" s="2">
        <f t="shared" si="10"/>
        <v>63204040024</v>
      </c>
      <c r="C690" s="267" t="s">
        <v>3772</v>
      </c>
      <c r="D690" s="3" t="s">
        <v>711</v>
      </c>
      <c r="E690" s="270" t="s">
        <v>444</v>
      </c>
      <c r="F690" s="271" t="s">
        <v>1481</v>
      </c>
      <c r="G690" s="271" t="s">
        <v>3773</v>
      </c>
      <c r="H690" s="4" t="s">
        <v>713</v>
      </c>
      <c r="I690" s="4" t="s">
        <v>713</v>
      </c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>
        <v>690</v>
      </c>
      <c r="B691" s="2">
        <f t="shared" si="10"/>
        <v>63204040025</v>
      </c>
      <c r="C691" s="267" t="s">
        <v>3774</v>
      </c>
      <c r="D691" s="3" t="s">
        <v>711</v>
      </c>
      <c r="E691" s="270" t="s">
        <v>444</v>
      </c>
      <c r="F691" s="271" t="s">
        <v>1952</v>
      </c>
      <c r="G691" s="271" t="s">
        <v>1843</v>
      </c>
      <c r="H691" s="4" t="s">
        <v>713</v>
      </c>
      <c r="I691" s="4" t="s">
        <v>713</v>
      </c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>
        <v>691</v>
      </c>
      <c r="B692" s="2">
        <f t="shared" si="10"/>
        <v>63204040026</v>
      </c>
      <c r="C692" s="267" t="s">
        <v>3775</v>
      </c>
      <c r="D692" s="3" t="s">
        <v>711</v>
      </c>
      <c r="E692" s="270" t="s">
        <v>444</v>
      </c>
      <c r="F692" s="271" t="s">
        <v>3776</v>
      </c>
      <c r="G692" s="271" t="s">
        <v>3777</v>
      </c>
      <c r="H692" s="4" t="s">
        <v>713</v>
      </c>
      <c r="I692" s="4" t="s">
        <v>713</v>
      </c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>
        <v>692</v>
      </c>
      <c r="B693" s="2">
        <f t="shared" si="10"/>
        <v>63204040027</v>
      </c>
      <c r="C693" s="267" t="s">
        <v>3778</v>
      </c>
      <c r="D693" s="3" t="s">
        <v>711</v>
      </c>
      <c r="E693" s="270" t="s">
        <v>444</v>
      </c>
      <c r="F693" s="271" t="s">
        <v>3779</v>
      </c>
      <c r="G693" s="271" t="s">
        <v>571</v>
      </c>
      <c r="H693" s="4" t="s">
        <v>713</v>
      </c>
      <c r="I693" s="4" t="s">
        <v>713</v>
      </c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>
        <v>693</v>
      </c>
      <c r="B694" s="2">
        <f t="shared" si="10"/>
        <v>63204040028</v>
      </c>
      <c r="C694" s="267" t="s">
        <v>3780</v>
      </c>
      <c r="D694" s="3" t="s">
        <v>711</v>
      </c>
      <c r="E694" s="270" t="s">
        <v>444</v>
      </c>
      <c r="F694" s="271" t="s">
        <v>3781</v>
      </c>
      <c r="G694" s="271" t="s">
        <v>3782</v>
      </c>
      <c r="H694" s="4" t="s">
        <v>713</v>
      </c>
      <c r="I694" s="4" t="s">
        <v>713</v>
      </c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>
        <v>694</v>
      </c>
      <c r="B695" s="2">
        <f t="shared" si="10"/>
        <v>63204040029</v>
      </c>
      <c r="C695" s="267" t="s">
        <v>3783</v>
      </c>
      <c r="D695" s="3" t="s">
        <v>711</v>
      </c>
      <c r="E695" s="270" t="s">
        <v>444</v>
      </c>
      <c r="F695" s="271" t="s">
        <v>3784</v>
      </c>
      <c r="G695" s="271" t="s">
        <v>3785</v>
      </c>
      <c r="H695" s="4" t="s">
        <v>713</v>
      </c>
      <c r="I695" s="4" t="s">
        <v>713</v>
      </c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>
        <v>695</v>
      </c>
      <c r="B696" s="2">
        <f t="shared" si="10"/>
        <v>63204040030</v>
      </c>
      <c r="C696" s="267" t="s">
        <v>3786</v>
      </c>
      <c r="D696" s="3" t="s">
        <v>711</v>
      </c>
      <c r="E696" s="270" t="s">
        <v>444</v>
      </c>
      <c r="F696" s="271" t="s">
        <v>3787</v>
      </c>
      <c r="G696" s="282" t="s">
        <v>5878</v>
      </c>
      <c r="H696" s="4" t="s">
        <v>713</v>
      </c>
      <c r="I696" s="4" t="s">
        <v>713</v>
      </c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>
        <v>696</v>
      </c>
      <c r="B697" s="2">
        <f t="shared" si="10"/>
        <v>63204040031</v>
      </c>
      <c r="C697" s="267" t="s">
        <v>3788</v>
      </c>
      <c r="D697" s="3" t="s">
        <v>711</v>
      </c>
      <c r="E697" s="270" t="s">
        <v>444</v>
      </c>
      <c r="F697" s="271" t="s">
        <v>1648</v>
      </c>
      <c r="G697" s="271" t="s">
        <v>3789</v>
      </c>
      <c r="H697" s="4" t="s">
        <v>713</v>
      </c>
      <c r="I697" s="4" t="s">
        <v>713</v>
      </c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>
        <v>697</v>
      </c>
      <c r="B698" s="2">
        <f t="shared" si="10"/>
        <v>63204040032</v>
      </c>
      <c r="C698" s="267" t="s">
        <v>3790</v>
      </c>
      <c r="D698" s="3" t="s">
        <v>711</v>
      </c>
      <c r="E698" s="270" t="s">
        <v>444</v>
      </c>
      <c r="F698" s="271" t="s">
        <v>3791</v>
      </c>
      <c r="G698" s="271" t="s">
        <v>3792</v>
      </c>
      <c r="H698" s="4" t="s">
        <v>713</v>
      </c>
      <c r="I698" s="4" t="s">
        <v>713</v>
      </c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>
        <v>698</v>
      </c>
      <c r="B699" s="2">
        <f t="shared" si="10"/>
        <v>63204040033</v>
      </c>
      <c r="C699" s="267" t="s">
        <v>3793</v>
      </c>
      <c r="D699" s="3" t="s">
        <v>711</v>
      </c>
      <c r="E699" s="270" t="s">
        <v>395</v>
      </c>
      <c r="F699" s="271" t="s">
        <v>1708</v>
      </c>
      <c r="G699" s="271" t="s">
        <v>3794</v>
      </c>
      <c r="H699" s="4" t="s">
        <v>713</v>
      </c>
      <c r="I699" s="4" t="s">
        <v>713</v>
      </c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>
        <v>699</v>
      </c>
      <c r="B700" s="2">
        <f t="shared" si="10"/>
        <v>63204040034</v>
      </c>
      <c r="C700" s="267" t="s">
        <v>3795</v>
      </c>
      <c r="D700" s="3" t="s">
        <v>711</v>
      </c>
      <c r="E700" s="270" t="s">
        <v>395</v>
      </c>
      <c r="F700" s="271" t="s">
        <v>3796</v>
      </c>
      <c r="G700" s="271" t="s">
        <v>3797</v>
      </c>
      <c r="H700" s="4" t="s">
        <v>713</v>
      </c>
      <c r="I700" s="4" t="s">
        <v>713</v>
      </c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>
        <v>700</v>
      </c>
      <c r="B701" s="2">
        <f t="shared" si="10"/>
        <v>63204040035</v>
      </c>
      <c r="C701" s="267" t="s">
        <v>3798</v>
      </c>
      <c r="D701" s="3" t="s">
        <v>711</v>
      </c>
      <c r="E701" s="270" t="s">
        <v>395</v>
      </c>
      <c r="F701" s="271" t="s">
        <v>3799</v>
      </c>
      <c r="G701" s="271" t="s">
        <v>3800</v>
      </c>
      <c r="H701" s="4" t="s">
        <v>713</v>
      </c>
      <c r="I701" s="4" t="s">
        <v>713</v>
      </c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>
        <v>701</v>
      </c>
      <c r="B702" s="2">
        <f t="shared" si="10"/>
        <v>63204040036</v>
      </c>
      <c r="C702" s="267" t="s">
        <v>3801</v>
      </c>
      <c r="D702" s="3" t="s">
        <v>711</v>
      </c>
      <c r="E702" s="270" t="s">
        <v>395</v>
      </c>
      <c r="F702" s="271" t="s">
        <v>3802</v>
      </c>
      <c r="G702" s="271" t="s">
        <v>1618</v>
      </c>
      <c r="H702" s="4" t="s">
        <v>713</v>
      </c>
      <c r="I702" s="4" t="s">
        <v>713</v>
      </c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>
        <v>702</v>
      </c>
      <c r="B703" s="2">
        <f t="shared" si="10"/>
        <v>63204040037</v>
      </c>
      <c r="C703" s="267" t="s">
        <v>3803</v>
      </c>
      <c r="D703" s="3" t="s">
        <v>711</v>
      </c>
      <c r="E703" s="270" t="s">
        <v>395</v>
      </c>
      <c r="F703" s="271" t="s">
        <v>3804</v>
      </c>
      <c r="G703" s="271" t="s">
        <v>3805</v>
      </c>
      <c r="H703" s="4" t="s">
        <v>713</v>
      </c>
      <c r="I703" s="4" t="s">
        <v>713</v>
      </c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>
        <v>703</v>
      </c>
      <c r="B704" s="2">
        <f t="shared" si="10"/>
        <v>63204040038</v>
      </c>
      <c r="C704" s="267" t="s">
        <v>3806</v>
      </c>
      <c r="D704" s="3" t="s">
        <v>711</v>
      </c>
      <c r="E704" s="270" t="s">
        <v>395</v>
      </c>
      <c r="F704" s="271" t="s">
        <v>831</v>
      </c>
      <c r="G704" s="271" t="s">
        <v>3807</v>
      </c>
      <c r="H704" s="4" t="s">
        <v>713</v>
      </c>
      <c r="I704" s="4" t="s">
        <v>713</v>
      </c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>
        <v>704</v>
      </c>
      <c r="B705" s="2">
        <f t="shared" si="10"/>
        <v>63204040039</v>
      </c>
      <c r="C705" s="267" t="s">
        <v>3808</v>
      </c>
      <c r="D705" s="3" t="s">
        <v>711</v>
      </c>
      <c r="E705" s="270" t="s">
        <v>395</v>
      </c>
      <c r="F705" s="271" t="s">
        <v>3809</v>
      </c>
      <c r="G705" s="271" t="s">
        <v>1069</v>
      </c>
      <c r="H705" s="4" t="s">
        <v>713</v>
      </c>
      <c r="I705" s="4" t="s">
        <v>713</v>
      </c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>
        <v>705</v>
      </c>
      <c r="B706" s="2">
        <f t="shared" si="10"/>
        <v>63204040040</v>
      </c>
      <c r="C706" s="267" t="s">
        <v>3810</v>
      </c>
      <c r="D706" s="3" t="s">
        <v>711</v>
      </c>
      <c r="E706" s="270" t="s">
        <v>395</v>
      </c>
      <c r="F706" s="271" t="s">
        <v>757</v>
      </c>
      <c r="G706" s="271" t="s">
        <v>3811</v>
      </c>
      <c r="H706" s="4" t="s">
        <v>713</v>
      </c>
      <c r="I706" s="4" t="s">
        <v>713</v>
      </c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>
        <v>706</v>
      </c>
      <c r="B707" s="2">
        <f t="shared" ref="B707:B770" si="11">VALUE(C707)</f>
        <v>63204040041</v>
      </c>
      <c r="C707" s="267" t="s">
        <v>3812</v>
      </c>
      <c r="D707" s="3" t="s">
        <v>711</v>
      </c>
      <c r="E707" s="270" t="s">
        <v>395</v>
      </c>
      <c r="F707" s="271" t="s">
        <v>901</v>
      </c>
      <c r="G707" s="271" t="s">
        <v>2877</v>
      </c>
      <c r="H707" s="4" t="s">
        <v>713</v>
      </c>
      <c r="I707" s="4" t="s">
        <v>713</v>
      </c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>
        <v>707</v>
      </c>
      <c r="B708" s="2">
        <f t="shared" si="11"/>
        <v>63204040042</v>
      </c>
      <c r="C708" s="267" t="s">
        <v>3813</v>
      </c>
      <c r="D708" s="3" t="s">
        <v>711</v>
      </c>
      <c r="E708" s="270" t="s">
        <v>395</v>
      </c>
      <c r="F708" s="271" t="s">
        <v>3814</v>
      </c>
      <c r="G708" s="271" t="s">
        <v>3815</v>
      </c>
      <c r="H708" s="4" t="s">
        <v>713</v>
      </c>
      <c r="I708" s="4" t="s">
        <v>713</v>
      </c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>
        <v>708</v>
      </c>
      <c r="B709" s="2">
        <f t="shared" si="11"/>
        <v>63204040043</v>
      </c>
      <c r="C709" s="267" t="s">
        <v>3816</v>
      </c>
      <c r="D709" s="3" t="s">
        <v>711</v>
      </c>
      <c r="E709" s="270" t="s">
        <v>395</v>
      </c>
      <c r="F709" s="271" t="s">
        <v>3817</v>
      </c>
      <c r="G709" s="271" t="s">
        <v>3818</v>
      </c>
      <c r="H709" s="4" t="s">
        <v>713</v>
      </c>
      <c r="I709" s="4" t="s">
        <v>713</v>
      </c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>
        <v>709</v>
      </c>
      <c r="B710" s="2">
        <f t="shared" si="11"/>
        <v>63204040044</v>
      </c>
      <c r="C710" s="267" t="s">
        <v>3819</v>
      </c>
      <c r="D710" s="3" t="s">
        <v>711</v>
      </c>
      <c r="E710" s="270" t="s">
        <v>395</v>
      </c>
      <c r="F710" s="271" t="s">
        <v>3820</v>
      </c>
      <c r="G710" s="271" t="s">
        <v>673</v>
      </c>
      <c r="H710" s="4" t="s">
        <v>713</v>
      </c>
      <c r="I710" s="4" t="s">
        <v>713</v>
      </c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>
        <v>710</v>
      </c>
      <c r="B711" s="2">
        <f t="shared" si="11"/>
        <v>63204040045</v>
      </c>
      <c r="C711" s="267" t="s">
        <v>3821</v>
      </c>
      <c r="D711" s="3" t="s">
        <v>711</v>
      </c>
      <c r="E711" s="270" t="s">
        <v>395</v>
      </c>
      <c r="F711" s="271" t="s">
        <v>3822</v>
      </c>
      <c r="G711" s="271" t="s">
        <v>3823</v>
      </c>
      <c r="H711" s="4" t="s">
        <v>713</v>
      </c>
      <c r="I711" s="4" t="s">
        <v>713</v>
      </c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>
        <v>711</v>
      </c>
      <c r="B712" s="2">
        <f t="shared" si="11"/>
        <v>63204060001</v>
      </c>
      <c r="C712" s="267" t="s">
        <v>3824</v>
      </c>
      <c r="D712" s="3" t="s">
        <v>729</v>
      </c>
      <c r="E712" s="270" t="s">
        <v>444</v>
      </c>
      <c r="F712" s="271" t="s">
        <v>1493</v>
      </c>
      <c r="G712" s="271" t="s">
        <v>1206</v>
      </c>
      <c r="H712" s="4" t="s">
        <v>731</v>
      </c>
      <c r="I712" s="4" t="s">
        <v>732</v>
      </c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>
        <v>712</v>
      </c>
      <c r="B713" s="2">
        <f t="shared" si="11"/>
        <v>63204060002</v>
      </c>
      <c r="C713" s="267" t="s">
        <v>3825</v>
      </c>
      <c r="D713" s="3" t="s">
        <v>729</v>
      </c>
      <c r="E713" s="270" t="s">
        <v>444</v>
      </c>
      <c r="F713" s="271" t="s">
        <v>2111</v>
      </c>
      <c r="G713" s="271" t="s">
        <v>3826</v>
      </c>
      <c r="H713" s="4" t="s">
        <v>731</v>
      </c>
      <c r="I713" s="4" t="s">
        <v>732</v>
      </c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>
        <v>713</v>
      </c>
      <c r="B714" s="2">
        <f t="shared" si="11"/>
        <v>63204060003</v>
      </c>
      <c r="C714" s="267" t="s">
        <v>3827</v>
      </c>
      <c r="D714" s="3" t="s">
        <v>729</v>
      </c>
      <c r="E714" s="270" t="s">
        <v>444</v>
      </c>
      <c r="F714" s="271" t="s">
        <v>3828</v>
      </c>
      <c r="G714" s="271" t="s">
        <v>3829</v>
      </c>
      <c r="H714" s="4" t="s">
        <v>731</v>
      </c>
      <c r="I714" s="4" t="s">
        <v>732</v>
      </c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>
        <v>714</v>
      </c>
      <c r="B715" s="2">
        <f t="shared" si="11"/>
        <v>63204060004</v>
      </c>
      <c r="C715" s="267" t="s">
        <v>3830</v>
      </c>
      <c r="D715" s="3" t="s">
        <v>729</v>
      </c>
      <c r="E715" s="270" t="s">
        <v>444</v>
      </c>
      <c r="F715" s="271" t="s">
        <v>3831</v>
      </c>
      <c r="G715" s="271" t="s">
        <v>1324</v>
      </c>
      <c r="H715" s="4" t="s">
        <v>731</v>
      </c>
      <c r="I715" s="4" t="s">
        <v>732</v>
      </c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>
        <v>715</v>
      </c>
      <c r="B716" s="2">
        <f t="shared" si="11"/>
        <v>63204060005</v>
      </c>
      <c r="C716" s="267" t="s">
        <v>3832</v>
      </c>
      <c r="D716" s="3" t="s">
        <v>729</v>
      </c>
      <c r="E716" s="270" t="s">
        <v>444</v>
      </c>
      <c r="F716" s="271" t="s">
        <v>578</v>
      </c>
      <c r="G716" s="271" t="s">
        <v>3833</v>
      </c>
      <c r="H716" s="4" t="s">
        <v>731</v>
      </c>
      <c r="I716" s="4" t="s">
        <v>732</v>
      </c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>
        <v>716</v>
      </c>
      <c r="B717" s="2">
        <f t="shared" si="11"/>
        <v>63204060006</v>
      </c>
      <c r="C717" s="267" t="s">
        <v>3834</v>
      </c>
      <c r="D717" s="3" t="s">
        <v>729</v>
      </c>
      <c r="E717" s="270" t="s">
        <v>444</v>
      </c>
      <c r="F717" s="271" t="s">
        <v>1327</v>
      </c>
      <c r="G717" s="271" t="s">
        <v>3835</v>
      </c>
      <c r="H717" s="4" t="s">
        <v>731</v>
      </c>
      <c r="I717" s="4" t="s">
        <v>732</v>
      </c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>
        <v>717</v>
      </c>
      <c r="B718" s="2">
        <f t="shared" si="11"/>
        <v>63204060007</v>
      </c>
      <c r="C718" s="267" t="s">
        <v>3836</v>
      </c>
      <c r="D718" s="3" t="s">
        <v>729</v>
      </c>
      <c r="E718" s="270" t="s">
        <v>444</v>
      </c>
      <c r="F718" s="271" t="s">
        <v>3837</v>
      </c>
      <c r="G718" s="271" t="s">
        <v>3838</v>
      </c>
      <c r="H718" s="4" t="s">
        <v>731</v>
      </c>
      <c r="I718" s="4" t="s">
        <v>732</v>
      </c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>
        <v>718</v>
      </c>
      <c r="B719" s="2">
        <f t="shared" si="11"/>
        <v>63204060008</v>
      </c>
      <c r="C719" s="267" t="s">
        <v>3839</v>
      </c>
      <c r="D719" s="3" t="s">
        <v>729</v>
      </c>
      <c r="E719" s="270" t="s">
        <v>444</v>
      </c>
      <c r="F719" s="271" t="s">
        <v>3840</v>
      </c>
      <c r="G719" s="271" t="s">
        <v>3841</v>
      </c>
      <c r="H719" s="4" t="s">
        <v>731</v>
      </c>
      <c r="I719" s="4" t="s">
        <v>732</v>
      </c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>
        <v>719</v>
      </c>
      <c r="B720" s="2">
        <f t="shared" si="11"/>
        <v>63204060009</v>
      </c>
      <c r="C720" s="267" t="s">
        <v>3842</v>
      </c>
      <c r="D720" s="3" t="s">
        <v>729</v>
      </c>
      <c r="E720" s="270" t="s">
        <v>444</v>
      </c>
      <c r="F720" s="271" t="s">
        <v>1489</v>
      </c>
      <c r="G720" s="271" t="s">
        <v>3843</v>
      </c>
      <c r="H720" s="4" t="s">
        <v>731</v>
      </c>
      <c r="I720" s="4" t="s">
        <v>732</v>
      </c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>
        <v>720</v>
      </c>
      <c r="B721" s="2">
        <f t="shared" si="11"/>
        <v>63204060010</v>
      </c>
      <c r="C721" s="267" t="s">
        <v>3844</v>
      </c>
      <c r="D721" s="3" t="s">
        <v>729</v>
      </c>
      <c r="E721" s="270" t="s">
        <v>444</v>
      </c>
      <c r="F721" s="271" t="s">
        <v>3845</v>
      </c>
      <c r="G721" s="271" t="s">
        <v>1345</v>
      </c>
      <c r="H721" s="4" t="s">
        <v>731</v>
      </c>
      <c r="I721" s="4" t="s">
        <v>732</v>
      </c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>
        <v>721</v>
      </c>
      <c r="B722" s="2">
        <f t="shared" si="11"/>
        <v>63204060011</v>
      </c>
      <c r="C722" s="267" t="s">
        <v>3846</v>
      </c>
      <c r="D722" s="3" t="s">
        <v>729</v>
      </c>
      <c r="E722" s="270" t="s">
        <v>444</v>
      </c>
      <c r="F722" s="271" t="s">
        <v>3847</v>
      </c>
      <c r="G722" s="271" t="s">
        <v>452</v>
      </c>
      <c r="H722" s="4" t="s">
        <v>731</v>
      </c>
      <c r="I722" s="4" t="s">
        <v>732</v>
      </c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>
        <v>722</v>
      </c>
      <c r="B723" s="2">
        <f t="shared" si="11"/>
        <v>63204060012</v>
      </c>
      <c r="C723" s="267" t="s">
        <v>3848</v>
      </c>
      <c r="D723" s="3" t="s">
        <v>729</v>
      </c>
      <c r="E723" s="270" t="s">
        <v>444</v>
      </c>
      <c r="F723" s="271" t="s">
        <v>3849</v>
      </c>
      <c r="G723" s="271" t="s">
        <v>3850</v>
      </c>
      <c r="H723" s="4" t="s">
        <v>731</v>
      </c>
      <c r="I723" s="4" t="s">
        <v>732</v>
      </c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>
        <v>723</v>
      </c>
      <c r="B724" s="2">
        <f t="shared" si="11"/>
        <v>63204060013</v>
      </c>
      <c r="C724" s="267" t="s">
        <v>3851</v>
      </c>
      <c r="D724" s="3" t="s">
        <v>729</v>
      </c>
      <c r="E724" s="270" t="s">
        <v>444</v>
      </c>
      <c r="F724" s="271" t="s">
        <v>3852</v>
      </c>
      <c r="G724" s="271" t="s">
        <v>3853</v>
      </c>
      <c r="H724" s="4" t="s">
        <v>731</v>
      </c>
      <c r="I724" s="4" t="s">
        <v>732</v>
      </c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>
        <v>724</v>
      </c>
      <c r="B725" s="2">
        <f t="shared" si="11"/>
        <v>63204060014</v>
      </c>
      <c r="C725" s="267" t="s">
        <v>3854</v>
      </c>
      <c r="D725" s="3" t="s">
        <v>729</v>
      </c>
      <c r="E725" s="270" t="s">
        <v>444</v>
      </c>
      <c r="F725" s="271" t="s">
        <v>3855</v>
      </c>
      <c r="G725" s="271" t="s">
        <v>3856</v>
      </c>
      <c r="H725" s="4" t="s">
        <v>731</v>
      </c>
      <c r="I725" s="4" t="s">
        <v>732</v>
      </c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>
        <v>725</v>
      </c>
      <c r="B726" s="2">
        <f t="shared" si="11"/>
        <v>63204060015</v>
      </c>
      <c r="C726" s="267" t="s">
        <v>3857</v>
      </c>
      <c r="D726" s="3" t="s">
        <v>729</v>
      </c>
      <c r="E726" s="270" t="s">
        <v>444</v>
      </c>
      <c r="F726" s="271" t="s">
        <v>1524</v>
      </c>
      <c r="G726" s="271" t="s">
        <v>3858</v>
      </c>
      <c r="H726" s="4" t="s">
        <v>731</v>
      </c>
      <c r="I726" s="4" t="s">
        <v>732</v>
      </c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>
        <v>726</v>
      </c>
      <c r="B727" s="2">
        <f t="shared" si="11"/>
        <v>63204060016</v>
      </c>
      <c r="C727" s="267" t="s">
        <v>3859</v>
      </c>
      <c r="D727" s="3" t="s">
        <v>729</v>
      </c>
      <c r="E727" s="270" t="s">
        <v>444</v>
      </c>
      <c r="F727" s="271" t="s">
        <v>1188</v>
      </c>
      <c r="G727" s="271" t="s">
        <v>478</v>
      </c>
      <c r="H727" s="4" t="s">
        <v>731</v>
      </c>
      <c r="I727" s="4" t="s">
        <v>732</v>
      </c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>
        <v>727</v>
      </c>
      <c r="B728" s="2">
        <f t="shared" si="11"/>
        <v>63204060017</v>
      </c>
      <c r="C728" s="267" t="s">
        <v>3860</v>
      </c>
      <c r="D728" s="3" t="s">
        <v>729</v>
      </c>
      <c r="E728" s="270" t="s">
        <v>444</v>
      </c>
      <c r="F728" s="271" t="s">
        <v>1302</v>
      </c>
      <c r="G728" s="271" t="s">
        <v>2834</v>
      </c>
      <c r="H728" s="4" t="s">
        <v>731</v>
      </c>
      <c r="I728" s="4" t="s">
        <v>732</v>
      </c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>
        <v>728</v>
      </c>
      <c r="B729" s="2">
        <f t="shared" si="11"/>
        <v>63204060018</v>
      </c>
      <c r="C729" s="267" t="s">
        <v>3861</v>
      </c>
      <c r="D729" s="3" t="s">
        <v>729</v>
      </c>
      <c r="E729" s="270" t="s">
        <v>444</v>
      </c>
      <c r="F729" s="271" t="s">
        <v>2966</v>
      </c>
      <c r="G729" s="271" t="s">
        <v>737</v>
      </c>
      <c r="H729" s="4" t="s">
        <v>731</v>
      </c>
      <c r="I729" s="4" t="s">
        <v>732</v>
      </c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>
        <v>729</v>
      </c>
      <c r="B730" s="2">
        <f t="shared" si="11"/>
        <v>63204060019</v>
      </c>
      <c r="C730" s="267" t="s">
        <v>3862</v>
      </c>
      <c r="D730" s="3" t="s">
        <v>729</v>
      </c>
      <c r="E730" s="270" t="s">
        <v>395</v>
      </c>
      <c r="F730" s="271" t="s">
        <v>2431</v>
      </c>
      <c r="G730" s="271" t="s">
        <v>3863</v>
      </c>
      <c r="H730" s="4" t="s">
        <v>731</v>
      </c>
      <c r="I730" s="4" t="s">
        <v>732</v>
      </c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>
        <v>730</v>
      </c>
      <c r="B731" s="2">
        <f t="shared" si="11"/>
        <v>63209010001</v>
      </c>
      <c r="C731" s="267">
        <v>63209010001</v>
      </c>
      <c r="D731" s="3" t="s">
        <v>740</v>
      </c>
      <c r="E731" s="2" t="s">
        <v>444</v>
      </c>
      <c r="F731" s="4" t="s">
        <v>2319</v>
      </c>
      <c r="G731" s="4" t="s">
        <v>1091</v>
      </c>
      <c r="H731" s="271" t="s">
        <v>742</v>
      </c>
      <c r="I731" s="271" t="s">
        <v>742</v>
      </c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>
        <v>731</v>
      </c>
      <c r="B732" s="2">
        <f t="shared" si="11"/>
        <v>63209010002</v>
      </c>
      <c r="C732" s="267">
        <v>63209010002</v>
      </c>
      <c r="D732" s="3" t="s">
        <v>740</v>
      </c>
      <c r="E732" s="2" t="s">
        <v>444</v>
      </c>
      <c r="F732" s="4" t="s">
        <v>2320</v>
      </c>
      <c r="G732" s="4" t="s">
        <v>2275</v>
      </c>
      <c r="H732" s="271" t="s">
        <v>742</v>
      </c>
      <c r="I732" s="271" t="s">
        <v>742</v>
      </c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>
        <v>732</v>
      </c>
      <c r="B733" s="2">
        <f t="shared" si="11"/>
        <v>63209010003</v>
      </c>
      <c r="C733" s="267">
        <v>63209010003</v>
      </c>
      <c r="D733" s="3" t="s">
        <v>740</v>
      </c>
      <c r="E733" s="2" t="s">
        <v>444</v>
      </c>
      <c r="F733" s="4" t="s">
        <v>2321</v>
      </c>
      <c r="G733" s="4" t="s">
        <v>1571</v>
      </c>
      <c r="H733" s="271" t="s">
        <v>742</v>
      </c>
      <c r="I733" s="271" t="s">
        <v>742</v>
      </c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>
        <v>733</v>
      </c>
      <c r="B734" s="2">
        <f t="shared" si="11"/>
        <v>63209010004</v>
      </c>
      <c r="C734" s="267">
        <v>63209010004</v>
      </c>
      <c r="D734" s="3" t="s">
        <v>740</v>
      </c>
      <c r="E734" s="2" t="s">
        <v>395</v>
      </c>
      <c r="F734" s="4" t="s">
        <v>539</v>
      </c>
      <c r="G734" s="4" t="s">
        <v>430</v>
      </c>
      <c r="H734" s="271" t="s">
        <v>742</v>
      </c>
      <c r="I734" s="271" t="s">
        <v>742</v>
      </c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>
        <v>734</v>
      </c>
      <c r="B735" s="2">
        <f t="shared" si="11"/>
        <v>63209010005</v>
      </c>
      <c r="C735" s="267">
        <v>63209010005</v>
      </c>
      <c r="D735" s="3" t="s">
        <v>740</v>
      </c>
      <c r="E735" s="2" t="s">
        <v>395</v>
      </c>
      <c r="F735" s="4" t="s">
        <v>2322</v>
      </c>
      <c r="G735" s="4" t="s">
        <v>2323</v>
      </c>
      <c r="H735" s="271" t="s">
        <v>742</v>
      </c>
      <c r="I735" s="271" t="s">
        <v>742</v>
      </c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>
        <v>735</v>
      </c>
      <c r="B736" s="2">
        <f t="shared" si="11"/>
        <v>63209010006</v>
      </c>
      <c r="C736" s="267">
        <v>63209010006</v>
      </c>
      <c r="D736" s="3" t="s">
        <v>740</v>
      </c>
      <c r="E736" s="2" t="s">
        <v>395</v>
      </c>
      <c r="F736" s="4" t="s">
        <v>1584</v>
      </c>
      <c r="G736" s="4" t="s">
        <v>2004</v>
      </c>
      <c r="H736" s="271" t="s">
        <v>742</v>
      </c>
      <c r="I736" s="271" t="s">
        <v>742</v>
      </c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>
        <v>736</v>
      </c>
      <c r="B737" s="2">
        <f t="shared" si="11"/>
        <v>63209010007</v>
      </c>
      <c r="C737" s="267">
        <v>63209010007</v>
      </c>
      <c r="D737" s="3" t="s">
        <v>740</v>
      </c>
      <c r="E737" s="2" t="s">
        <v>395</v>
      </c>
      <c r="F737" s="4" t="s">
        <v>2324</v>
      </c>
      <c r="G737" s="4" t="s">
        <v>1444</v>
      </c>
      <c r="H737" s="271" t="s">
        <v>742</v>
      </c>
      <c r="I737" s="271" t="s">
        <v>742</v>
      </c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>
        <v>737</v>
      </c>
      <c r="B738" s="2">
        <f t="shared" si="11"/>
        <v>63209010008</v>
      </c>
      <c r="C738" s="267">
        <v>63209010008</v>
      </c>
      <c r="D738" s="3" t="s">
        <v>740</v>
      </c>
      <c r="E738" s="2" t="s">
        <v>395</v>
      </c>
      <c r="F738" s="4" t="s">
        <v>2325</v>
      </c>
      <c r="G738" s="4" t="s">
        <v>2326</v>
      </c>
      <c r="H738" s="271" t="s">
        <v>742</v>
      </c>
      <c r="I738" s="271" t="s">
        <v>742</v>
      </c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>
        <v>738</v>
      </c>
      <c r="B739" s="2">
        <f t="shared" si="11"/>
        <v>63209010009</v>
      </c>
      <c r="C739" s="267" t="s">
        <v>3897</v>
      </c>
      <c r="D739" s="3" t="s">
        <v>740</v>
      </c>
      <c r="E739" s="2" t="s">
        <v>395</v>
      </c>
      <c r="F739" s="4" t="s">
        <v>2327</v>
      </c>
      <c r="G739" s="4" t="s">
        <v>2328</v>
      </c>
      <c r="H739" s="271" t="s">
        <v>742</v>
      </c>
      <c r="I739" s="271" t="s">
        <v>742</v>
      </c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>
        <v>739</v>
      </c>
      <c r="B740" s="2">
        <f t="shared" si="11"/>
        <v>63209010010</v>
      </c>
      <c r="C740" s="270">
        <v>63209010010</v>
      </c>
      <c r="D740" s="3" t="s">
        <v>740</v>
      </c>
      <c r="E740" s="270" t="s">
        <v>395</v>
      </c>
      <c r="F740" t="s">
        <v>2009</v>
      </c>
      <c r="G740" t="s">
        <v>3898</v>
      </c>
      <c r="H740" t="s">
        <v>742</v>
      </c>
      <c r="I740" t="s">
        <v>742</v>
      </c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>
        <v>740</v>
      </c>
      <c r="B741" s="2">
        <f t="shared" si="11"/>
        <v>63209010011</v>
      </c>
      <c r="C741" s="270">
        <v>63209010011</v>
      </c>
      <c r="D741" s="3" t="s">
        <v>740</v>
      </c>
      <c r="E741" s="270" t="s">
        <v>395</v>
      </c>
      <c r="F741" t="s">
        <v>1035</v>
      </c>
      <c r="G741" s="277" t="s">
        <v>812</v>
      </c>
      <c r="H741" t="s">
        <v>742</v>
      </c>
      <c r="I741" t="s">
        <v>742</v>
      </c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>
        <v>741</v>
      </c>
      <c r="B742" s="2">
        <f t="shared" si="11"/>
        <v>64201010001</v>
      </c>
      <c r="C742" s="258">
        <v>64201010001</v>
      </c>
      <c r="D742" s="3" t="s">
        <v>745</v>
      </c>
      <c r="E742" s="258" t="s">
        <v>395</v>
      </c>
      <c r="F742" s="259" t="s">
        <v>1431</v>
      </c>
      <c r="G742" s="259" t="s">
        <v>2115</v>
      </c>
      <c r="H742" s="4" t="s">
        <v>397</v>
      </c>
      <c r="I742" s="4" t="s">
        <v>398</v>
      </c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>
        <v>742</v>
      </c>
      <c r="B743" s="2">
        <f t="shared" si="11"/>
        <v>64201010002</v>
      </c>
      <c r="C743" s="258" t="s">
        <v>3906</v>
      </c>
      <c r="D743" s="3" t="s">
        <v>745</v>
      </c>
      <c r="E743" s="258" t="s">
        <v>395</v>
      </c>
      <c r="F743" s="259" t="s">
        <v>1409</v>
      </c>
      <c r="G743" s="259" t="s">
        <v>3907</v>
      </c>
      <c r="H743" s="4" t="s">
        <v>397</v>
      </c>
      <c r="I743" s="4" t="s">
        <v>398</v>
      </c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>
        <v>743</v>
      </c>
      <c r="B744" s="2">
        <f t="shared" si="11"/>
        <v>64201010003</v>
      </c>
      <c r="C744" s="258" t="s">
        <v>3908</v>
      </c>
      <c r="D744" s="3" t="s">
        <v>745</v>
      </c>
      <c r="E744" s="258" t="s">
        <v>395</v>
      </c>
      <c r="F744" s="259" t="s">
        <v>787</v>
      </c>
      <c r="G744" s="259" t="s">
        <v>618</v>
      </c>
      <c r="H744" s="4" t="s">
        <v>397</v>
      </c>
      <c r="I744" s="4" t="s">
        <v>398</v>
      </c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>
        <v>744</v>
      </c>
      <c r="B745" s="2">
        <f t="shared" si="11"/>
        <v>64201010004</v>
      </c>
      <c r="C745" s="258" t="s">
        <v>3909</v>
      </c>
      <c r="D745" s="3" t="s">
        <v>745</v>
      </c>
      <c r="E745" s="258" t="s">
        <v>395</v>
      </c>
      <c r="F745" s="259" t="s">
        <v>457</v>
      </c>
      <c r="G745" s="259" t="s">
        <v>517</v>
      </c>
      <c r="H745" s="4" t="s">
        <v>397</v>
      </c>
      <c r="I745" s="4" t="s">
        <v>398</v>
      </c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>
        <v>745</v>
      </c>
      <c r="B746" s="2">
        <f t="shared" si="11"/>
        <v>64201010005</v>
      </c>
      <c r="C746" s="258" t="s">
        <v>3910</v>
      </c>
      <c r="D746" s="3" t="s">
        <v>745</v>
      </c>
      <c r="E746" s="258" t="s">
        <v>395</v>
      </c>
      <c r="F746" s="259" t="s">
        <v>1787</v>
      </c>
      <c r="G746" s="259" t="s">
        <v>3911</v>
      </c>
      <c r="H746" s="4" t="s">
        <v>397</v>
      </c>
      <c r="I746" s="4" t="s">
        <v>398</v>
      </c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>
        <v>746</v>
      </c>
      <c r="B747" s="2">
        <f t="shared" si="11"/>
        <v>64201010006</v>
      </c>
      <c r="C747" s="258" t="s">
        <v>3912</v>
      </c>
      <c r="D747" s="3" t="s">
        <v>745</v>
      </c>
      <c r="E747" s="258" t="s">
        <v>395</v>
      </c>
      <c r="F747" s="259" t="s">
        <v>3913</v>
      </c>
      <c r="G747" s="259" t="s">
        <v>3914</v>
      </c>
      <c r="H747" s="4" t="s">
        <v>397</v>
      </c>
      <c r="I747" s="4" t="s">
        <v>398</v>
      </c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>
        <v>747</v>
      </c>
      <c r="B748" s="2">
        <f t="shared" si="11"/>
        <v>64201010007</v>
      </c>
      <c r="C748" s="258" t="s">
        <v>3915</v>
      </c>
      <c r="D748" s="3" t="s">
        <v>745</v>
      </c>
      <c r="E748" s="258" t="s">
        <v>395</v>
      </c>
      <c r="F748" s="259" t="s">
        <v>3916</v>
      </c>
      <c r="G748" s="259" t="s">
        <v>3917</v>
      </c>
      <c r="H748" s="4" t="s">
        <v>397</v>
      </c>
      <c r="I748" s="4" t="s">
        <v>398</v>
      </c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>
        <v>748</v>
      </c>
      <c r="B749" s="2">
        <f t="shared" si="11"/>
        <v>64201010008</v>
      </c>
      <c r="C749" s="258" t="s">
        <v>3918</v>
      </c>
      <c r="D749" s="3" t="s">
        <v>745</v>
      </c>
      <c r="E749" s="258" t="s">
        <v>395</v>
      </c>
      <c r="F749" s="259" t="s">
        <v>3919</v>
      </c>
      <c r="G749" s="259" t="s">
        <v>412</v>
      </c>
      <c r="H749" s="4" t="s">
        <v>397</v>
      </c>
      <c r="I749" s="4" t="s">
        <v>398</v>
      </c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>
        <v>749</v>
      </c>
      <c r="B750" s="2">
        <f t="shared" si="11"/>
        <v>64201010009</v>
      </c>
      <c r="C750" s="258" t="s">
        <v>3920</v>
      </c>
      <c r="D750" s="3" t="s">
        <v>745</v>
      </c>
      <c r="E750" s="258" t="s">
        <v>395</v>
      </c>
      <c r="F750" s="259" t="s">
        <v>1398</v>
      </c>
      <c r="G750" s="259" t="s">
        <v>449</v>
      </c>
      <c r="H750" s="4" t="s">
        <v>397</v>
      </c>
      <c r="I750" s="4" t="s">
        <v>398</v>
      </c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>
        <v>750</v>
      </c>
      <c r="B751" s="2">
        <f t="shared" si="11"/>
        <v>64201010010</v>
      </c>
      <c r="C751" s="258" t="s">
        <v>3921</v>
      </c>
      <c r="D751" s="3" t="s">
        <v>745</v>
      </c>
      <c r="E751" s="258" t="s">
        <v>395</v>
      </c>
      <c r="F751" s="259" t="s">
        <v>3922</v>
      </c>
      <c r="G751" s="259" t="s">
        <v>3923</v>
      </c>
      <c r="H751" s="4" t="s">
        <v>397</v>
      </c>
      <c r="I751" s="4" t="s">
        <v>398</v>
      </c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>
        <v>751</v>
      </c>
      <c r="B752" s="2">
        <f t="shared" si="11"/>
        <v>64201010011</v>
      </c>
      <c r="C752" s="258" t="s">
        <v>3924</v>
      </c>
      <c r="D752" s="3" t="s">
        <v>745</v>
      </c>
      <c r="E752" s="258" t="s">
        <v>395</v>
      </c>
      <c r="F752" s="259" t="s">
        <v>3925</v>
      </c>
      <c r="G752" s="259" t="s">
        <v>841</v>
      </c>
      <c r="H752" s="4" t="s">
        <v>397</v>
      </c>
      <c r="I752" s="4" t="s">
        <v>398</v>
      </c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>
        <v>752</v>
      </c>
      <c r="B753" s="2">
        <f t="shared" si="11"/>
        <v>64201010012</v>
      </c>
      <c r="C753" s="258" t="s">
        <v>3926</v>
      </c>
      <c r="D753" s="3" t="s">
        <v>745</v>
      </c>
      <c r="E753" s="258" t="s">
        <v>395</v>
      </c>
      <c r="F753" s="259" t="s">
        <v>1536</v>
      </c>
      <c r="G753" s="259" t="s">
        <v>3927</v>
      </c>
      <c r="H753" s="4" t="s">
        <v>397</v>
      </c>
      <c r="I753" s="4" t="s">
        <v>398</v>
      </c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>
        <v>753</v>
      </c>
      <c r="B754" s="2">
        <f t="shared" si="11"/>
        <v>64201010013</v>
      </c>
      <c r="C754" s="258" t="s">
        <v>3928</v>
      </c>
      <c r="D754" s="3" t="s">
        <v>745</v>
      </c>
      <c r="E754" s="258" t="s">
        <v>395</v>
      </c>
      <c r="F754" s="259" t="s">
        <v>955</v>
      </c>
      <c r="G754" s="259" t="s">
        <v>3929</v>
      </c>
      <c r="H754" s="4" t="s">
        <v>397</v>
      </c>
      <c r="I754" s="4" t="s">
        <v>398</v>
      </c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>
        <v>754</v>
      </c>
      <c r="B755" s="2">
        <f t="shared" si="11"/>
        <v>64201010014</v>
      </c>
      <c r="C755" s="258" t="s">
        <v>3930</v>
      </c>
      <c r="D755" s="3" t="s">
        <v>745</v>
      </c>
      <c r="E755" s="258" t="s">
        <v>395</v>
      </c>
      <c r="F755" s="259" t="s">
        <v>3931</v>
      </c>
      <c r="G755" s="259" t="s">
        <v>3932</v>
      </c>
      <c r="H755" s="4" t="s">
        <v>397</v>
      </c>
      <c r="I755" s="4" t="s">
        <v>398</v>
      </c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>
        <v>755</v>
      </c>
      <c r="B756" s="2">
        <f t="shared" si="11"/>
        <v>64201010015</v>
      </c>
      <c r="C756" s="258" t="s">
        <v>3933</v>
      </c>
      <c r="D756" s="3" t="s">
        <v>745</v>
      </c>
      <c r="E756" s="258" t="s">
        <v>395</v>
      </c>
      <c r="F756" s="259" t="s">
        <v>849</v>
      </c>
      <c r="G756" s="259" t="s">
        <v>1442</v>
      </c>
      <c r="H756" s="4" t="s">
        <v>397</v>
      </c>
      <c r="I756" s="4" t="s">
        <v>398</v>
      </c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>
        <v>756</v>
      </c>
      <c r="B757" s="2">
        <f t="shared" si="11"/>
        <v>64201010016</v>
      </c>
      <c r="C757" s="258" t="s">
        <v>3934</v>
      </c>
      <c r="D757" s="3" t="s">
        <v>745</v>
      </c>
      <c r="E757" s="258" t="s">
        <v>395</v>
      </c>
      <c r="F757" s="259" t="s">
        <v>3935</v>
      </c>
      <c r="G757" s="259" t="s">
        <v>2390</v>
      </c>
      <c r="H757" s="4" t="s">
        <v>397</v>
      </c>
      <c r="I757" s="4" t="s">
        <v>398</v>
      </c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>
        <v>757</v>
      </c>
      <c r="B758" s="2">
        <f t="shared" si="11"/>
        <v>64201010017</v>
      </c>
      <c r="C758" s="258" t="s">
        <v>3936</v>
      </c>
      <c r="D758" s="3" t="s">
        <v>745</v>
      </c>
      <c r="E758" s="258" t="s">
        <v>395</v>
      </c>
      <c r="F758" s="259" t="s">
        <v>3937</v>
      </c>
      <c r="G758" s="259" t="s">
        <v>3938</v>
      </c>
      <c r="H758" s="4" t="s">
        <v>397</v>
      </c>
      <c r="I758" s="4" t="s">
        <v>398</v>
      </c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>
        <v>758</v>
      </c>
      <c r="B759" s="2">
        <f t="shared" si="11"/>
        <v>64201010018</v>
      </c>
      <c r="C759" s="258" t="s">
        <v>3939</v>
      </c>
      <c r="D759" s="3" t="s">
        <v>745</v>
      </c>
      <c r="E759" s="258" t="s">
        <v>395</v>
      </c>
      <c r="F759" s="259" t="s">
        <v>511</v>
      </c>
      <c r="G759" s="259" t="s">
        <v>642</v>
      </c>
      <c r="H759" s="4" t="s">
        <v>397</v>
      </c>
      <c r="I759" s="4" t="s">
        <v>398</v>
      </c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>
        <v>759</v>
      </c>
      <c r="B760" s="2">
        <f t="shared" si="11"/>
        <v>64201010019</v>
      </c>
      <c r="C760" s="258" t="s">
        <v>3940</v>
      </c>
      <c r="D760" s="3" t="s">
        <v>745</v>
      </c>
      <c r="E760" s="258" t="s">
        <v>395</v>
      </c>
      <c r="F760" s="259" t="s">
        <v>3941</v>
      </c>
      <c r="G760" s="259" t="s">
        <v>3942</v>
      </c>
      <c r="H760" s="4" t="s">
        <v>397</v>
      </c>
      <c r="I760" s="4" t="s">
        <v>398</v>
      </c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>
        <v>760</v>
      </c>
      <c r="B761" s="2">
        <f t="shared" si="11"/>
        <v>64201010020</v>
      </c>
      <c r="C761" s="258" t="s">
        <v>3943</v>
      </c>
      <c r="D761" s="3" t="s">
        <v>745</v>
      </c>
      <c r="E761" s="258" t="s">
        <v>395</v>
      </c>
      <c r="F761" s="259" t="s">
        <v>3944</v>
      </c>
      <c r="G761" s="259" t="s">
        <v>895</v>
      </c>
      <c r="H761" s="4" t="s">
        <v>397</v>
      </c>
      <c r="I761" s="4" t="s">
        <v>398</v>
      </c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>
        <v>761</v>
      </c>
      <c r="B762" s="2">
        <f t="shared" si="11"/>
        <v>64201010021</v>
      </c>
      <c r="C762" s="258" t="s">
        <v>3945</v>
      </c>
      <c r="D762" s="3" t="s">
        <v>764</v>
      </c>
      <c r="E762" s="258" t="s">
        <v>444</v>
      </c>
      <c r="F762" s="259" t="s">
        <v>1641</v>
      </c>
      <c r="G762" s="259" t="s">
        <v>3946</v>
      </c>
      <c r="H762" s="4" t="s">
        <v>397</v>
      </c>
      <c r="I762" s="4" t="s">
        <v>398</v>
      </c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>
        <v>762</v>
      </c>
      <c r="B763" s="2">
        <f t="shared" si="11"/>
        <v>64201010022</v>
      </c>
      <c r="C763" s="258" t="s">
        <v>3947</v>
      </c>
      <c r="D763" s="3" t="s">
        <v>764</v>
      </c>
      <c r="E763" s="258" t="s">
        <v>444</v>
      </c>
      <c r="F763" s="259" t="s">
        <v>3948</v>
      </c>
      <c r="G763" s="259" t="s">
        <v>3949</v>
      </c>
      <c r="H763" s="4" t="s">
        <v>397</v>
      </c>
      <c r="I763" s="4" t="s">
        <v>398</v>
      </c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>
        <v>763</v>
      </c>
      <c r="B764" s="2">
        <f t="shared" si="11"/>
        <v>64201010023</v>
      </c>
      <c r="C764" s="258" t="s">
        <v>3950</v>
      </c>
      <c r="D764" s="3" t="s">
        <v>764</v>
      </c>
      <c r="E764" s="258" t="s">
        <v>444</v>
      </c>
      <c r="F764" s="259" t="s">
        <v>3951</v>
      </c>
      <c r="G764" s="259" t="s">
        <v>3952</v>
      </c>
      <c r="H764" s="4" t="s">
        <v>397</v>
      </c>
      <c r="I764" s="4" t="s">
        <v>398</v>
      </c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>
        <v>764</v>
      </c>
      <c r="B765" s="2">
        <f t="shared" si="11"/>
        <v>64201010024</v>
      </c>
      <c r="C765" s="258" t="s">
        <v>3953</v>
      </c>
      <c r="D765" s="3" t="s">
        <v>764</v>
      </c>
      <c r="E765" s="258" t="s">
        <v>395</v>
      </c>
      <c r="F765" s="259" t="s">
        <v>1507</v>
      </c>
      <c r="G765" s="259" t="s">
        <v>1164</v>
      </c>
      <c r="H765" s="4" t="s">
        <v>397</v>
      </c>
      <c r="I765" s="4" t="s">
        <v>398</v>
      </c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>
        <v>765</v>
      </c>
      <c r="B766" s="2">
        <f t="shared" si="11"/>
        <v>64201010025</v>
      </c>
      <c r="C766" s="258" t="s">
        <v>3954</v>
      </c>
      <c r="D766" s="3" t="s">
        <v>764</v>
      </c>
      <c r="E766" s="258" t="s">
        <v>395</v>
      </c>
      <c r="F766" s="259" t="s">
        <v>3955</v>
      </c>
      <c r="G766" s="259" t="s">
        <v>3956</v>
      </c>
      <c r="H766" s="4" t="s">
        <v>397</v>
      </c>
      <c r="I766" s="4" t="s">
        <v>398</v>
      </c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>
        <v>766</v>
      </c>
      <c r="B767" s="2">
        <f t="shared" si="11"/>
        <v>64201010026</v>
      </c>
      <c r="C767" s="258" t="s">
        <v>3957</v>
      </c>
      <c r="D767" s="3" t="s">
        <v>764</v>
      </c>
      <c r="E767" s="258" t="s">
        <v>395</v>
      </c>
      <c r="F767" s="259" t="s">
        <v>3958</v>
      </c>
      <c r="G767" s="259" t="s">
        <v>1512</v>
      </c>
      <c r="H767" s="4" t="s">
        <v>397</v>
      </c>
      <c r="I767" s="4" t="s">
        <v>398</v>
      </c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>
        <v>767</v>
      </c>
      <c r="B768" s="2">
        <f t="shared" si="11"/>
        <v>64201010027</v>
      </c>
      <c r="C768" s="258" t="s">
        <v>3959</v>
      </c>
      <c r="D768" s="3" t="s">
        <v>764</v>
      </c>
      <c r="E768" s="258" t="s">
        <v>395</v>
      </c>
      <c r="F768" s="259" t="s">
        <v>432</v>
      </c>
      <c r="G768" s="259" t="s">
        <v>3960</v>
      </c>
      <c r="H768" s="4" t="s">
        <v>397</v>
      </c>
      <c r="I768" s="4" t="s">
        <v>398</v>
      </c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>
        <v>768</v>
      </c>
      <c r="B769" s="2">
        <f t="shared" si="11"/>
        <v>64201010028</v>
      </c>
      <c r="C769" s="258" t="s">
        <v>3961</v>
      </c>
      <c r="D769" s="3" t="s">
        <v>764</v>
      </c>
      <c r="E769" s="258" t="s">
        <v>395</v>
      </c>
      <c r="F769" s="259" t="s">
        <v>1893</v>
      </c>
      <c r="G769" s="259" t="s">
        <v>1534</v>
      </c>
      <c r="H769" s="4" t="s">
        <v>397</v>
      </c>
      <c r="I769" s="4" t="s">
        <v>398</v>
      </c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>
        <v>769</v>
      </c>
      <c r="B770" s="2">
        <f t="shared" si="11"/>
        <v>64201010029</v>
      </c>
      <c r="C770" s="258" t="s">
        <v>3962</v>
      </c>
      <c r="D770" s="3" t="s">
        <v>764</v>
      </c>
      <c r="E770" s="258" t="s">
        <v>395</v>
      </c>
      <c r="F770" s="259" t="s">
        <v>1395</v>
      </c>
      <c r="G770" s="259" t="s">
        <v>1474</v>
      </c>
      <c r="H770" s="4" t="s">
        <v>397</v>
      </c>
      <c r="I770" s="4" t="s">
        <v>398</v>
      </c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>
        <v>770</v>
      </c>
      <c r="B771" s="2">
        <f t="shared" ref="B771:B834" si="12">VALUE(C771)</f>
        <v>64201010030</v>
      </c>
      <c r="C771" s="258" t="s">
        <v>3963</v>
      </c>
      <c r="D771" s="3" t="s">
        <v>764</v>
      </c>
      <c r="E771" s="258" t="s">
        <v>395</v>
      </c>
      <c r="F771" s="259" t="s">
        <v>3218</v>
      </c>
      <c r="G771" s="259" t="s">
        <v>1766</v>
      </c>
      <c r="H771" s="4" t="s">
        <v>397</v>
      </c>
      <c r="I771" s="4" t="s">
        <v>398</v>
      </c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>
        <v>771</v>
      </c>
      <c r="B772" s="2">
        <f t="shared" si="12"/>
        <v>64201010031</v>
      </c>
      <c r="C772" s="258" t="s">
        <v>3964</v>
      </c>
      <c r="D772" s="3" t="s">
        <v>764</v>
      </c>
      <c r="E772" s="258" t="s">
        <v>395</v>
      </c>
      <c r="F772" s="259" t="s">
        <v>3965</v>
      </c>
      <c r="G772" s="259" t="s">
        <v>3966</v>
      </c>
      <c r="H772" s="4" t="s">
        <v>397</v>
      </c>
      <c r="I772" s="4" t="s">
        <v>398</v>
      </c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>
        <v>772</v>
      </c>
      <c r="B773" s="2">
        <f t="shared" si="12"/>
        <v>64201010032</v>
      </c>
      <c r="C773" s="258" t="s">
        <v>3967</v>
      </c>
      <c r="D773" s="3" t="s">
        <v>764</v>
      </c>
      <c r="E773" s="258" t="s">
        <v>395</v>
      </c>
      <c r="F773" s="259" t="s">
        <v>2364</v>
      </c>
      <c r="G773" s="259" t="s">
        <v>556</v>
      </c>
      <c r="H773" s="4" t="s">
        <v>397</v>
      </c>
      <c r="I773" s="4" t="s">
        <v>398</v>
      </c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>
        <v>773</v>
      </c>
      <c r="B774" s="2">
        <f t="shared" si="12"/>
        <v>64201010033</v>
      </c>
      <c r="C774" s="258" t="s">
        <v>3968</v>
      </c>
      <c r="D774" s="3" t="s">
        <v>764</v>
      </c>
      <c r="E774" s="258" t="s">
        <v>395</v>
      </c>
      <c r="F774" s="259" t="s">
        <v>3969</v>
      </c>
      <c r="G774" s="259" t="s">
        <v>1022</v>
      </c>
      <c r="H774" s="4" t="s">
        <v>397</v>
      </c>
      <c r="I774" s="4" t="s">
        <v>398</v>
      </c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>
        <v>774</v>
      </c>
      <c r="B775" s="2">
        <f t="shared" si="12"/>
        <v>64201010034</v>
      </c>
      <c r="C775" s="258" t="s">
        <v>3970</v>
      </c>
      <c r="D775" s="3" t="s">
        <v>764</v>
      </c>
      <c r="E775" s="258" t="s">
        <v>395</v>
      </c>
      <c r="F775" s="259" t="s">
        <v>3971</v>
      </c>
      <c r="G775" s="259" t="s">
        <v>730</v>
      </c>
      <c r="H775" s="4" t="s">
        <v>397</v>
      </c>
      <c r="I775" s="4" t="s">
        <v>398</v>
      </c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>
        <v>775</v>
      </c>
      <c r="B776" s="2">
        <f t="shared" si="12"/>
        <v>64201010035</v>
      </c>
      <c r="C776" s="258" t="s">
        <v>3972</v>
      </c>
      <c r="D776" s="3" t="s">
        <v>764</v>
      </c>
      <c r="E776" s="258" t="s">
        <v>395</v>
      </c>
      <c r="F776" s="259" t="s">
        <v>3973</v>
      </c>
      <c r="G776" s="259" t="s">
        <v>3974</v>
      </c>
      <c r="H776" s="4" t="s">
        <v>397</v>
      </c>
      <c r="I776" s="4" t="s">
        <v>398</v>
      </c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>
        <v>776</v>
      </c>
      <c r="B777" s="2">
        <f t="shared" si="12"/>
        <v>64201010036</v>
      </c>
      <c r="C777" s="258" t="s">
        <v>3975</v>
      </c>
      <c r="D777" s="3" t="s">
        <v>764</v>
      </c>
      <c r="E777" s="258" t="s">
        <v>395</v>
      </c>
      <c r="F777" s="259" t="s">
        <v>3976</v>
      </c>
      <c r="G777" s="259" t="s">
        <v>3977</v>
      </c>
      <c r="H777" s="4" t="s">
        <v>397</v>
      </c>
      <c r="I777" s="4" t="s">
        <v>398</v>
      </c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>
        <v>777</v>
      </c>
      <c r="B778" s="2">
        <f t="shared" si="12"/>
        <v>64201010037</v>
      </c>
      <c r="C778" s="258" t="s">
        <v>3978</v>
      </c>
      <c r="D778" s="3" t="s">
        <v>764</v>
      </c>
      <c r="E778" s="258" t="s">
        <v>395</v>
      </c>
      <c r="F778" s="259" t="s">
        <v>3979</v>
      </c>
      <c r="G778" s="259" t="s">
        <v>3980</v>
      </c>
      <c r="H778" s="4" t="s">
        <v>397</v>
      </c>
      <c r="I778" s="4" t="s">
        <v>398</v>
      </c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>
        <v>778</v>
      </c>
      <c r="B779" s="2">
        <f t="shared" si="12"/>
        <v>64201010038</v>
      </c>
      <c r="C779" s="258" t="s">
        <v>3981</v>
      </c>
      <c r="D779" s="3" t="s">
        <v>764</v>
      </c>
      <c r="E779" s="258" t="s">
        <v>395</v>
      </c>
      <c r="F779" s="259" t="s">
        <v>443</v>
      </c>
      <c r="G779" s="259" t="s">
        <v>812</v>
      </c>
      <c r="H779" s="4" t="s">
        <v>397</v>
      </c>
      <c r="I779" s="4" t="s">
        <v>398</v>
      </c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>
        <v>779</v>
      </c>
      <c r="B780" s="2">
        <f t="shared" si="12"/>
        <v>64201010039</v>
      </c>
      <c r="C780" s="258" t="s">
        <v>3982</v>
      </c>
      <c r="D780" s="3" t="s">
        <v>764</v>
      </c>
      <c r="E780" s="258" t="s">
        <v>395</v>
      </c>
      <c r="F780" s="259" t="s">
        <v>809</v>
      </c>
      <c r="G780" s="259" t="s">
        <v>3983</v>
      </c>
      <c r="H780" s="4" t="s">
        <v>397</v>
      </c>
      <c r="I780" s="4" t="s">
        <v>398</v>
      </c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>
        <v>780</v>
      </c>
      <c r="B781" s="2">
        <f t="shared" si="12"/>
        <v>64201010040</v>
      </c>
      <c r="C781" s="258" t="s">
        <v>3984</v>
      </c>
      <c r="D781" s="3" t="s">
        <v>764</v>
      </c>
      <c r="E781" s="258" t="s">
        <v>395</v>
      </c>
      <c r="F781" s="259" t="s">
        <v>3985</v>
      </c>
      <c r="G781" s="259" t="s">
        <v>405</v>
      </c>
      <c r="H781" s="4" t="s">
        <v>397</v>
      </c>
      <c r="I781" s="4" t="s">
        <v>398</v>
      </c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>
        <v>781</v>
      </c>
      <c r="B782" s="2">
        <f t="shared" si="12"/>
        <v>64201010041</v>
      </c>
      <c r="C782" s="258" t="s">
        <v>3986</v>
      </c>
      <c r="D782" s="3" t="s">
        <v>784</v>
      </c>
      <c r="E782" s="258" t="s">
        <v>395</v>
      </c>
      <c r="F782" s="259" t="s">
        <v>421</v>
      </c>
      <c r="G782" s="259" t="s">
        <v>3987</v>
      </c>
      <c r="H782" s="4" t="s">
        <v>397</v>
      </c>
      <c r="I782" s="4" t="s">
        <v>398</v>
      </c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>
        <v>782</v>
      </c>
      <c r="B783" s="2">
        <f t="shared" si="12"/>
        <v>64201010042</v>
      </c>
      <c r="C783" s="258" t="s">
        <v>3988</v>
      </c>
      <c r="D783" s="3" t="s">
        <v>784</v>
      </c>
      <c r="E783" s="258" t="s">
        <v>395</v>
      </c>
      <c r="F783" s="259" t="s">
        <v>1415</v>
      </c>
      <c r="G783" s="259" t="s">
        <v>3989</v>
      </c>
      <c r="H783" s="4" t="s">
        <v>397</v>
      </c>
      <c r="I783" s="4" t="s">
        <v>398</v>
      </c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>
        <v>783</v>
      </c>
      <c r="B784" s="2">
        <f t="shared" si="12"/>
        <v>64201010043</v>
      </c>
      <c r="C784" s="258" t="s">
        <v>3990</v>
      </c>
      <c r="D784" s="3" t="s">
        <v>784</v>
      </c>
      <c r="E784" s="258" t="s">
        <v>395</v>
      </c>
      <c r="F784" s="259" t="s">
        <v>3991</v>
      </c>
      <c r="G784" s="259" t="s">
        <v>3992</v>
      </c>
      <c r="H784" s="4" t="s">
        <v>397</v>
      </c>
      <c r="I784" s="4" t="s">
        <v>398</v>
      </c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>
        <v>784</v>
      </c>
      <c r="B785" s="2">
        <f t="shared" si="12"/>
        <v>64201010044</v>
      </c>
      <c r="C785" s="258" t="s">
        <v>3993</v>
      </c>
      <c r="D785" s="3" t="s">
        <v>784</v>
      </c>
      <c r="E785" s="258" t="s">
        <v>395</v>
      </c>
      <c r="F785" s="259" t="s">
        <v>1422</v>
      </c>
      <c r="G785" s="259" t="s">
        <v>3994</v>
      </c>
      <c r="H785" s="4" t="s">
        <v>397</v>
      </c>
      <c r="I785" s="4" t="s">
        <v>398</v>
      </c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>
        <v>785</v>
      </c>
      <c r="B786" s="2">
        <f t="shared" si="12"/>
        <v>64201010045</v>
      </c>
      <c r="C786" s="258" t="s">
        <v>3995</v>
      </c>
      <c r="D786" s="3" t="s">
        <v>784</v>
      </c>
      <c r="E786" s="258" t="s">
        <v>395</v>
      </c>
      <c r="F786" s="259" t="s">
        <v>3996</v>
      </c>
      <c r="G786" s="259" t="s">
        <v>1590</v>
      </c>
      <c r="H786" s="4" t="s">
        <v>397</v>
      </c>
      <c r="I786" s="4" t="s">
        <v>398</v>
      </c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>
        <v>786</v>
      </c>
      <c r="B787" s="2">
        <f t="shared" si="12"/>
        <v>64201010046</v>
      </c>
      <c r="C787" s="258" t="s">
        <v>3997</v>
      </c>
      <c r="D787" s="3" t="s">
        <v>784</v>
      </c>
      <c r="E787" s="258" t="s">
        <v>395</v>
      </c>
      <c r="F787" s="259" t="s">
        <v>3998</v>
      </c>
      <c r="G787" s="259" t="s">
        <v>736</v>
      </c>
      <c r="H787" s="4" t="s">
        <v>397</v>
      </c>
      <c r="I787" s="4" t="s">
        <v>398</v>
      </c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>
        <v>787</v>
      </c>
      <c r="B788" s="2">
        <f t="shared" si="12"/>
        <v>64201010047</v>
      </c>
      <c r="C788" s="258" t="s">
        <v>3999</v>
      </c>
      <c r="D788" s="3" t="s">
        <v>784</v>
      </c>
      <c r="E788" s="258" t="s">
        <v>395</v>
      </c>
      <c r="F788" s="259" t="s">
        <v>427</v>
      </c>
      <c r="G788" s="259" t="s">
        <v>4000</v>
      </c>
      <c r="H788" s="4" t="s">
        <v>397</v>
      </c>
      <c r="I788" s="4" t="s">
        <v>398</v>
      </c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>
        <v>788</v>
      </c>
      <c r="B789" s="2">
        <f t="shared" si="12"/>
        <v>64201010048</v>
      </c>
      <c r="C789" s="258" t="s">
        <v>4001</v>
      </c>
      <c r="D789" s="3" t="s">
        <v>784</v>
      </c>
      <c r="E789" s="258" t="s">
        <v>395</v>
      </c>
      <c r="F789" s="259" t="s">
        <v>706</v>
      </c>
      <c r="G789" s="259" t="s">
        <v>4002</v>
      </c>
      <c r="H789" s="4" t="s">
        <v>397</v>
      </c>
      <c r="I789" s="4" t="s">
        <v>398</v>
      </c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>
        <v>789</v>
      </c>
      <c r="B790" s="2">
        <f t="shared" si="12"/>
        <v>64201010049</v>
      </c>
      <c r="C790" s="258" t="s">
        <v>4003</v>
      </c>
      <c r="D790" s="3" t="s">
        <v>784</v>
      </c>
      <c r="E790" s="258" t="s">
        <v>395</v>
      </c>
      <c r="F790" s="259" t="s">
        <v>4004</v>
      </c>
      <c r="G790" s="259" t="s">
        <v>1065</v>
      </c>
      <c r="H790" s="4" t="s">
        <v>397</v>
      </c>
      <c r="I790" s="4" t="s">
        <v>398</v>
      </c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>
        <v>790</v>
      </c>
      <c r="B791" s="2">
        <f t="shared" si="12"/>
        <v>64201010050</v>
      </c>
      <c r="C791" s="258" t="s">
        <v>4005</v>
      </c>
      <c r="D791" s="3" t="s">
        <v>784</v>
      </c>
      <c r="E791" s="258" t="s">
        <v>395</v>
      </c>
      <c r="F791" s="259" t="s">
        <v>4006</v>
      </c>
      <c r="G791" s="259" t="s">
        <v>459</v>
      </c>
      <c r="H791" s="4" t="s">
        <v>397</v>
      </c>
      <c r="I791" s="4" t="s">
        <v>398</v>
      </c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>
        <v>791</v>
      </c>
      <c r="B792" s="2">
        <f t="shared" si="12"/>
        <v>64201010051</v>
      </c>
      <c r="C792" s="258" t="s">
        <v>4007</v>
      </c>
      <c r="D792" s="3" t="s">
        <v>784</v>
      </c>
      <c r="E792" s="258" t="s">
        <v>395</v>
      </c>
      <c r="F792" s="259" t="s">
        <v>466</v>
      </c>
      <c r="G792" s="259" t="s">
        <v>4008</v>
      </c>
      <c r="H792" s="4" t="s">
        <v>397</v>
      </c>
      <c r="I792" s="4" t="s">
        <v>398</v>
      </c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>
        <v>792</v>
      </c>
      <c r="B793" s="2">
        <f t="shared" si="12"/>
        <v>64201010052</v>
      </c>
      <c r="C793" s="258" t="s">
        <v>4009</v>
      </c>
      <c r="D793" s="3" t="s">
        <v>784</v>
      </c>
      <c r="E793" s="258" t="s">
        <v>395</v>
      </c>
      <c r="F793" s="259" t="s">
        <v>407</v>
      </c>
      <c r="G793" s="259" t="s">
        <v>3866</v>
      </c>
      <c r="H793" s="4" t="s">
        <v>397</v>
      </c>
      <c r="I793" s="4" t="s">
        <v>398</v>
      </c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>
        <v>793</v>
      </c>
      <c r="B794" s="2">
        <f t="shared" si="12"/>
        <v>64201010053</v>
      </c>
      <c r="C794" s="258" t="s">
        <v>4010</v>
      </c>
      <c r="D794" s="3" t="s">
        <v>784</v>
      </c>
      <c r="E794" s="258" t="s">
        <v>395</v>
      </c>
      <c r="F794" s="259" t="s">
        <v>4011</v>
      </c>
      <c r="G794" s="259" t="s">
        <v>4012</v>
      </c>
      <c r="H794" s="4" t="s">
        <v>397</v>
      </c>
      <c r="I794" s="4" t="s">
        <v>398</v>
      </c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>
        <v>794</v>
      </c>
      <c r="B795" s="2">
        <f t="shared" si="12"/>
        <v>64201010054</v>
      </c>
      <c r="C795" s="258" t="s">
        <v>4013</v>
      </c>
      <c r="D795" s="3" t="s">
        <v>784</v>
      </c>
      <c r="E795" s="258" t="s">
        <v>395</v>
      </c>
      <c r="F795" s="259" t="s">
        <v>800</v>
      </c>
      <c r="G795" s="259" t="s">
        <v>4014</v>
      </c>
      <c r="H795" s="4" t="s">
        <v>397</v>
      </c>
      <c r="I795" s="4" t="s">
        <v>398</v>
      </c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>
        <v>795</v>
      </c>
      <c r="B796" s="2">
        <f t="shared" si="12"/>
        <v>64201010055</v>
      </c>
      <c r="C796" s="258" t="s">
        <v>4015</v>
      </c>
      <c r="D796" s="3" t="s">
        <v>784</v>
      </c>
      <c r="E796" s="258" t="s">
        <v>395</v>
      </c>
      <c r="F796" s="259" t="s">
        <v>3965</v>
      </c>
      <c r="G796" s="259" t="s">
        <v>4016</v>
      </c>
      <c r="H796" s="4" t="s">
        <v>397</v>
      </c>
      <c r="I796" s="4" t="s">
        <v>398</v>
      </c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>
        <v>796</v>
      </c>
      <c r="B797" s="2">
        <f t="shared" si="12"/>
        <v>64201010056</v>
      </c>
      <c r="C797" s="258" t="s">
        <v>4017</v>
      </c>
      <c r="D797" s="3" t="s">
        <v>784</v>
      </c>
      <c r="E797" s="258" t="s">
        <v>395</v>
      </c>
      <c r="F797" s="259" t="s">
        <v>1562</v>
      </c>
      <c r="G797" s="259" t="s">
        <v>4018</v>
      </c>
      <c r="H797" s="4" t="s">
        <v>397</v>
      </c>
      <c r="I797" s="4" t="s">
        <v>398</v>
      </c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>
        <v>797</v>
      </c>
      <c r="B798" s="2">
        <f t="shared" si="12"/>
        <v>64201010058</v>
      </c>
      <c r="C798" s="258" t="s">
        <v>4019</v>
      </c>
      <c r="D798" s="3" t="s">
        <v>784</v>
      </c>
      <c r="E798" s="258" t="s">
        <v>395</v>
      </c>
      <c r="F798" s="259" t="s">
        <v>2269</v>
      </c>
      <c r="G798" s="259" t="s">
        <v>4020</v>
      </c>
      <c r="H798" s="4" t="s">
        <v>397</v>
      </c>
      <c r="I798" s="4" t="s">
        <v>398</v>
      </c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>
        <v>798</v>
      </c>
      <c r="B799" s="2">
        <f t="shared" si="12"/>
        <v>64201010059</v>
      </c>
      <c r="C799" s="258" t="s">
        <v>4021</v>
      </c>
      <c r="D799" s="3" t="s">
        <v>784</v>
      </c>
      <c r="E799" s="258" t="s">
        <v>395</v>
      </c>
      <c r="F799" s="259" t="s">
        <v>1254</v>
      </c>
      <c r="G799" s="259" t="s">
        <v>4022</v>
      </c>
      <c r="H799" s="4" t="s">
        <v>397</v>
      </c>
      <c r="I799" s="4" t="s">
        <v>398</v>
      </c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>
        <v>799</v>
      </c>
      <c r="B800" s="2">
        <f t="shared" si="12"/>
        <v>64201010060</v>
      </c>
      <c r="C800" s="258" t="s">
        <v>4023</v>
      </c>
      <c r="D800" s="3" t="s">
        <v>784</v>
      </c>
      <c r="E800" s="258" t="s">
        <v>395</v>
      </c>
      <c r="F800" s="259" t="s">
        <v>966</v>
      </c>
      <c r="G800" s="259" t="s">
        <v>736</v>
      </c>
      <c r="H800" s="4" t="s">
        <v>397</v>
      </c>
      <c r="I800" s="4" t="s">
        <v>398</v>
      </c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>
        <v>800</v>
      </c>
      <c r="B801" s="2">
        <f t="shared" si="12"/>
        <v>64201010061</v>
      </c>
      <c r="C801" s="258" t="s">
        <v>4024</v>
      </c>
      <c r="D801" s="3" t="s">
        <v>796</v>
      </c>
      <c r="E801" s="258" t="s">
        <v>395</v>
      </c>
      <c r="F801" s="259" t="s">
        <v>4025</v>
      </c>
      <c r="G801" s="259" t="s">
        <v>910</v>
      </c>
      <c r="H801" s="4" t="s">
        <v>397</v>
      </c>
      <c r="I801" s="4" t="s">
        <v>398</v>
      </c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>
        <v>801</v>
      </c>
      <c r="B802" s="2">
        <f t="shared" si="12"/>
        <v>64201010062</v>
      </c>
      <c r="C802" s="258" t="s">
        <v>4026</v>
      </c>
      <c r="D802" s="3" t="s">
        <v>796</v>
      </c>
      <c r="E802" s="258" t="s">
        <v>395</v>
      </c>
      <c r="F802" s="259" t="s">
        <v>4027</v>
      </c>
      <c r="G802" s="259" t="s">
        <v>4028</v>
      </c>
      <c r="H802" s="4" t="s">
        <v>397</v>
      </c>
      <c r="I802" s="4" t="s">
        <v>398</v>
      </c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>
        <v>802</v>
      </c>
      <c r="B803" s="2">
        <f t="shared" si="12"/>
        <v>64201010063</v>
      </c>
      <c r="C803" s="258" t="s">
        <v>4029</v>
      </c>
      <c r="D803" s="3" t="s">
        <v>796</v>
      </c>
      <c r="E803" s="258" t="s">
        <v>395</v>
      </c>
      <c r="F803" s="259" t="s">
        <v>4030</v>
      </c>
      <c r="G803" s="259" t="s">
        <v>4031</v>
      </c>
      <c r="H803" s="4" t="s">
        <v>397</v>
      </c>
      <c r="I803" s="4" t="s">
        <v>398</v>
      </c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>
        <v>803</v>
      </c>
      <c r="B804" s="2">
        <f t="shared" si="12"/>
        <v>64201010064</v>
      </c>
      <c r="C804" s="258" t="s">
        <v>4032</v>
      </c>
      <c r="D804" s="3" t="s">
        <v>796</v>
      </c>
      <c r="E804" s="258" t="s">
        <v>395</v>
      </c>
      <c r="F804" s="259" t="s">
        <v>403</v>
      </c>
      <c r="G804" s="259" t="s">
        <v>4033</v>
      </c>
      <c r="H804" s="4" t="s">
        <v>397</v>
      </c>
      <c r="I804" s="4" t="s">
        <v>398</v>
      </c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>
        <v>804</v>
      </c>
      <c r="B805" s="2">
        <f t="shared" si="12"/>
        <v>64201010065</v>
      </c>
      <c r="C805" s="258" t="s">
        <v>4034</v>
      </c>
      <c r="D805" s="3" t="s">
        <v>796</v>
      </c>
      <c r="E805" s="258" t="s">
        <v>395</v>
      </c>
      <c r="F805" s="259" t="s">
        <v>1678</v>
      </c>
      <c r="G805" s="259" t="s">
        <v>4035</v>
      </c>
      <c r="H805" s="4" t="s">
        <v>397</v>
      </c>
      <c r="I805" s="4" t="s">
        <v>398</v>
      </c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>
        <v>805</v>
      </c>
      <c r="B806" s="2">
        <f t="shared" si="12"/>
        <v>64201010066</v>
      </c>
      <c r="C806" s="258" t="s">
        <v>4036</v>
      </c>
      <c r="D806" s="3" t="s">
        <v>796</v>
      </c>
      <c r="E806" s="258" t="s">
        <v>395</v>
      </c>
      <c r="F806" s="259" t="s">
        <v>538</v>
      </c>
      <c r="G806" s="259" t="s">
        <v>4037</v>
      </c>
      <c r="H806" s="4" t="s">
        <v>397</v>
      </c>
      <c r="I806" s="4" t="s">
        <v>398</v>
      </c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>
        <v>806</v>
      </c>
      <c r="B807" s="2">
        <f t="shared" si="12"/>
        <v>64201010067</v>
      </c>
      <c r="C807" s="258" t="s">
        <v>4038</v>
      </c>
      <c r="D807" s="3" t="s">
        <v>796</v>
      </c>
      <c r="E807" s="258" t="s">
        <v>395</v>
      </c>
      <c r="F807" s="259" t="s">
        <v>4039</v>
      </c>
      <c r="G807" s="259" t="s">
        <v>86</v>
      </c>
      <c r="H807" s="4" t="s">
        <v>397</v>
      </c>
      <c r="I807" s="4" t="s">
        <v>398</v>
      </c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>
        <v>807</v>
      </c>
      <c r="B808" s="2">
        <f t="shared" si="12"/>
        <v>64201010068</v>
      </c>
      <c r="C808" s="258" t="s">
        <v>4040</v>
      </c>
      <c r="D808" s="3" t="s">
        <v>796</v>
      </c>
      <c r="E808" s="258" t="s">
        <v>395</v>
      </c>
      <c r="F808" s="259" t="s">
        <v>2821</v>
      </c>
      <c r="G808" s="259" t="s">
        <v>4041</v>
      </c>
      <c r="H808" s="4" t="s">
        <v>397</v>
      </c>
      <c r="I808" s="4" t="s">
        <v>398</v>
      </c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>
        <v>808</v>
      </c>
      <c r="B809" s="2">
        <f t="shared" si="12"/>
        <v>64201010069</v>
      </c>
      <c r="C809" s="258" t="s">
        <v>4042</v>
      </c>
      <c r="D809" s="3" t="s">
        <v>796</v>
      </c>
      <c r="E809" s="258" t="s">
        <v>395</v>
      </c>
      <c r="F809" s="259" t="s">
        <v>4043</v>
      </c>
      <c r="G809" s="259" t="s">
        <v>1989</v>
      </c>
      <c r="H809" s="4" t="s">
        <v>397</v>
      </c>
      <c r="I809" s="4" t="s">
        <v>398</v>
      </c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>
        <v>809</v>
      </c>
      <c r="B810" s="2">
        <f t="shared" si="12"/>
        <v>64201010070</v>
      </c>
      <c r="C810" s="258" t="s">
        <v>4044</v>
      </c>
      <c r="D810" s="3" t="s">
        <v>796</v>
      </c>
      <c r="E810" s="258" t="s">
        <v>395</v>
      </c>
      <c r="F810" s="259" t="s">
        <v>1509</v>
      </c>
      <c r="G810" s="259" t="s">
        <v>4045</v>
      </c>
      <c r="H810" s="4" t="s">
        <v>397</v>
      </c>
      <c r="I810" s="4" t="s">
        <v>398</v>
      </c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>
        <v>810</v>
      </c>
      <c r="B811" s="2">
        <f t="shared" si="12"/>
        <v>64201010071</v>
      </c>
      <c r="C811" s="258" t="s">
        <v>4046</v>
      </c>
      <c r="D811" s="3" t="s">
        <v>796</v>
      </c>
      <c r="E811" s="258" t="s">
        <v>395</v>
      </c>
      <c r="F811" s="259" t="s">
        <v>1754</v>
      </c>
      <c r="G811" s="259" t="s">
        <v>4047</v>
      </c>
      <c r="H811" s="4" t="s">
        <v>397</v>
      </c>
      <c r="I811" s="4" t="s">
        <v>398</v>
      </c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>
        <v>811</v>
      </c>
      <c r="B812" s="2">
        <f t="shared" si="12"/>
        <v>64201010072</v>
      </c>
      <c r="C812" s="258" t="s">
        <v>4048</v>
      </c>
      <c r="D812" s="3" t="s">
        <v>796</v>
      </c>
      <c r="E812" s="258" t="s">
        <v>395</v>
      </c>
      <c r="F812" s="259" t="s">
        <v>727</v>
      </c>
      <c r="G812" s="259" t="s">
        <v>4049</v>
      </c>
      <c r="H812" s="4" t="s">
        <v>397</v>
      </c>
      <c r="I812" s="4" t="s">
        <v>398</v>
      </c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>
        <v>812</v>
      </c>
      <c r="B813" s="2">
        <f t="shared" si="12"/>
        <v>64201010073</v>
      </c>
      <c r="C813" s="258" t="s">
        <v>4050</v>
      </c>
      <c r="D813" s="3" t="s">
        <v>796</v>
      </c>
      <c r="E813" s="258" t="s">
        <v>395</v>
      </c>
      <c r="F813" s="259" t="s">
        <v>4051</v>
      </c>
      <c r="G813" s="259" t="s">
        <v>4052</v>
      </c>
      <c r="H813" s="4" t="s">
        <v>397</v>
      </c>
      <c r="I813" s="4" t="s">
        <v>398</v>
      </c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>
        <v>813</v>
      </c>
      <c r="B814" s="2">
        <f t="shared" si="12"/>
        <v>64201010074</v>
      </c>
      <c r="C814" s="258" t="s">
        <v>4053</v>
      </c>
      <c r="D814" s="3" t="s">
        <v>796</v>
      </c>
      <c r="E814" s="258" t="s">
        <v>395</v>
      </c>
      <c r="F814" s="259" t="s">
        <v>4054</v>
      </c>
      <c r="G814" s="259" t="s">
        <v>872</v>
      </c>
      <c r="H814" s="4" t="s">
        <v>397</v>
      </c>
      <c r="I814" s="4" t="s">
        <v>398</v>
      </c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>
        <v>814</v>
      </c>
      <c r="B815" s="2">
        <f t="shared" si="12"/>
        <v>64201010075</v>
      </c>
      <c r="C815" s="258" t="s">
        <v>4055</v>
      </c>
      <c r="D815" s="3" t="s">
        <v>796</v>
      </c>
      <c r="E815" s="258" t="s">
        <v>395</v>
      </c>
      <c r="F815" s="259" t="s">
        <v>4056</v>
      </c>
      <c r="G815" s="259" t="s">
        <v>4057</v>
      </c>
      <c r="H815" s="4" t="s">
        <v>397</v>
      </c>
      <c r="I815" s="4" t="s">
        <v>398</v>
      </c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>
        <v>815</v>
      </c>
      <c r="B816" s="2">
        <f t="shared" si="12"/>
        <v>64201010076</v>
      </c>
      <c r="C816" s="258" t="s">
        <v>4058</v>
      </c>
      <c r="D816" s="3" t="s">
        <v>796</v>
      </c>
      <c r="E816" s="258" t="s">
        <v>395</v>
      </c>
      <c r="F816" s="259" t="s">
        <v>3887</v>
      </c>
      <c r="G816" s="259" t="s">
        <v>4059</v>
      </c>
      <c r="H816" s="4" t="s">
        <v>397</v>
      </c>
      <c r="I816" s="4" t="s">
        <v>398</v>
      </c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>
        <v>816</v>
      </c>
      <c r="B817" s="2">
        <f t="shared" si="12"/>
        <v>64201010077</v>
      </c>
      <c r="C817" s="258" t="s">
        <v>4060</v>
      </c>
      <c r="D817" s="3" t="s">
        <v>796</v>
      </c>
      <c r="E817" s="258" t="s">
        <v>395</v>
      </c>
      <c r="F817" s="259" t="s">
        <v>4061</v>
      </c>
      <c r="G817" s="259" t="s">
        <v>4062</v>
      </c>
      <c r="H817" s="4" t="s">
        <v>397</v>
      </c>
      <c r="I817" s="4" t="s">
        <v>398</v>
      </c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>
        <v>817</v>
      </c>
      <c r="B818" s="2">
        <f t="shared" si="12"/>
        <v>64201010078</v>
      </c>
      <c r="C818" s="258" t="s">
        <v>4063</v>
      </c>
      <c r="D818" s="3" t="s">
        <v>796</v>
      </c>
      <c r="E818" s="258" t="s">
        <v>395</v>
      </c>
      <c r="F818" s="259" t="s">
        <v>4064</v>
      </c>
      <c r="G818" s="259" t="s">
        <v>4065</v>
      </c>
      <c r="H818" s="4" t="s">
        <v>397</v>
      </c>
      <c r="I818" s="4" t="s">
        <v>398</v>
      </c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>
        <v>818</v>
      </c>
      <c r="B819" s="2">
        <f t="shared" si="12"/>
        <v>64201010079</v>
      </c>
      <c r="C819" s="258" t="s">
        <v>4066</v>
      </c>
      <c r="D819" s="3" t="s">
        <v>796</v>
      </c>
      <c r="E819" s="258" t="s">
        <v>395</v>
      </c>
      <c r="F819" s="259" t="s">
        <v>512</v>
      </c>
      <c r="G819" s="259" t="s">
        <v>2067</v>
      </c>
      <c r="H819" s="4" t="s">
        <v>397</v>
      </c>
      <c r="I819" s="4" t="s">
        <v>398</v>
      </c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>
        <v>819</v>
      </c>
      <c r="B820" s="2">
        <f t="shared" si="12"/>
        <v>64201010080</v>
      </c>
      <c r="C820" s="258" t="s">
        <v>4067</v>
      </c>
      <c r="D820" s="3" t="s">
        <v>796</v>
      </c>
      <c r="E820" s="258" t="s">
        <v>395</v>
      </c>
      <c r="F820" s="259" t="s">
        <v>2269</v>
      </c>
      <c r="G820" s="259" t="s">
        <v>4068</v>
      </c>
      <c r="H820" s="4" t="s">
        <v>397</v>
      </c>
      <c r="I820" s="4" t="s">
        <v>398</v>
      </c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>
        <v>820</v>
      </c>
      <c r="B821" s="2">
        <f t="shared" si="12"/>
        <v>64201010081</v>
      </c>
      <c r="C821" s="258" t="s">
        <v>4069</v>
      </c>
      <c r="D821" s="3" t="s">
        <v>796</v>
      </c>
      <c r="E821" s="258" t="s">
        <v>395</v>
      </c>
      <c r="F821" s="259" t="s">
        <v>1580</v>
      </c>
      <c r="G821" s="259" t="s">
        <v>834</v>
      </c>
      <c r="H821" s="4" t="s">
        <v>397</v>
      </c>
      <c r="I821" s="4" t="s">
        <v>398</v>
      </c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>
        <v>821</v>
      </c>
      <c r="B822" s="2">
        <f t="shared" si="12"/>
        <v>64201021001</v>
      </c>
      <c r="C822" s="258" t="s">
        <v>4070</v>
      </c>
      <c r="D822" s="3" t="s">
        <v>2294</v>
      </c>
      <c r="E822" s="258" t="s">
        <v>395</v>
      </c>
      <c r="F822" s="259" t="s">
        <v>973</v>
      </c>
      <c r="G822" s="259" t="s">
        <v>3622</v>
      </c>
      <c r="H822" s="4" t="s">
        <v>455</v>
      </c>
      <c r="I822" s="4" t="s">
        <v>456</v>
      </c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>
        <v>822</v>
      </c>
      <c r="B823" s="2">
        <f t="shared" si="12"/>
        <v>64201021002</v>
      </c>
      <c r="C823" s="258" t="s">
        <v>4071</v>
      </c>
      <c r="D823" s="3" t="s">
        <v>2294</v>
      </c>
      <c r="E823" s="258" t="s">
        <v>395</v>
      </c>
      <c r="F823" s="259" t="s">
        <v>886</v>
      </c>
      <c r="G823" s="259" t="s">
        <v>1652</v>
      </c>
      <c r="H823" s="4" t="s">
        <v>455</v>
      </c>
      <c r="I823" s="4" t="s">
        <v>456</v>
      </c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>
        <v>823</v>
      </c>
      <c r="B824" s="2">
        <f t="shared" si="12"/>
        <v>64201021003</v>
      </c>
      <c r="C824" s="258" t="s">
        <v>4072</v>
      </c>
      <c r="D824" s="3" t="s">
        <v>2294</v>
      </c>
      <c r="E824" s="258" t="s">
        <v>395</v>
      </c>
      <c r="F824" s="259" t="s">
        <v>816</v>
      </c>
      <c r="G824" s="259" t="s">
        <v>4073</v>
      </c>
      <c r="H824" s="4" t="s">
        <v>455</v>
      </c>
      <c r="I824" s="4" t="s">
        <v>456</v>
      </c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>
        <v>824</v>
      </c>
      <c r="B825" s="2">
        <f t="shared" si="12"/>
        <v>64201021004</v>
      </c>
      <c r="C825" s="258" t="s">
        <v>4074</v>
      </c>
      <c r="D825" s="3" t="s">
        <v>2294</v>
      </c>
      <c r="E825" s="258" t="s">
        <v>395</v>
      </c>
      <c r="F825" s="259" t="s">
        <v>4075</v>
      </c>
      <c r="G825" s="259" t="s">
        <v>478</v>
      </c>
      <c r="H825" s="4" t="s">
        <v>455</v>
      </c>
      <c r="I825" s="4" t="s">
        <v>456</v>
      </c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>
        <v>825</v>
      </c>
      <c r="B826" s="2">
        <f t="shared" si="12"/>
        <v>64201021005</v>
      </c>
      <c r="C826" s="258" t="s">
        <v>4076</v>
      </c>
      <c r="D826" s="3" t="s">
        <v>2294</v>
      </c>
      <c r="E826" s="258" t="s">
        <v>395</v>
      </c>
      <c r="F826" s="259" t="s">
        <v>4077</v>
      </c>
      <c r="G826" s="259" t="s">
        <v>4078</v>
      </c>
      <c r="H826" s="4" t="s">
        <v>455</v>
      </c>
      <c r="I826" s="4" t="s">
        <v>456</v>
      </c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>
        <v>826</v>
      </c>
      <c r="B827" s="2">
        <f t="shared" si="12"/>
        <v>64201021006</v>
      </c>
      <c r="C827" s="258" t="s">
        <v>4079</v>
      </c>
      <c r="D827" s="3" t="s">
        <v>2294</v>
      </c>
      <c r="E827" s="258" t="s">
        <v>395</v>
      </c>
      <c r="F827" s="259" t="s">
        <v>427</v>
      </c>
      <c r="G827" s="259" t="s">
        <v>4080</v>
      </c>
      <c r="H827" s="4" t="s">
        <v>455</v>
      </c>
      <c r="I827" s="4" t="s">
        <v>456</v>
      </c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>
        <v>827</v>
      </c>
      <c r="B828" s="2">
        <f t="shared" si="12"/>
        <v>64201021007</v>
      </c>
      <c r="C828" s="258" t="s">
        <v>4081</v>
      </c>
      <c r="D828" s="3" t="s">
        <v>2294</v>
      </c>
      <c r="E828" s="258" t="s">
        <v>395</v>
      </c>
      <c r="F828" s="259" t="s">
        <v>543</v>
      </c>
      <c r="G828" s="259" t="s">
        <v>599</v>
      </c>
      <c r="H828" s="4" t="s">
        <v>455</v>
      </c>
      <c r="I828" s="4" t="s">
        <v>456</v>
      </c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>
        <v>828</v>
      </c>
      <c r="B829" s="2">
        <f t="shared" si="12"/>
        <v>64201021008</v>
      </c>
      <c r="C829" s="258" t="s">
        <v>4082</v>
      </c>
      <c r="D829" s="3" t="s">
        <v>2294</v>
      </c>
      <c r="E829" s="258" t="s">
        <v>395</v>
      </c>
      <c r="F829" s="259" t="s">
        <v>4083</v>
      </c>
      <c r="G829" s="259" t="s">
        <v>4084</v>
      </c>
      <c r="H829" s="4" t="s">
        <v>455</v>
      </c>
      <c r="I829" s="4" t="s">
        <v>456</v>
      </c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>
        <v>829</v>
      </c>
      <c r="B830" s="2">
        <f t="shared" si="12"/>
        <v>64201021009</v>
      </c>
      <c r="C830" s="258" t="s">
        <v>4085</v>
      </c>
      <c r="D830" s="3" t="s">
        <v>2294</v>
      </c>
      <c r="E830" s="258" t="s">
        <v>395</v>
      </c>
      <c r="F830" s="259" t="s">
        <v>4086</v>
      </c>
      <c r="G830" s="259" t="s">
        <v>1488</v>
      </c>
      <c r="H830" s="4" t="s">
        <v>455</v>
      </c>
      <c r="I830" s="4" t="s">
        <v>456</v>
      </c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>
        <v>830</v>
      </c>
      <c r="B831" s="2">
        <f t="shared" si="12"/>
        <v>64201021010</v>
      </c>
      <c r="C831" s="258" t="s">
        <v>4087</v>
      </c>
      <c r="D831" s="3" t="s">
        <v>2294</v>
      </c>
      <c r="E831" s="258" t="s">
        <v>395</v>
      </c>
      <c r="F831" s="259" t="s">
        <v>4088</v>
      </c>
      <c r="G831" s="259" t="s">
        <v>4089</v>
      </c>
      <c r="H831" s="4" t="s">
        <v>455</v>
      </c>
      <c r="I831" s="4" t="s">
        <v>456</v>
      </c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>
        <v>831</v>
      </c>
      <c r="B832" s="2">
        <f t="shared" si="12"/>
        <v>64201021011</v>
      </c>
      <c r="C832" s="258" t="s">
        <v>4090</v>
      </c>
      <c r="D832" s="3" t="s">
        <v>2294</v>
      </c>
      <c r="E832" s="258" t="s">
        <v>395</v>
      </c>
      <c r="F832" s="259" t="s">
        <v>4091</v>
      </c>
      <c r="G832" s="259" t="s">
        <v>4092</v>
      </c>
      <c r="H832" s="4" t="s">
        <v>455</v>
      </c>
      <c r="I832" s="4" t="s">
        <v>456</v>
      </c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>
        <v>832</v>
      </c>
      <c r="B833" s="2">
        <f t="shared" si="12"/>
        <v>64201021013</v>
      </c>
      <c r="C833" s="258" t="s">
        <v>4093</v>
      </c>
      <c r="D833" s="3" t="s">
        <v>2294</v>
      </c>
      <c r="E833" s="258" t="s">
        <v>395</v>
      </c>
      <c r="F833" s="259" t="s">
        <v>1824</v>
      </c>
      <c r="G833" s="259" t="s">
        <v>1642</v>
      </c>
      <c r="H833" s="4" t="s">
        <v>455</v>
      </c>
      <c r="I833" s="4" t="s">
        <v>456</v>
      </c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>
        <v>833</v>
      </c>
      <c r="B834" s="2">
        <f t="shared" si="12"/>
        <v>64201021014</v>
      </c>
      <c r="C834" s="258" t="s">
        <v>4094</v>
      </c>
      <c r="D834" s="3" t="s">
        <v>2294</v>
      </c>
      <c r="E834" s="258" t="s">
        <v>395</v>
      </c>
      <c r="F834" s="259" t="s">
        <v>4095</v>
      </c>
      <c r="G834" s="259" t="s">
        <v>4096</v>
      </c>
      <c r="H834" s="4" t="s">
        <v>455</v>
      </c>
      <c r="I834" s="4" t="s">
        <v>456</v>
      </c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>
        <v>834</v>
      </c>
      <c r="B835" s="2">
        <f t="shared" ref="B835:B898" si="13">VALUE(C835)</f>
        <v>64201021015</v>
      </c>
      <c r="C835" s="258" t="s">
        <v>4097</v>
      </c>
      <c r="D835" s="3" t="s">
        <v>2294</v>
      </c>
      <c r="E835" s="258" t="s">
        <v>395</v>
      </c>
      <c r="F835" s="259" t="s">
        <v>410</v>
      </c>
      <c r="G835" s="259" t="s">
        <v>1151</v>
      </c>
      <c r="H835" s="4" t="s">
        <v>455</v>
      </c>
      <c r="I835" s="4" t="s">
        <v>456</v>
      </c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>
        <v>835</v>
      </c>
      <c r="B836" s="2">
        <f t="shared" si="13"/>
        <v>64201021016</v>
      </c>
      <c r="C836" s="258" t="s">
        <v>4098</v>
      </c>
      <c r="D836" s="3" t="s">
        <v>2294</v>
      </c>
      <c r="E836" s="258" t="s">
        <v>395</v>
      </c>
      <c r="F836" s="259" t="s">
        <v>1042</v>
      </c>
      <c r="G836" s="259" t="s">
        <v>2657</v>
      </c>
      <c r="H836" s="4" t="s">
        <v>455</v>
      </c>
      <c r="I836" s="4" t="s">
        <v>456</v>
      </c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>
        <v>836</v>
      </c>
      <c r="B837" s="2">
        <f t="shared" si="13"/>
        <v>64201021017</v>
      </c>
      <c r="C837" s="258" t="s">
        <v>4099</v>
      </c>
      <c r="D837" s="3" t="s">
        <v>2294</v>
      </c>
      <c r="E837" s="258" t="s">
        <v>395</v>
      </c>
      <c r="F837" s="259" t="s">
        <v>4100</v>
      </c>
      <c r="G837" s="259" t="s">
        <v>1625</v>
      </c>
      <c r="H837" s="4" t="s">
        <v>455</v>
      </c>
      <c r="I837" s="4" t="s">
        <v>456</v>
      </c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>
        <v>837</v>
      </c>
      <c r="B838" s="2">
        <f t="shared" si="13"/>
        <v>64201021018</v>
      </c>
      <c r="C838" s="258" t="s">
        <v>4101</v>
      </c>
      <c r="D838" s="3" t="s">
        <v>2294</v>
      </c>
      <c r="E838" s="258" t="s">
        <v>395</v>
      </c>
      <c r="F838" s="259" t="s">
        <v>1783</v>
      </c>
      <c r="G838" s="259" t="s">
        <v>4102</v>
      </c>
      <c r="H838" s="4" t="s">
        <v>455</v>
      </c>
      <c r="I838" s="4" t="s">
        <v>456</v>
      </c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>
        <v>838</v>
      </c>
      <c r="B839" s="2">
        <f t="shared" si="13"/>
        <v>64201021019</v>
      </c>
      <c r="C839" s="258" t="s">
        <v>4103</v>
      </c>
      <c r="D839" s="3" t="s">
        <v>2294</v>
      </c>
      <c r="E839" s="258" t="s">
        <v>395</v>
      </c>
      <c r="F839" s="259" t="s">
        <v>4104</v>
      </c>
      <c r="G839" s="259" t="s">
        <v>4105</v>
      </c>
      <c r="H839" s="4" t="s">
        <v>455</v>
      </c>
      <c r="I839" s="4" t="s">
        <v>456</v>
      </c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>
        <v>839</v>
      </c>
      <c r="B840" s="2">
        <f t="shared" si="13"/>
        <v>64201021020</v>
      </c>
      <c r="C840" s="258" t="s">
        <v>4106</v>
      </c>
      <c r="D840" s="3" t="s">
        <v>2295</v>
      </c>
      <c r="E840" s="258" t="s">
        <v>444</v>
      </c>
      <c r="F840" s="259" t="s">
        <v>4107</v>
      </c>
      <c r="G840" s="259" t="s">
        <v>4108</v>
      </c>
      <c r="H840" s="4" t="s">
        <v>455</v>
      </c>
      <c r="I840" s="4" t="s">
        <v>456</v>
      </c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>
        <v>840</v>
      </c>
      <c r="B841" s="2">
        <f t="shared" si="13"/>
        <v>64201021021</v>
      </c>
      <c r="C841" s="258" t="s">
        <v>4109</v>
      </c>
      <c r="D841" s="3" t="s">
        <v>2295</v>
      </c>
      <c r="E841" s="258" t="s">
        <v>395</v>
      </c>
      <c r="F841" s="259" t="s">
        <v>1369</v>
      </c>
      <c r="G841" s="259" t="s">
        <v>4110</v>
      </c>
      <c r="H841" s="4" t="s">
        <v>455</v>
      </c>
      <c r="I841" s="4" t="s">
        <v>456</v>
      </c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>
        <v>841</v>
      </c>
      <c r="B842" s="2">
        <f t="shared" si="13"/>
        <v>64201021022</v>
      </c>
      <c r="C842" s="258" t="s">
        <v>4111</v>
      </c>
      <c r="D842" s="3" t="s">
        <v>2295</v>
      </c>
      <c r="E842" s="258" t="s">
        <v>395</v>
      </c>
      <c r="F842" s="259" t="s">
        <v>786</v>
      </c>
      <c r="G842" s="259" t="s">
        <v>4112</v>
      </c>
      <c r="H842" s="4" t="s">
        <v>455</v>
      </c>
      <c r="I842" s="4" t="s">
        <v>456</v>
      </c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>
        <v>842</v>
      </c>
      <c r="B843" s="2">
        <f t="shared" si="13"/>
        <v>64201021023</v>
      </c>
      <c r="C843" s="258" t="s">
        <v>4113</v>
      </c>
      <c r="D843" s="3" t="s">
        <v>2295</v>
      </c>
      <c r="E843" s="258" t="s">
        <v>395</v>
      </c>
      <c r="F843" s="259" t="s">
        <v>1415</v>
      </c>
      <c r="G843" s="259" t="s">
        <v>4114</v>
      </c>
      <c r="H843" s="4" t="s">
        <v>455</v>
      </c>
      <c r="I843" s="4" t="s">
        <v>456</v>
      </c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>
        <v>843</v>
      </c>
      <c r="B844" s="2">
        <f t="shared" si="13"/>
        <v>64201021024</v>
      </c>
      <c r="C844" s="258" t="s">
        <v>4115</v>
      </c>
      <c r="D844" s="3" t="s">
        <v>2295</v>
      </c>
      <c r="E844" s="258" t="s">
        <v>395</v>
      </c>
      <c r="F844" s="259" t="s">
        <v>752</v>
      </c>
      <c r="G844" s="259" t="s">
        <v>4116</v>
      </c>
      <c r="H844" s="4" t="s">
        <v>455</v>
      </c>
      <c r="I844" s="4" t="s">
        <v>456</v>
      </c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>
        <v>844</v>
      </c>
      <c r="B845" s="2">
        <f t="shared" si="13"/>
        <v>64201021025</v>
      </c>
      <c r="C845" s="258" t="s">
        <v>4117</v>
      </c>
      <c r="D845" s="3" t="s">
        <v>2295</v>
      </c>
      <c r="E845" s="258" t="s">
        <v>395</v>
      </c>
      <c r="F845" s="259" t="s">
        <v>1591</v>
      </c>
      <c r="G845" s="259" t="s">
        <v>4118</v>
      </c>
      <c r="H845" s="4" t="s">
        <v>455</v>
      </c>
      <c r="I845" s="4" t="s">
        <v>456</v>
      </c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>
        <v>845</v>
      </c>
      <c r="B846" s="2">
        <f t="shared" si="13"/>
        <v>64201021026</v>
      </c>
      <c r="C846" s="258" t="s">
        <v>4119</v>
      </c>
      <c r="D846" s="3" t="s">
        <v>2295</v>
      </c>
      <c r="E846" s="258" t="s">
        <v>395</v>
      </c>
      <c r="F846" s="259" t="s">
        <v>499</v>
      </c>
      <c r="G846" s="259" t="s">
        <v>4120</v>
      </c>
      <c r="H846" s="4" t="s">
        <v>455</v>
      </c>
      <c r="I846" s="4" t="s">
        <v>456</v>
      </c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>
        <v>846</v>
      </c>
      <c r="B847" s="2">
        <f t="shared" si="13"/>
        <v>64201021027</v>
      </c>
      <c r="C847" s="258" t="s">
        <v>4121</v>
      </c>
      <c r="D847" s="3" t="s">
        <v>2295</v>
      </c>
      <c r="E847" s="258" t="s">
        <v>395</v>
      </c>
      <c r="F847" s="259" t="s">
        <v>930</v>
      </c>
      <c r="G847" s="259" t="s">
        <v>665</v>
      </c>
      <c r="H847" s="4" t="s">
        <v>455</v>
      </c>
      <c r="I847" s="4" t="s">
        <v>456</v>
      </c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>
        <v>847</v>
      </c>
      <c r="B848" s="2">
        <f t="shared" si="13"/>
        <v>64201021028</v>
      </c>
      <c r="C848" s="258" t="s">
        <v>4122</v>
      </c>
      <c r="D848" s="3" t="s">
        <v>2295</v>
      </c>
      <c r="E848" s="258" t="s">
        <v>395</v>
      </c>
      <c r="F848" s="259" t="s">
        <v>4123</v>
      </c>
      <c r="G848" s="259" t="s">
        <v>1888</v>
      </c>
      <c r="H848" s="4" t="s">
        <v>455</v>
      </c>
      <c r="I848" s="4" t="s">
        <v>456</v>
      </c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>
        <v>848</v>
      </c>
      <c r="B849" s="2">
        <f t="shared" si="13"/>
        <v>64201021029</v>
      </c>
      <c r="C849" s="258" t="s">
        <v>4124</v>
      </c>
      <c r="D849" s="3" t="s">
        <v>2295</v>
      </c>
      <c r="E849" s="258" t="s">
        <v>395</v>
      </c>
      <c r="F849" s="259" t="s">
        <v>4125</v>
      </c>
      <c r="G849" s="259" t="s">
        <v>582</v>
      </c>
      <c r="H849" s="4" t="s">
        <v>455</v>
      </c>
      <c r="I849" s="4" t="s">
        <v>456</v>
      </c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>
        <v>849</v>
      </c>
      <c r="B850" s="2">
        <f t="shared" si="13"/>
        <v>64201021030</v>
      </c>
      <c r="C850" s="258" t="s">
        <v>4126</v>
      </c>
      <c r="D850" s="3" t="s">
        <v>2295</v>
      </c>
      <c r="E850" s="258" t="s">
        <v>395</v>
      </c>
      <c r="F850" s="259" t="s">
        <v>4127</v>
      </c>
      <c r="G850" s="259" t="s">
        <v>4128</v>
      </c>
      <c r="H850" s="4" t="s">
        <v>455</v>
      </c>
      <c r="I850" s="4" t="s">
        <v>456</v>
      </c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>
        <v>850</v>
      </c>
      <c r="B851" s="2">
        <f t="shared" si="13"/>
        <v>64201021031</v>
      </c>
      <c r="C851" s="258" t="s">
        <v>4129</v>
      </c>
      <c r="D851" s="3" t="s">
        <v>2295</v>
      </c>
      <c r="E851" s="258" t="s">
        <v>395</v>
      </c>
      <c r="F851" s="259" t="s">
        <v>4130</v>
      </c>
      <c r="G851" s="259" t="s">
        <v>1731</v>
      </c>
      <c r="H851" s="4" t="s">
        <v>455</v>
      </c>
      <c r="I851" s="4" t="s">
        <v>456</v>
      </c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>
        <v>851</v>
      </c>
      <c r="B852" s="2">
        <f t="shared" si="13"/>
        <v>64201021032</v>
      </c>
      <c r="C852" s="258" t="s">
        <v>4131</v>
      </c>
      <c r="D852" s="3" t="s">
        <v>2295</v>
      </c>
      <c r="E852" s="258" t="s">
        <v>395</v>
      </c>
      <c r="F852" s="259" t="s">
        <v>4132</v>
      </c>
      <c r="G852" s="259" t="s">
        <v>4133</v>
      </c>
      <c r="H852" s="4" t="s">
        <v>455</v>
      </c>
      <c r="I852" s="4" t="s">
        <v>456</v>
      </c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>
        <v>852</v>
      </c>
      <c r="B853" s="2">
        <f t="shared" si="13"/>
        <v>64201021033</v>
      </c>
      <c r="C853" s="258" t="s">
        <v>4134</v>
      </c>
      <c r="D853" s="3" t="s">
        <v>2295</v>
      </c>
      <c r="E853" s="258" t="s">
        <v>395</v>
      </c>
      <c r="F853" s="259" t="s">
        <v>4135</v>
      </c>
      <c r="G853" s="259" t="s">
        <v>4136</v>
      </c>
      <c r="H853" s="4" t="s">
        <v>455</v>
      </c>
      <c r="I853" s="4" t="s">
        <v>456</v>
      </c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>
        <v>853</v>
      </c>
      <c r="B854" s="2">
        <f t="shared" si="13"/>
        <v>64201021034</v>
      </c>
      <c r="C854" s="258" t="s">
        <v>4137</v>
      </c>
      <c r="D854" s="3" t="s">
        <v>2295</v>
      </c>
      <c r="E854" s="258" t="s">
        <v>395</v>
      </c>
      <c r="F854" s="259" t="s">
        <v>2679</v>
      </c>
      <c r="G854" s="259" t="s">
        <v>2680</v>
      </c>
      <c r="H854" s="4" t="s">
        <v>455</v>
      </c>
      <c r="I854" s="4" t="s">
        <v>456</v>
      </c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>
        <v>854</v>
      </c>
      <c r="B855" s="2">
        <f t="shared" si="13"/>
        <v>64201021035</v>
      </c>
      <c r="C855" s="258" t="s">
        <v>4138</v>
      </c>
      <c r="D855" s="3" t="s">
        <v>2295</v>
      </c>
      <c r="E855" s="258" t="s">
        <v>395</v>
      </c>
      <c r="F855" s="259" t="s">
        <v>1760</v>
      </c>
      <c r="G855" s="259" t="s">
        <v>4139</v>
      </c>
      <c r="H855" s="4" t="s">
        <v>455</v>
      </c>
      <c r="I855" s="4" t="s">
        <v>456</v>
      </c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>
        <v>855</v>
      </c>
      <c r="B856" s="2">
        <f t="shared" si="13"/>
        <v>64201021036</v>
      </c>
      <c r="C856" s="258" t="s">
        <v>4140</v>
      </c>
      <c r="D856" s="3" t="s">
        <v>2295</v>
      </c>
      <c r="E856" s="258" t="s">
        <v>395</v>
      </c>
      <c r="F856" s="259" t="s">
        <v>2401</v>
      </c>
      <c r="G856" s="259" t="s">
        <v>2256</v>
      </c>
      <c r="H856" s="4" t="s">
        <v>455</v>
      </c>
      <c r="I856" s="4" t="s">
        <v>456</v>
      </c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>
        <v>856</v>
      </c>
      <c r="B857" s="2">
        <f t="shared" si="13"/>
        <v>64201021037</v>
      </c>
      <c r="C857" s="258" t="s">
        <v>4141</v>
      </c>
      <c r="D857" s="3" t="s">
        <v>2295</v>
      </c>
      <c r="E857" s="258" t="s">
        <v>395</v>
      </c>
      <c r="F857" s="259" t="s">
        <v>4142</v>
      </c>
      <c r="G857" s="259" t="s">
        <v>2891</v>
      </c>
      <c r="H857" s="4" t="s">
        <v>455</v>
      </c>
      <c r="I857" s="4" t="s">
        <v>456</v>
      </c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>
        <v>857</v>
      </c>
      <c r="B858" s="2">
        <f t="shared" si="13"/>
        <v>64201021038</v>
      </c>
      <c r="C858" s="258" t="s">
        <v>4143</v>
      </c>
      <c r="D858" s="3" t="s">
        <v>2295</v>
      </c>
      <c r="E858" s="258" t="s">
        <v>395</v>
      </c>
      <c r="F858" s="259" t="s">
        <v>4144</v>
      </c>
      <c r="G858" s="259" t="s">
        <v>4145</v>
      </c>
      <c r="H858" s="4" t="s">
        <v>455</v>
      </c>
      <c r="I858" s="4" t="s">
        <v>456</v>
      </c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>
        <v>858</v>
      </c>
      <c r="B859" s="2">
        <f t="shared" si="13"/>
        <v>64201022001</v>
      </c>
      <c r="C859" s="258" t="s">
        <v>4146</v>
      </c>
      <c r="D859" s="3" t="s">
        <v>7426</v>
      </c>
      <c r="E859" s="258" t="s">
        <v>444</v>
      </c>
      <c r="F859" s="259" t="s">
        <v>1400</v>
      </c>
      <c r="G859" s="259" t="s">
        <v>2241</v>
      </c>
      <c r="H859" s="4" t="s">
        <v>455</v>
      </c>
      <c r="I859" s="4" t="s">
        <v>472</v>
      </c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>
        <v>859</v>
      </c>
      <c r="B860" s="2">
        <f t="shared" si="13"/>
        <v>64201022002</v>
      </c>
      <c r="C860" s="258" t="s">
        <v>4147</v>
      </c>
      <c r="D860" s="3" t="s">
        <v>7426</v>
      </c>
      <c r="E860" s="258" t="s">
        <v>444</v>
      </c>
      <c r="F860" s="259" t="s">
        <v>811</v>
      </c>
      <c r="G860" s="259" t="s">
        <v>1668</v>
      </c>
      <c r="H860" s="4" t="s">
        <v>455</v>
      </c>
      <c r="I860" s="4" t="s">
        <v>472</v>
      </c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>
        <v>860</v>
      </c>
      <c r="B861" s="2">
        <f t="shared" si="13"/>
        <v>64201022003</v>
      </c>
      <c r="C861" s="258" t="s">
        <v>4148</v>
      </c>
      <c r="D861" s="3" t="s">
        <v>7426</v>
      </c>
      <c r="E861" s="258" t="s">
        <v>444</v>
      </c>
      <c r="F861" s="259" t="s">
        <v>3471</v>
      </c>
      <c r="G861" s="259" t="s">
        <v>412</v>
      </c>
      <c r="H861" s="4" t="s">
        <v>455</v>
      </c>
      <c r="I861" s="4" t="s">
        <v>472</v>
      </c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>
        <v>861</v>
      </c>
      <c r="B862" s="2">
        <f t="shared" si="13"/>
        <v>64201022004</v>
      </c>
      <c r="C862" s="258" t="s">
        <v>4149</v>
      </c>
      <c r="D862" s="3" t="s">
        <v>7426</v>
      </c>
      <c r="E862" s="258" t="s">
        <v>444</v>
      </c>
      <c r="F862" s="259" t="s">
        <v>3492</v>
      </c>
      <c r="G862" s="259" t="s">
        <v>3493</v>
      </c>
      <c r="H862" s="4" t="s">
        <v>455</v>
      </c>
      <c r="I862" s="4" t="s">
        <v>472</v>
      </c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>
        <v>862</v>
      </c>
      <c r="B863" s="2">
        <f t="shared" si="13"/>
        <v>64201022005</v>
      </c>
      <c r="C863" s="258" t="s">
        <v>4150</v>
      </c>
      <c r="D863" s="3" t="s">
        <v>7426</v>
      </c>
      <c r="E863" s="258" t="s">
        <v>395</v>
      </c>
      <c r="F863" s="259" t="s">
        <v>4151</v>
      </c>
      <c r="G863" s="259" t="s">
        <v>4152</v>
      </c>
      <c r="H863" s="4" t="s">
        <v>455</v>
      </c>
      <c r="I863" s="4" t="s">
        <v>472</v>
      </c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>
        <v>863</v>
      </c>
      <c r="B864" s="2">
        <f t="shared" si="13"/>
        <v>64201022006</v>
      </c>
      <c r="C864" s="258" t="s">
        <v>4153</v>
      </c>
      <c r="D864" s="3" t="s">
        <v>7426</v>
      </c>
      <c r="E864" s="258" t="s">
        <v>395</v>
      </c>
      <c r="F864" s="259" t="s">
        <v>1369</v>
      </c>
      <c r="G864" s="259" t="s">
        <v>1307</v>
      </c>
      <c r="H864" s="4" t="s">
        <v>455</v>
      </c>
      <c r="I864" s="4" t="s">
        <v>472</v>
      </c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>
        <v>864</v>
      </c>
      <c r="B865" s="2">
        <f t="shared" si="13"/>
        <v>64201022007</v>
      </c>
      <c r="C865" s="258" t="s">
        <v>4154</v>
      </c>
      <c r="D865" s="3" t="s">
        <v>7426</v>
      </c>
      <c r="E865" s="258" t="s">
        <v>395</v>
      </c>
      <c r="F865" s="259" t="s">
        <v>399</v>
      </c>
      <c r="G865" s="259" t="s">
        <v>1152</v>
      </c>
      <c r="H865" s="4" t="s">
        <v>455</v>
      </c>
      <c r="I865" s="4" t="s">
        <v>472</v>
      </c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>
        <v>865</v>
      </c>
      <c r="B866" s="2">
        <f t="shared" si="13"/>
        <v>64201022008</v>
      </c>
      <c r="C866" s="258" t="s">
        <v>4155</v>
      </c>
      <c r="D866" s="3" t="s">
        <v>7426</v>
      </c>
      <c r="E866" s="258" t="s">
        <v>395</v>
      </c>
      <c r="F866" s="259" t="s">
        <v>2336</v>
      </c>
      <c r="G866" s="259" t="s">
        <v>3884</v>
      </c>
      <c r="H866" s="4" t="s">
        <v>455</v>
      </c>
      <c r="I866" s="4" t="s">
        <v>472</v>
      </c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>
        <v>866</v>
      </c>
      <c r="B867" s="2">
        <f t="shared" si="13"/>
        <v>64201022009</v>
      </c>
      <c r="C867" s="258" t="s">
        <v>4156</v>
      </c>
      <c r="D867" s="3" t="s">
        <v>7426</v>
      </c>
      <c r="E867" s="258" t="s">
        <v>395</v>
      </c>
      <c r="F867" s="259" t="s">
        <v>4157</v>
      </c>
      <c r="G867" s="259" t="s">
        <v>655</v>
      </c>
      <c r="H867" s="4" t="s">
        <v>455</v>
      </c>
      <c r="I867" s="4" t="s">
        <v>472</v>
      </c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>
        <v>867</v>
      </c>
      <c r="B868" s="2">
        <f t="shared" si="13"/>
        <v>64201022010</v>
      </c>
      <c r="C868" s="258" t="s">
        <v>4158</v>
      </c>
      <c r="D868" s="3" t="s">
        <v>7426</v>
      </c>
      <c r="E868" s="258" t="s">
        <v>395</v>
      </c>
      <c r="F868" s="259" t="s">
        <v>4159</v>
      </c>
      <c r="G868" s="259" t="s">
        <v>1024</v>
      </c>
      <c r="H868" s="4" t="s">
        <v>455</v>
      </c>
      <c r="I868" s="4" t="s">
        <v>472</v>
      </c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>
        <v>868</v>
      </c>
      <c r="B869" s="2">
        <f t="shared" si="13"/>
        <v>64201022011</v>
      </c>
      <c r="C869" s="258" t="s">
        <v>4160</v>
      </c>
      <c r="D869" s="3" t="s">
        <v>7426</v>
      </c>
      <c r="E869" s="258" t="s">
        <v>395</v>
      </c>
      <c r="F869" s="259" t="s">
        <v>4161</v>
      </c>
      <c r="G869" s="259" t="s">
        <v>4162</v>
      </c>
      <c r="H869" s="4" t="s">
        <v>455</v>
      </c>
      <c r="I869" s="4" t="s">
        <v>472</v>
      </c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>
        <v>869</v>
      </c>
      <c r="B870" s="2">
        <f t="shared" si="13"/>
        <v>64201022012</v>
      </c>
      <c r="C870" s="258" t="s">
        <v>4163</v>
      </c>
      <c r="D870" s="3" t="s">
        <v>7426</v>
      </c>
      <c r="E870" s="258" t="s">
        <v>395</v>
      </c>
      <c r="F870" s="259" t="s">
        <v>4164</v>
      </c>
      <c r="G870" s="259" t="s">
        <v>2541</v>
      </c>
      <c r="H870" s="4" t="s">
        <v>455</v>
      </c>
      <c r="I870" s="4" t="s">
        <v>472</v>
      </c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>
        <v>870</v>
      </c>
      <c r="B871" s="2">
        <f t="shared" si="13"/>
        <v>64201022013</v>
      </c>
      <c r="C871" s="258" t="s">
        <v>4165</v>
      </c>
      <c r="D871" s="3" t="s">
        <v>7426</v>
      </c>
      <c r="E871" s="258" t="s">
        <v>395</v>
      </c>
      <c r="F871" s="259" t="s">
        <v>754</v>
      </c>
      <c r="G871" s="259" t="s">
        <v>880</v>
      </c>
      <c r="H871" s="4" t="s">
        <v>455</v>
      </c>
      <c r="I871" s="4" t="s">
        <v>472</v>
      </c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>
        <v>871</v>
      </c>
      <c r="B872" s="2">
        <f t="shared" si="13"/>
        <v>64201022014</v>
      </c>
      <c r="C872" s="258" t="s">
        <v>4166</v>
      </c>
      <c r="D872" s="3" t="s">
        <v>7426</v>
      </c>
      <c r="E872" s="258" t="s">
        <v>395</v>
      </c>
      <c r="F872" s="259" t="s">
        <v>866</v>
      </c>
      <c r="G872" s="259" t="s">
        <v>1602</v>
      </c>
      <c r="H872" s="4" t="s">
        <v>455</v>
      </c>
      <c r="I872" s="4" t="s">
        <v>472</v>
      </c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>
        <v>872</v>
      </c>
      <c r="B873" s="2">
        <f t="shared" si="13"/>
        <v>64201022015</v>
      </c>
      <c r="C873" s="258" t="s">
        <v>4167</v>
      </c>
      <c r="D873" s="3" t="s">
        <v>7426</v>
      </c>
      <c r="E873" s="258" t="s">
        <v>395</v>
      </c>
      <c r="F873" s="259" t="s">
        <v>893</v>
      </c>
      <c r="G873" s="259" t="s">
        <v>4168</v>
      </c>
      <c r="H873" s="4" t="s">
        <v>455</v>
      </c>
      <c r="I873" s="4" t="s">
        <v>472</v>
      </c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>
        <v>873</v>
      </c>
      <c r="B874" s="2">
        <f t="shared" si="13"/>
        <v>64201022016</v>
      </c>
      <c r="C874" s="258" t="s">
        <v>4169</v>
      </c>
      <c r="D874" s="3" t="s">
        <v>7426</v>
      </c>
      <c r="E874" s="258" t="s">
        <v>395</v>
      </c>
      <c r="F874" s="259" t="s">
        <v>759</v>
      </c>
      <c r="G874" s="259" t="s">
        <v>4170</v>
      </c>
      <c r="H874" s="4" t="s">
        <v>455</v>
      </c>
      <c r="I874" s="4" t="s">
        <v>472</v>
      </c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>
        <v>874</v>
      </c>
      <c r="B875" s="2">
        <f t="shared" si="13"/>
        <v>64201022017</v>
      </c>
      <c r="C875" s="258" t="s">
        <v>4171</v>
      </c>
      <c r="D875" s="3" t="s">
        <v>7426</v>
      </c>
      <c r="E875" s="258" t="s">
        <v>395</v>
      </c>
      <c r="F875" s="259" t="s">
        <v>4172</v>
      </c>
      <c r="G875" s="259" t="s">
        <v>86</v>
      </c>
      <c r="H875" s="4" t="s">
        <v>455</v>
      </c>
      <c r="I875" s="4" t="s">
        <v>472</v>
      </c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>
        <v>875</v>
      </c>
      <c r="B876" s="2">
        <f t="shared" si="13"/>
        <v>64201022018</v>
      </c>
      <c r="C876" s="258" t="s">
        <v>4173</v>
      </c>
      <c r="D876" s="3" t="s">
        <v>7426</v>
      </c>
      <c r="E876" s="258" t="s">
        <v>395</v>
      </c>
      <c r="F876" s="259" t="s">
        <v>4174</v>
      </c>
      <c r="G876" s="259" t="s">
        <v>4175</v>
      </c>
      <c r="H876" s="4" t="s">
        <v>455</v>
      </c>
      <c r="I876" s="4" t="s">
        <v>472</v>
      </c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>
        <v>876</v>
      </c>
      <c r="B877" s="2">
        <f t="shared" si="13"/>
        <v>64201022019</v>
      </c>
      <c r="C877" s="258" t="s">
        <v>4176</v>
      </c>
      <c r="D877" s="3" t="s">
        <v>7426</v>
      </c>
      <c r="E877" s="258" t="s">
        <v>395</v>
      </c>
      <c r="F877" s="259" t="s">
        <v>4177</v>
      </c>
      <c r="G877" s="259" t="s">
        <v>4178</v>
      </c>
      <c r="H877" s="4" t="s">
        <v>455</v>
      </c>
      <c r="I877" s="4" t="s">
        <v>472</v>
      </c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>
        <v>877</v>
      </c>
      <c r="B878" s="2">
        <f t="shared" si="13"/>
        <v>64201022020</v>
      </c>
      <c r="C878" s="258" t="s">
        <v>4179</v>
      </c>
      <c r="D878" s="3" t="s">
        <v>7426</v>
      </c>
      <c r="E878" s="258" t="s">
        <v>395</v>
      </c>
      <c r="F878" s="259" t="s">
        <v>3114</v>
      </c>
      <c r="G878" s="259" t="s">
        <v>3115</v>
      </c>
      <c r="H878" s="4" t="s">
        <v>455</v>
      </c>
      <c r="I878" s="4" t="s">
        <v>472</v>
      </c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>
        <v>878</v>
      </c>
      <c r="B879" s="2">
        <f t="shared" si="13"/>
        <v>64201022021</v>
      </c>
      <c r="C879" s="258" t="s">
        <v>4180</v>
      </c>
      <c r="D879" s="3" t="s">
        <v>7426</v>
      </c>
      <c r="E879" s="258" t="s">
        <v>395</v>
      </c>
      <c r="F879" s="259" t="s">
        <v>800</v>
      </c>
      <c r="G879" s="259" t="s">
        <v>4181</v>
      </c>
      <c r="H879" s="4" t="s">
        <v>455</v>
      </c>
      <c r="I879" s="4" t="s">
        <v>472</v>
      </c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>
        <v>879</v>
      </c>
      <c r="B880" s="2">
        <f t="shared" si="13"/>
        <v>64201022022</v>
      </c>
      <c r="C880" s="258" t="s">
        <v>4182</v>
      </c>
      <c r="D880" s="3" t="s">
        <v>7426</v>
      </c>
      <c r="E880" s="258" t="s">
        <v>395</v>
      </c>
      <c r="F880" s="259" t="s">
        <v>1892</v>
      </c>
      <c r="G880" s="259" t="s">
        <v>4183</v>
      </c>
      <c r="H880" s="4" t="s">
        <v>455</v>
      </c>
      <c r="I880" s="4" t="s">
        <v>472</v>
      </c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>
        <v>880</v>
      </c>
      <c r="B881" s="2">
        <f t="shared" si="13"/>
        <v>64201022023</v>
      </c>
      <c r="C881" s="258" t="s">
        <v>4184</v>
      </c>
      <c r="D881" s="3" t="s">
        <v>7426</v>
      </c>
      <c r="E881" s="258" t="s">
        <v>395</v>
      </c>
      <c r="F881" s="259" t="s">
        <v>4185</v>
      </c>
      <c r="G881" s="259" t="s">
        <v>3273</v>
      </c>
      <c r="H881" s="4" t="s">
        <v>455</v>
      </c>
      <c r="I881" s="4" t="s">
        <v>472</v>
      </c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>
        <v>881</v>
      </c>
      <c r="B882" s="2">
        <f t="shared" si="13"/>
        <v>64201022024</v>
      </c>
      <c r="C882" s="258" t="s">
        <v>4186</v>
      </c>
      <c r="D882" s="3" t="s">
        <v>7426</v>
      </c>
      <c r="E882" s="258" t="s">
        <v>395</v>
      </c>
      <c r="F882" s="259" t="s">
        <v>4187</v>
      </c>
      <c r="G882" s="259" t="s">
        <v>4188</v>
      </c>
      <c r="H882" s="4" t="s">
        <v>455</v>
      </c>
      <c r="I882" s="4" t="s">
        <v>472</v>
      </c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>
        <v>882</v>
      </c>
      <c r="B883" s="2">
        <f t="shared" si="13"/>
        <v>64201022025</v>
      </c>
      <c r="C883" s="258" t="s">
        <v>4189</v>
      </c>
      <c r="D883" s="3" t="s">
        <v>7426</v>
      </c>
      <c r="E883" s="258" t="s">
        <v>395</v>
      </c>
      <c r="F883" s="259" t="s">
        <v>481</v>
      </c>
      <c r="G883" s="259" t="s">
        <v>2138</v>
      </c>
      <c r="H883" s="4" t="s">
        <v>455</v>
      </c>
      <c r="I883" s="4" t="s">
        <v>472</v>
      </c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>
        <v>883</v>
      </c>
      <c r="B884" s="2">
        <f t="shared" si="13"/>
        <v>64201022026</v>
      </c>
      <c r="C884" s="258" t="s">
        <v>4190</v>
      </c>
      <c r="D884" s="3" t="s">
        <v>7426</v>
      </c>
      <c r="E884" s="258" t="s">
        <v>395</v>
      </c>
      <c r="F884" s="259" t="s">
        <v>4191</v>
      </c>
      <c r="G884" s="259" t="s">
        <v>1587</v>
      </c>
      <c r="H884" s="4" t="s">
        <v>455</v>
      </c>
      <c r="I884" s="4" t="s">
        <v>472</v>
      </c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>
        <v>884</v>
      </c>
      <c r="B885" s="2">
        <f t="shared" si="13"/>
        <v>64201022027</v>
      </c>
      <c r="C885" s="258" t="s">
        <v>4192</v>
      </c>
      <c r="D885" s="3" t="s">
        <v>7426</v>
      </c>
      <c r="E885" s="258" t="s">
        <v>395</v>
      </c>
      <c r="F885" s="259" t="s">
        <v>4193</v>
      </c>
      <c r="G885" s="259" t="s">
        <v>4194</v>
      </c>
      <c r="H885" s="4" t="s">
        <v>455</v>
      </c>
      <c r="I885" s="4" t="s">
        <v>472</v>
      </c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>
        <v>885</v>
      </c>
      <c r="B886" s="2">
        <f t="shared" si="13"/>
        <v>64201022028</v>
      </c>
      <c r="C886" s="258" t="s">
        <v>4195</v>
      </c>
      <c r="D886" s="3" t="s">
        <v>7426</v>
      </c>
      <c r="E886" s="258" t="s">
        <v>395</v>
      </c>
      <c r="F886" s="259" t="s">
        <v>4196</v>
      </c>
      <c r="G886" s="259" t="s">
        <v>4197</v>
      </c>
      <c r="H886" s="4" t="s">
        <v>455</v>
      </c>
      <c r="I886" s="4" t="s">
        <v>472</v>
      </c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>
        <v>886</v>
      </c>
      <c r="B887" s="2">
        <f t="shared" si="13"/>
        <v>64201022029</v>
      </c>
      <c r="C887" s="258" t="s">
        <v>4198</v>
      </c>
      <c r="D887" s="3" t="s">
        <v>7426</v>
      </c>
      <c r="E887" s="258" t="s">
        <v>395</v>
      </c>
      <c r="F887" s="259" t="s">
        <v>4199</v>
      </c>
      <c r="G887" s="259" t="s">
        <v>4200</v>
      </c>
      <c r="H887" s="4" t="s">
        <v>455</v>
      </c>
      <c r="I887" s="4" t="s">
        <v>472</v>
      </c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>
        <v>887</v>
      </c>
      <c r="B888" s="2">
        <f t="shared" si="13"/>
        <v>64201022030</v>
      </c>
      <c r="C888" s="258" t="s">
        <v>4201</v>
      </c>
      <c r="D888" s="3" t="s">
        <v>7426</v>
      </c>
      <c r="E888" s="258" t="s">
        <v>395</v>
      </c>
      <c r="F888" s="259" t="s">
        <v>417</v>
      </c>
      <c r="G888" s="259" t="s">
        <v>4202</v>
      </c>
      <c r="H888" s="4" t="s">
        <v>455</v>
      </c>
      <c r="I888" s="4" t="s">
        <v>472</v>
      </c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>
        <v>888</v>
      </c>
      <c r="B889" s="2">
        <f t="shared" si="13"/>
        <v>64201022031</v>
      </c>
      <c r="C889" s="258" t="s">
        <v>4203</v>
      </c>
      <c r="D889" s="3" t="s">
        <v>7426</v>
      </c>
      <c r="E889" s="258" t="s">
        <v>395</v>
      </c>
      <c r="F889" s="259" t="s">
        <v>1563</v>
      </c>
      <c r="G889" s="259" t="s">
        <v>4204</v>
      </c>
      <c r="H889" s="4" t="s">
        <v>455</v>
      </c>
      <c r="I889" s="4" t="s">
        <v>472</v>
      </c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>
        <v>889</v>
      </c>
      <c r="B890" s="2">
        <f t="shared" si="13"/>
        <v>64201023001</v>
      </c>
      <c r="C890" s="258" t="s">
        <v>4205</v>
      </c>
      <c r="D890" s="3" t="s">
        <v>7427</v>
      </c>
      <c r="E890" s="258" t="s">
        <v>444</v>
      </c>
      <c r="F890" s="259" t="s">
        <v>3498</v>
      </c>
      <c r="G890" s="259" t="s">
        <v>3499</v>
      </c>
      <c r="H890" s="4" t="s">
        <v>455</v>
      </c>
      <c r="I890" s="4" t="s">
        <v>479</v>
      </c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>
        <v>890</v>
      </c>
      <c r="B891" s="2">
        <f t="shared" si="13"/>
        <v>64201023003</v>
      </c>
      <c r="C891" s="258" t="s">
        <v>4206</v>
      </c>
      <c r="D891" s="3" t="s">
        <v>7427</v>
      </c>
      <c r="E891" s="258" t="s">
        <v>444</v>
      </c>
      <c r="F891" s="259" t="s">
        <v>1244</v>
      </c>
      <c r="G891" s="259" t="s">
        <v>687</v>
      </c>
      <c r="H891" s="4" t="s">
        <v>455</v>
      </c>
      <c r="I891" s="4" t="s">
        <v>479</v>
      </c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>
        <v>891</v>
      </c>
      <c r="B892" s="2">
        <f t="shared" si="13"/>
        <v>64201023004</v>
      </c>
      <c r="C892" s="258" t="s">
        <v>4207</v>
      </c>
      <c r="D892" s="3" t="s">
        <v>7427</v>
      </c>
      <c r="E892" s="258" t="s">
        <v>395</v>
      </c>
      <c r="F892" s="259" t="s">
        <v>2971</v>
      </c>
      <c r="G892" s="259" t="s">
        <v>4208</v>
      </c>
      <c r="H892" s="4" t="s">
        <v>455</v>
      </c>
      <c r="I892" s="4" t="s">
        <v>479</v>
      </c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>
        <v>892</v>
      </c>
      <c r="B893" s="2">
        <f t="shared" si="13"/>
        <v>64201023005</v>
      </c>
      <c r="C893" s="258" t="s">
        <v>4209</v>
      </c>
      <c r="D893" s="3" t="s">
        <v>7427</v>
      </c>
      <c r="E893" s="258" t="s">
        <v>395</v>
      </c>
      <c r="F893" s="259" t="s">
        <v>789</v>
      </c>
      <c r="G893" s="259" t="s">
        <v>1568</v>
      </c>
      <c r="H893" s="4" t="s">
        <v>455</v>
      </c>
      <c r="I893" s="4" t="s">
        <v>479</v>
      </c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>
        <v>893</v>
      </c>
      <c r="B894" s="2">
        <f t="shared" si="13"/>
        <v>64201023006</v>
      </c>
      <c r="C894" s="258" t="s">
        <v>4210</v>
      </c>
      <c r="D894" s="3" t="s">
        <v>7427</v>
      </c>
      <c r="E894" s="258" t="s">
        <v>395</v>
      </c>
      <c r="F894" s="259" t="s">
        <v>458</v>
      </c>
      <c r="G894" s="259" t="s">
        <v>4211</v>
      </c>
      <c r="H894" s="4" t="s">
        <v>455</v>
      </c>
      <c r="I894" s="4" t="s">
        <v>479</v>
      </c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>
        <v>894</v>
      </c>
      <c r="B895" s="2">
        <f t="shared" si="13"/>
        <v>64201023007</v>
      </c>
      <c r="C895" s="258" t="s">
        <v>4212</v>
      </c>
      <c r="D895" s="3" t="s">
        <v>7427</v>
      </c>
      <c r="E895" s="258" t="s">
        <v>395</v>
      </c>
      <c r="F895" s="259" t="s">
        <v>2016</v>
      </c>
      <c r="G895" s="259" t="s">
        <v>1858</v>
      </c>
      <c r="H895" s="4" t="s">
        <v>455</v>
      </c>
      <c r="I895" s="4" t="s">
        <v>479</v>
      </c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>
        <v>895</v>
      </c>
      <c r="B896" s="2">
        <f t="shared" si="13"/>
        <v>64201023008</v>
      </c>
      <c r="C896" s="258" t="s">
        <v>4213</v>
      </c>
      <c r="D896" s="3" t="s">
        <v>7427</v>
      </c>
      <c r="E896" s="258" t="s">
        <v>395</v>
      </c>
      <c r="F896" s="259" t="s">
        <v>4214</v>
      </c>
      <c r="G896" s="259" t="s">
        <v>2228</v>
      </c>
      <c r="H896" s="4" t="s">
        <v>455</v>
      </c>
      <c r="I896" s="4" t="s">
        <v>479</v>
      </c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>
        <v>896</v>
      </c>
      <c r="B897" s="2">
        <f t="shared" si="13"/>
        <v>64201023009</v>
      </c>
      <c r="C897" s="258" t="s">
        <v>4215</v>
      </c>
      <c r="D897" s="3" t="s">
        <v>7427</v>
      </c>
      <c r="E897" s="258" t="s">
        <v>395</v>
      </c>
      <c r="F897" s="259" t="s">
        <v>4216</v>
      </c>
      <c r="G897" s="259" t="s">
        <v>4217</v>
      </c>
      <c r="H897" s="4" t="s">
        <v>455</v>
      </c>
      <c r="I897" s="4" t="s">
        <v>479</v>
      </c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>
        <v>897</v>
      </c>
      <c r="B898" s="2">
        <f t="shared" si="13"/>
        <v>64201023010</v>
      </c>
      <c r="C898" s="258" t="s">
        <v>4218</v>
      </c>
      <c r="D898" s="3" t="s">
        <v>7427</v>
      </c>
      <c r="E898" s="258" t="s">
        <v>395</v>
      </c>
      <c r="F898" s="259" t="s">
        <v>4219</v>
      </c>
      <c r="G898" s="259" t="s">
        <v>86</v>
      </c>
      <c r="H898" s="4" t="s">
        <v>455</v>
      </c>
      <c r="I898" s="4" t="s">
        <v>479</v>
      </c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>
        <v>898</v>
      </c>
      <c r="B899" s="2">
        <f t="shared" ref="B899:B962" si="14">VALUE(C899)</f>
        <v>64201023011</v>
      </c>
      <c r="C899" s="258" t="s">
        <v>4220</v>
      </c>
      <c r="D899" s="3" t="s">
        <v>7427</v>
      </c>
      <c r="E899" s="258" t="s">
        <v>395</v>
      </c>
      <c r="F899" s="259" t="s">
        <v>4221</v>
      </c>
      <c r="G899" s="259" t="s">
        <v>4222</v>
      </c>
      <c r="H899" s="4" t="s">
        <v>455</v>
      </c>
      <c r="I899" s="4" t="s">
        <v>479</v>
      </c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>
        <v>899</v>
      </c>
      <c r="B900" s="2">
        <f t="shared" si="14"/>
        <v>64201023012</v>
      </c>
      <c r="C900" s="258" t="s">
        <v>4223</v>
      </c>
      <c r="D900" s="3" t="s">
        <v>7427</v>
      </c>
      <c r="E900" s="258" t="s">
        <v>395</v>
      </c>
      <c r="F900" s="259" t="s">
        <v>759</v>
      </c>
      <c r="G900" s="259" t="s">
        <v>4224</v>
      </c>
      <c r="H900" s="4" t="s">
        <v>455</v>
      </c>
      <c r="I900" s="4" t="s">
        <v>479</v>
      </c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>
        <v>900</v>
      </c>
      <c r="B901" s="2">
        <f t="shared" si="14"/>
        <v>64201023013</v>
      </c>
      <c r="C901" s="258" t="s">
        <v>4225</v>
      </c>
      <c r="D901" s="3" t="s">
        <v>7427</v>
      </c>
      <c r="E901" s="258" t="s">
        <v>395</v>
      </c>
      <c r="F901" s="259" t="s">
        <v>934</v>
      </c>
      <c r="G901" s="259" t="s">
        <v>1923</v>
      </c>
      <c r="H901" s="4" t="s">
        <v>455</v>
      </c>
      <c r="I901" s="4" t="s">
        <v>479</v>
      </c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>
        <v>901</v>
      </c>
      <c r="B902" s="2">
        <f t="shared" si="14"/>
        <v>64201023014</v>
      </c>
      <c r="C902" s="258" t="s">
        <v>4226</v>
      </c>
      <c r="D902" s="3" t="s">
        <v>7427</v>
      </c>
      <c r="E902" s="258" t="s">
        <v>395</v>
      </c>
      <c r="F902" s="259" t="s">
        <v>544</v>
      </c>
      <c r="G902" s="259" t="s">
        <v>4227</v>
      </c>
      <c r="H902" s="4" t="s">
        <v>455</v>
      </c>
      <c r="I902" s="4" t="s">
        <v>479</v>
      </c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>
        <v>902</v>
      </c>
      <c r="B903" s="2">
        <f t="shared" si="14"/>
        <v>64201023015</v>
      </c>
      <c r="C903" s="258" t="s">
        <v>4228</v>
      </c>
      <c r="D903" s="3" t="s">
        <v>7427</v>
      </c>
      <c r="E903" s="258" t="s">
        <v>395</v>
      </c>
      <c r="F903" s="259" t="s">
        <v>1530</v>
      </c>
      <c r="G903" s="259" t="s">
        <v>4229</v>
      </c>
      <c r="H903" s="4" t="s">
        <v>455</v>
      </c>
      <c r="I903" s="4" t="s">
        <v>479</v>
      </c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>
        <v>903</v>
      </c>
      <c r="B904" s="2">
        <f t="shared" si="14"/>
        <v>64201023016</v>
      </c>
      <c r="C904" s="258" t="s">
        <v>4230</v>
      </c>
      <c r="D904" s="3" t="s">
        <v>7427</v>
      </c>
      <c r="E904" s="258" t="s">
        <v>395</v>
      </c>
      <c r="F904" s="259" t="s">
        <v>464</v>
      </c>
      <c r="G904" s="259" t="s">
        <v>4231</v>
      </c>
      <c r="H904" s="4" t="s">
        <v>455</v>
      </c>
      <c r="I904" s="4" t="s">
        <v>479</v>
      </c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>
        <v>904</v>
      </c>
      <c r="B905" s="2">
        <f t="shared" si="14"/>
        <v>64201023017</v>
      </c>
      <c r="C905" s="258" t="s">
        <v>4232</v>
      </c>
      <c r="D905" s="3" t="s">
        <v>7427</v>
      </c>
      <c r="E905" s="258" t="s">
        <v>395</v>
      </c>
      <c r="F905" s="259" t="s">
        <v>1504</v>
      </c>
      <c r="G905" s="259" t="s">
        <v>1592</v>
      </c>
      <c r="H905" s="4" t="s">
        <v>455</v>
      </c>
      <c r="I905" s="4" t="s">
        <v>479</v>
      </c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>
        <v>905</v>
      </c>
      <c r="B906" s="2">
        <f t="shared" si="14"/>
        <v>64201023018</v>
      </c>
      <c r="C906" s="258" t="s">
        <v>4233</v>
      </c>
      <c r="D906" s="3" t="s">
        <v>7427</v>
      </c>
      <c r="E906" s="258" t="s">
        <v>395</v>
      </c>
      <c r="F906" s="259" t="s">
        <v>4234</v>
      </c>
      <c r="G906" s="259" t="s">
        <v>4235</v>
      </c>
      <c r="H906" s="4" t="s">
        <v>455</v>
      </c>
      <c r="I906" s="4" t="s">
        <v>479</v>
      </c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>
        <v>906</v>
      </c>
      <c r="B907" s="2">
        <f t="shared" si="14"/>
        <v>64201023019</v>
      </c>
      <c r="C907" s="258" t="s">
        <v>4236</v>
      </c>
      <c r="D907" s="3" t="s">
        <v>7427</v>
      </c>
      <c r="E907" s="258" t="s">
        <v>395</v>
      </c>
      <c r="F907" s="259" t="s">
        <v>2509</v>
      </c>
      <c r="G907" s="259" t="s">
        <v>484</v>
      </c>
      <c r="H907" s="4" t="s">
        <v>455</v>
      </c>
      <c r="I907" s="4" t="s">
        <v>479</v>
      </c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>
        <v>907</v>
      </c>
      <c r="B908" s="2">
        <f t="shared" si="14"/>
        <v>64201023020</v>
      </c>
      <c r="C908" s="258" t="s">
        <v>4237</v>
      </c>
      <c r="D908" s="3" t="s">
        <v>7427</v>
      </c>
      <c r="E908" s="258" t="s">
        <v>395</v>
      </c>
      <c r="F908" s="259" t="s">
        <v>411</v>
      </c>
      <c r="G908" s="259" t="s">
        <v>4012</v>
      </c>
      <c r="H908" s="4" t="s">
        <v>455</v>
      </c>
      <c r="I908" s="4" t="s">
        <v>479</v>
      </c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>
        <v>908</v>
      </c>
      <c r="B909" s="2">
        <f t="shared" si="14"/>
        <v>64201023021</v>
      </c>
      <c r="C909" s="258" t="s">
        <v>4238</v>
      </c>
      <c r="D909" s="3" t="s">
        <v>7427</v>
      </c>
      <c r="E909" s="258" t="s">
        <v>395</v>
      </c>
      <c r="F909" s="259" t="s">
        <v>1016</v>
      </c>
      <c r="G909" s="259" t="s">
        <v>2726</v>
      </c>
      <c r="H909" s="4" t="s">
        <v>455</v>
      </c>
      <c r="I909" s="4" t="s">
        <v>479</v>
      </c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>
        <v>909</v>
      </c>
      <c r="B910" s="2">
        <f t="shared" si="14"/>
        <v>64201023022</v>
      </c>
      <c r="C910" s="258" t="s">
        <v>4239</v>
      </c>
      <c r="D910" s="3" t="s">
        <v>7427</v>
      </c>
      <c r="E910" s="258" t="s">
        <v>395</v>
      </c>
      <c r="F910" s="259" t="s">
        <v>509</v>
      </c>
      <c r="G910" s="259" t="s">
        <v>835</v>
      </c>
      <c r="H910" s="4" t="s">
        <v>455</v>
      </c>
      <c r="I910" s="4" t="s">
        <v>479</v>
      </c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>
        <v>910</v>
      </c>
      <c r="B911" s="2">
        <f t="shared" si="14"/>
        <v>64201023023</v>
      </c>
      <c r="C911" s="258" t="s">
        <v>4240</v>
      </c>
      <c r="D911" s="3" t="s">
        <v>7427</v>
      </c>
      <c r="E911" s="258" t="s">
        <v>395</v>
      </c>
      <c r="F911" s="259" t="s">
        <v>4241</v>
      </c>
      <c r="G911" s="259" t="s">
        <v>1097</v>
      </c>
      <c r="H911" s="4" t="s">
        <v>455</v>
      </c>
      <c r="I911" s="4" t="s">
        <v>479</v>
      </c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>
        <v>911</v>
      </c>
      <c r="B912" s="2">
        <f t="shared" si="14"/>
        <v>64201023024</v>
      </c>
      <c r="C912" s="258" t="s">
        <v>4242</v>
      </c>
      <c r="D912" s="3" t="s">
        <v>7427</v>
      </c>
      <c r="E912" s="258" t="s">
        <v>395</v>
      </c>
      <c r="F912" s="259" t="s">
        <v>1774</v>
      </c>
      <c r="G912" s="259" t="s">
        <v>4243</v>
      </c>
      <c r="H912" s="4" t="s">
        <v>455</v>
      </c>
      <c r="I912" s="4" t="s">
        <v>479</v>
      </c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>
        <v>912</v>
      </c>
      <c r="B913" s="2">
        <f t="shared" si="14"/>
        <v>64201023025</v>
      </c>
      <c r="C913" s="258" t="s">
        <v>4244</v>
      </c>
      <c r="D913" s="3" t="s">
        <v>7427</v>
      </c>
      <c r="E913" s="258" t="s">
        <v>395</v>
      </c>
      <c r="F913" s="259" t="s">
        <v>4245</v>
      </c>
      <c r="G913" s="259" t="s">
        <v>2044</v>
      </c>
      <c r="H913" s="4" t="s">
        <v>455</v>
      </c>
      <c r="I913" s="4" t="s">
        <v>479</v>
      </c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>
        <v>913</v>
      </c>
      <c r="B914" s="2">
        <f t="shared" si="14"/>
        <v>64201023026</v>
      </c>
      <c r="C914" s="258" t="s">
        <v>4246</v>
      </c>
      <c r="D914" s="3" t="s">
        <v>7427</v>
      </c>
      <c r="E914" s="258" t="s">
        <v>395</v>
      </c>
      <c r="F914" s="259" t="s">
        <v>1784</v>
      </c>
      <c r="G914" s="259" t="s">
        <v>1564</v>
      </c>
      <c r="H914" s="4" t="s">
        <v>455</v>
      </c>
      <c r="I914" s="4" t="s">
        <v>479</v>
      </c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>
        <v>914</v>
      </c>
      <c r="B915" s="2">
        <f t="shared" si="14"/>
        <v>64201023027</v>
      </c>
      <c r="C915" s="258" t="s">
        <v>4247</v>
      </c>
      <c r="D915" s="3" t="s">
        <v>7427</v>
      </c>
      <c r="E915" s="258" t="s">
        <v>395</v>
      </c>
      <c r="F915" s="259" t="s">
        <v>1552</v>
      </c>
      <c r="G915" s="259" t="s">
        <v>4248</v>
      </c>
      <c r="H915" s="4" t="s">
        <v>455</v>
      </c>
      <c r="I915" s="4" t="s">
        <v>479</v>
      </c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>
        <v>915</v>
      </c>
      <c r="B916" s="2">
        <f t="shared" si="14"/>
        <v>64201023028</v>
      </c>
      <c r="C916" s="258" t="s">
        <v>4249</v>
      </c>
      <c r="D916" s="3" t="s">
        <v>7427</v>
      </c>
      <c r="E916" s="258" t="s">
        <v>395</v>
      </c>
      <c r="F916" s="259" t="s">
        <v>4250</v>
      </c>
      <c r="G916" s="259" t="s">
        <v>664</v>
      </c>
      <c r="H916" s="4" t="s">
        <v>455</v>
      </c>
      <c r="I916" s="4" t="s">
        <v>479</v>
      </c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>
        <v>916</v>
      </c>
      <c r="B917" s="2">
        <f t="shared" si="14"/>
        <v>64201023029</v>
      </c>
      <c r="C917" s="258" t="s">
        <v>4251</v>
      </c>
      <c r="D917" s="3" t="s">
        <v>7427</v>
      </c>
      <c r="E917" s="258" t="s">
        <v>395</v>
      </c>
      <c r="F917" s="259" t="s">
        <v>411</v>
      </c>
      <c r="G917" s="259" t="s">
        <v>4252</v>
      </c>
      <c r="H917" s="4" t="s">
        <v>455</v>
      </c>
      <c r="I917" s="4" t="s">
        <v>479</v>
      </c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>
        <v>917</v>
      </c>
      <c r="B918" s="2">
        <f t="shared" si="14"/>
        <v>64201040001</v>
      </c>
      <c r="C918" s="258" t="s">
        <v>4253</v>
      </c>
      <c r="D918" s="3" t="s">
        <v>869</v>
      </c>
      <c r="E918" s="258" t="s">
        <v>444</v>
      </c>
      <c r="F918" s="259" t="s">
        <v>4254</v>
      </c>
      <c r="G918" s="259" t="s">
        <v>1633</v>
      </c>
      <c r="H918" s="4" t="s">
        <v>494</v>
      </c>
      <c r="I918" s="4" t="s">
        <v>495</v>
      </c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>
        <v>918</v>
      </c>
      <c r="B919" s="2">
        <f t="shared" si="14"/>
        <v>64201040002</v>
      </c>
      <c r="C919" s="258" t="s">
        <v>4255</v>
      </c>
      <c r="D919" s="3" t="s">
        <v>869</v>
      </c>
      <c r="E919" s="258" t="s">
        <v>444</v>
      </c>
      <c r="F919" s="259" t="s">
        <v>4256</v>
      </c>
      <c r="G919" s="259" t="s">
        <v>3162</v>
      </c>
      <c r="H919" s="4" t="s">
        <v>494</v>
      </c>
      <c r="I919" s="4" t="s">
        <v>495</v>
      </c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>
        <v>919</v>
      </c>
      <c r="B920" s="2">
        <f t="shared" si="14"/>
        <v>64201040003</v>
      </c>
      <c r="C920" s="258" t="s">
        <v>4257</v>
      </c>
      <c r="D920" s="3" t="s">
        <v>869</v>
      </c>
      <c r="E920" s="258" t="s">
        <v>444</v>
      </c>
      <c r="F920" s="259" t="s">
        <v>4258</v>
      </c>
      <c r="G920" s="259" t="s">
        <v>4259</v>
      </c>
      <c r="H920" s="4" t="s">
        <v>494</v>
      </c>
      <c r="I920" s="4" t="s">
        <v>495</v>
      </c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>
        <v>920</v>
      </c>
      <c r="B921" s="2">
        <f t="shared" si="14"/>
        <v>64201040004</v>
      </c>
      <c r="C921" s="258" t="s">
        <v>4260</v>
      </c>
      <c r="D921" s="3" t="s">
        <v>869</v>
      </c>
      <c r="E921" s="258" t="s">
        <v>395</v>
      </c>
      <c r="F921" s="259" t="s">
        <v>1415</v>
      </c>
      <c r="G921" s="282" t="s">
        <v>1590</v>
      </c>
      <c r="H921" s="4" t="s">
        <v>494</v>
      </c>
      <c r="I921" s="4" t="s">
        <v>495</v>
      </c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>
        <v>921</v>
      </c>
      <c r="B922" s="2">
        <f t="shared" si="14"/>
        <v>64201040005</v>
      </c>
      <c r="C922" s="258" t="s">
        <v>4261</v>
      </c>
      <c r="D922" s="3" t="s">
        <v>869</v>
      </c>
      <c r="E922" s="258" t="s">
        <v>395</v>
      </c>
      <c r="F922" s="259" t="s">
        <v>4262</v>
      </c>
      <c r="G922" s="259" t="s">
        <v>4263</v>
      </c>
      <c r="H922" s="4" t="s">
        <v>494</v>
      </c>
      <c r="I922" s="4" t="s">
        <v>495</v>
      </c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>
        <v>922</v>
      </c>
      <c r="B923" s="2">
        <f t="shared" si="14"/>
        <v>64201040006</v>
      </c>
      <c r="C923" s="258" t="s">
        <v>4264</v>
      </c>
      <c r="D923" s="3" t="s">
        <v>869</v>
      </c>
      <c r="E923" s="258" t="s">
        <v>395</v>
      </c>
      <c r="F923" s="259" t="s">
        <v>4077</v>
      </c>
      <c r="G923" s="259" t="s">
        <v>1766</v>
      </c>
      <c r="H923" s="4" t="s">
        <v>494</v>
      </c>
      <c r="I923" s="4" t="s">
        <v>495</v>
      </c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>
        <v>923</v>
      </c>
      <c r="B924" s="2">
        <f t="shared" si="14"/>
        <v>64201040007</v>
      </c>
      <c r="C924" s="258" t="s">
        <v>4265</v>
      </c>
      <c r="D924" s="3" t="s">
        <v>869</v>
      </c>
      <c r="E924" s="258" t="s">
        <v>395</v>
      </c>
      <c r="F924" s="259" t="s">
        <v>587</v>
      </c>
      <c r="G924" s="259" t="s">
        <v>888</v>
      </c>
      <c r="H924" s="4" t="s">
        <v>494</v>
      </c>
      <c r="I924" s="4" t="s">
        <v>495</v>
      </c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>
        <v>924</v>
      </c>
      <c r="B925" s="2">
        <f t="shared" si="14"/>
        <v>64201040008</v>
      </c>
      <c r="C925" s="258" t="s">
        <v>4266</v>
      </c>
      <c r="D925" s="3" t="s">
        <v>869</v>
      </c>
      <c r="E925" s="258" t="s">
        <v>395</v>
      </c>
      <c r="F925" s="259" t="s">
        <v>4267</v>
      </c>
      <c r="G925" s="282" t="s">
        <v>1020</v>
      </c>
      <c r="H925" s="4" t="s">
        <v>494</v>
      </c>
      <c r="I925" s="4" t="s">
        <v>495</v>
      </c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>
        <v>925</v>
      </c>
      <c r="B926" s="2">
        <f t="shared" si="14"/>
        <v>64201040009</v>
      </c>
      <c r="C926" s="258" t="s">
        <v>4268</v>
      </c>
      <c r="D926" s="3" t="s">
        <v>869</v>
      </c>
      <c r="E926" s="258" t="s">
        <v>395</v>
      </c>
      <c r="F926" s="259" t="s">
        <v>427</v>
      </c>
      <c r="G926" s="259" t="s">
        <v>507</v>
      </c>
      <c r="H926" s="4" t="s">
        <v>494</v>
      </c>
      <c r="I926" s="4" t="s">
        <v>495</v>
      </c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>
        <v>926</v>
      </c>
      <c r="B927" s="2">
        <f t="shared" si="14"/>
        <v>64201040010</v>
      </c>
      <c r="C927" s="258" t="s">
        <v>4269</v>
      </c>
      <c r="D927" s="3" t="s">
        <v>869</v>
      </c>
      <c r="E927" s="258" t="s">
        <v>395</v>
      </c>
      <c r="F927" s="259" t="s">
        <v>431</v>
      </c>
      <c r="G927" s="259" t="s">
        <v>1125</v>
      </c>
      <c r="H927" s="4" t="s">
        <v>494</v>
      </c>
      <c r="I927" s="4" t="s">
        <v>495</v>
      </c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>
        <v>927</v>
      </c>
      <c r="B928" s="2">
        <f t="shared" si="14"/>
        <v>64201040011</v>
      </c>
      <c r="C928" s="258" t="s">
        <v>4270</v>
      </c>
      <c r="D928" s="3" t="s">
        <v>869</v>
      </c>
      <c r="E928" s="258" t="s">
        <v>395</v>
      </c>
      <c r="F928" s="259" t="s">
        <v>431</v>
      </c>
      <c r="G928" s="259" t="s">
        <v>1569</v>
      </c>
      <c r="H928" s="4" t="s">
        <v>494</v>
      </c>
      <c r="I928" s="4" t="s">
        <v>495</v>
      </c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>
        <v>928</v>
      </c>
      <c r="B929" s="2">
        <f t="shared" si="14"/>
        <v>64201040012</v>
      </c>
      <c r="C929" s="258" t="s">
        <v>4271</v>
      </c>
      <c r="D929" s="3" t="s">
        <v>869</v>
      </c>
      <c r="E929" s="258" t="s">
        <v>395</v>
      </c>
      <c r="F929" s="259" t="s">
        <v>4272</v>
      </c>
      <c r="G929" s="259" t="s">
        <v>4273</v>
      </c>
      <c r="H929" s="4" t="s">
        <v>494</v>
      </c>
      <c r="I929" s="4" t="s">
        <v>495</v>
      </c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>
        <v>929</v>
      </c>
      <c r="B930" s="2">
        <f t="shared" si="14"/>
        <v>64201040013</v>
      </c>
      <c r="C930" s="258" t="s">
        <v>4274</v>
      </c>
      <c r="D930" s="3" t="s">
        <v>869</v>
      </c>
      <c r="E930" s="258" t="s">
        <v>395</v>
      </c>
      <c r="F930" s="259" t="s">
        <v>4275</v>
      </c>
      <c r="G930" s="259" t="s">
        <v>4208</v>
      </c>
      <c r="H930" s="4" t="s">
        <v>494</v>
      </c>
      <c r="I930" s="4" t="s">
        <v>495</v>
      </c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>
        <v>930</v>
      </c>
      <c r="B931" s="2">
        <f t="shared" si="14"/>
        <v>64201040014</v>
      </c>
      <c r="C931" s="258" t="s">
        <v>4276</v>
      </c>
      <c r="D931" s="3" t="s">
        <v>869</v>
      </c>
      <c r="E931" s="258" t="s">
        <v>395</v>
      </c>
      <c r="F931" s="259" t="s">
        <v>2723</v>
      </c>
      <c r="G931" s="259" t="s">
        <v>412</v>
      </c>
      <c r="H931" s="4" t="s">
        <v>494</v>
      </c>
      <c r="I931" s="4" t="s">
        <v>495</v>
      </c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>
        <v>931</v>
      </c>
      <c r="B932" s="2">
        <f t="shared" si="14"/>
        <v>64201040015</v>
      </c>
      <c r="C932" s="258" t="s">
        <v>4277</v>
      </c>
      <c r="D932" s="3" t="s">
        <v>869</v>
      </c>
      <c r="E932" s="258" t="s">
        <v>395</v>
      </c>
      <c r="F932" s="259" t="s">
        <v>4278</v>
      </c>
      <c r="G932" s="259" t="s">
        <v>4279</v>
      </c>
      <c r="H932" s="4" t="s">
        <v>494</v>
      </c>
      <c r="I932" s="4" t="s">
        <v>495</v>
      </c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>
        <v>932</v>
      </c>
      <c r="B933" s="2">
        <f t="shared" si="14"/>
        <v>64201040016</v>
      </c>
      <c r="C933" s="258" t="s">
        <v>4280</v>
      </c>
      <c r="D933" s="3" t="s">
        <v>869</v>
      </c>
      <c r="E933" s="258" t="s">
        <v>395</v>
      </c>
      <c r="F933" s="259" t="s">
        <v>4281</v>
      </c>
      <c r="G933" s="259" t="s">
        <v>1565</v>
      </c>
      <c r="H933" s="4" t="s">
        <v>494</v>
      </c>
      <c r="I933" s="4" t="s">
        <v>495</v>
      </c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>
        <v>933</v>
      </c>
      <c r="B934" s="2">
        <f t="shared" si="14"/>
        <v>64201040017</v>
      </c>
      <c r="C934" s="258" t="s">
        <v>4282</v>
      </c>
      <c r="D934" s="3" t="s">
        <v>869</v>
      </c>
      <c r="E934" s="258" t="s">
        <v>395</v>
      </c>
      <c r="F934" s="259" t="s">
        <v>4283</v>
      </c>
      <c r="G934" s="259" t="s">
        <v>4284</v>
      </c>
      <c r="H934" s="4" t="s">
        <v>494</v>
      </c>
      <c r="I934" s="4" t="s">
        <v>495</v>
      </c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>
        <v>934</v>
      </c>
      <c r="B935" s="2">
        <f t="shared" si="14"/>
        <v>64201040018</v>
      </c>
      <c r="C935" s="258" t="s">
        <v>4285</v>
      </c>
      <c r="D935" s="3" t="s">
        <v>869</v>
      </c>
      <c r="E935" s="258" t="s">
        <v>395</v>
      </c>
      <c r="F935" s="259" t="s">
        <v>554</v>
      </c>
      <c r="G935" s="259" t="s">
        <v>4080</v>
      </c>
      <c r="H935" s="4" t="s">
        <v>494</v>
      </c>
      <c r="I935" s="4" t="s">
        <v>495</v>
      </c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>
        <v>935</v>
      </c>
      <c r="B936" s="2">
        <f t="shared" si="14"/>
        <v>64201040019</v>
      </c>
      <c r="C936" s="258" t="s">
        <v>4286</v>
      </c>
      <c r="D936" s="3" t="s">
        <v>869</v>
      </c>
      <c r="E936" s="258" t="s">
        <v>395</v>
      </c>
      <c r="F936" s="259" t="s">
        <v>1171</v>
      </c>
      <c r="G936" s="259" t="s">
        <v>4287</v>
      </c>
      <c r="H936" s="4" t="s">
        <v>494</v>
      </c>
      <c r="I936" s="4" t="s">
        <v>495</v>
      </c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>
        <v>936</v>
      </c>
      <c r="B937" s="2">
        <f t="shared" si="14"/>
        <v>64201040020</v>
      </c>
      <c r="C937" s="258" t="s">
        <v>4288</v>
      </c>
      <c r="D937" s="3" t="s">
        <v>869</v>
      </c>
      <c r="E937" s="258" t="s">
        <v>395</v>
      </c>
      <c r="F937" s="259" t="s">
        <v>1588</v>
      </c>
      <c r="G937" s="259" t="s">
        <v>717</v>
      </c>
      <c r="H937" s="4" t="s">
        <v>494</v>
      </c>
      <c r="I937" s="4" t="s">
        <v>495</v>
      </c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>
        <v>937</v>
      </c>
      <c r="B938" s="2">
        <f t="shared" si="14"/>
        <v>64201040021</v>
      </c>
      <c r="C938" s="258" t="s">
        <v>4289</v>
      </c>
      <c r="D938" s="3" t="s">
        <v>898</v>
      </c>
      <c r="E938" s="258" t="s">
        <v>395</v>
      </c>
      <c r="F938" s="259" t="s">
        <v>1409</v>
      </c>
      <c r="G938" s="259" t="s">
        <v>4290</v>
      </c>
      <c r="H938" s="4" t="s">
        <v>494</v>
      </c>
      <c r="I938" s="4" t="s">
        <v>495</v>
      </c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>
        <v>938</v>
      </c>
      <c r="B939" s="2">
        <f t="shared" si="14"/>
        <v>64201040022</v>
      </c>
      <c r="C939" s="258" t="s">
        <v>4291</v>
      </c>
      <c r="D939" s="3" t="s">
        <v>898</v>
      </c>
      <c r="E939" s="258" t="s">
        <v>395</v>
      </c>
      <c r="F939" s="259" t="s">
        <v>1807</v>
      </c>
      <c r="G939" s="259" t="s">
        <v>2180</v>
      </c>
      <c r="H939" s="4" t="s">
        <v>494</v>
      </c>
      <c r="I939" s="4" t="s">
        <v>495</v>
      </c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>
        <v>939</v>
      </c>
      <c r="B940" s="2">
        <f t="shared" si="14"/>
        <v>64201040023</v>
      </c>
      <c r="C940" s="258" t="s">
        <v>4292</v>
      </c>
      <c r="D940" s="3" t="s">
        <v>898</v>
      </c>
      <c r="E940" s="258" t="s">
        <v>395</v>
      </c>
      <c r="F940" s="259" t="s">
        <v>458</v>
      </c>
      <c r="G940" s="259" t="s">
        <v>2446</v>
      </c>
      <c r="H940" s="4" t="s">
        <v>494</v>
      </c>
      <c r="I940" s="4" t="s">
        <v>495</v>
      </c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>
        <v>940</v>
      </c>
      <c r="B941" s="2">
        <f t="shared" si="14"/>
        <v>64201040024</v>
      </c>
      <c r="C941" s="258" t="s">
        <v>4293</v>
      </c>
      <c r="D941" s="3" t="s">
        <v>898</v>
      </c>
      <c r="E941" s="258" t="s">
        <v>395</v>
      </c>
      <c r="F941" s="259" t="s">
        <v>4294</v>
      </c>
      <c r="G941" s="259" t="s">
        <v>4295</v>
      </c>
      <c r="H941" s="4" t="s">
        <v>494</v>
      </c>
      <c r="I941" s="4" t="s">
        <v>495</v>
      </c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>
        <v>941</v>
      </c>
      <c r="B942" s="2">
        <f t="shared" si="14"/>
        <v>64201040025</v>
      </c>
      <c r="C942" s="258" t="s">
        <v>4296</v>
      </c>
      <c r="D942" s="3" t="s">
        <v>898</v>
      </c>
      <c r="E942" s="258" t="s">
        <v>395</v>
      </c>
      <c r="F942" s="259" t="s">
        <v>1702</v>
      </c>
      <c r="G942" s="259" t="s">
        <v>4297</v>
      </c>
      <c r="H942" s="4" t="s">
        <v>494</v>
      </c>
      <c r="I942" s="4" t="s">
        <v>495</v>
      </c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>
        <v>942</v>
      </c>
      <c r="B943" s="2">
        <f t="shared" si="14"/>
        <v>64201040026</v>
      </c>
      <c r="C943" s="258" t="s">
        <v>4298</v>
      </c>
      <c r="D943" s="3" t="s">
        <v>898</v>
      </c>
      <c r="E943" s="258" t="s">
        <v>395</v>
      </c>
      <c r="F943" s="259" t="s">
        <v>4299</v>
      </c>
      <c r="G943" s="259" t="s">
        <v>1644</v>
      </c>
      <c r="H943" s="4" t="s">
        <v>494</v>
      </c>
      <c r="I943" s="4" t="s">
        <v>495</v>
      </c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>
        <v>943</v>
      </c>
      <c r="B944" s="2">
        <f t="shared" si="14"/>
        <v>64201040027</v>
      </c>
      <c r="C944" s="258" t="s">
        <v>4300</v>
      </c>
      <c r="D944" s="3" t="s">
        <v>898</v>
      </c>
      <c r="E944" s="258" t="s">
        <v>395</v>
      </c>
      <c r="F944" s="259" t="s">
        <v>403</v>
      </c>
      <c r="G944" s="259" t="s">
        <v>4301</v>
      </c>
      <c r="H944" s="4" t="s">
        <v>494</v>
      </c>
      <c r="I944" s="4" t="s">
        <v>495</v>
      </c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>
        <v>944</v>
      </c>
      <c r="B945" s="2">
        <f t="shared" si="14"/>
        <v>64201040028</v>
      </c>
      <c r="C945" s="258" t="s">
        <v>4302</v>
      </c>
      <c r="D945" s="3" t="s">
        <v>898</v>
      </c>
      <c r="E945" s="258" t="s">
        <v>395</v>
      </c>
      <c r="F945" s="259" t="s">
        <v>4303</v>
      </c>
      <c r="G945" s="259" t="s">
        <v>4304</v>
      </c>
      <c r="H945" s="4" t="s">
        <v>494</v>
      </c>
      <c r="I945" s="4" t="s">
        <v>495</v>
      </c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>
        <v>945</v>
      </c>
      <c r="B946" s="2">
        <f t="shared" si="14"/>
        <v>64201040029</v>
      </c>
      <c r="C946" s="258" t="s">
        <v>4305</v>
      </c>
      <c r="D946" s="3" t="s">
        <v>898</v>
      </c>
      <c r="E946" s="258" t="s">
        <v>395</v>
      </c>
      <c r="F946" s="259" t="s">
        <v>4077</v>
      </c>
      <c r="G946" s="259" t="s">
        <v>4306</v>
      </c>
      <c r="H946" s="4" t="s">
        <v>494</v>
      </c>
      <c r="I946" s="4" t="s">
        <v>495</v>
      </c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>
        <v>946</v>
      </c>
      <c r="B947" s="2">
        <f t="shared" si="14"/>
        <v>64201040030</v>
      </c>
      <c r="C947" s="258" t="s">
        <v>4307</v>
      </c>
      <c r="D947" s="3" t="s">
        <v>898</v>
      </c>
      <c r="E947" s="258" t="s">
        <v>395</v>
      </c>
      <c r="F947" s="259" t="s">
        <v>567</v>
      </c>
      <c r="G947" s="259" t="s">
        <v>4308</v>
      </c>
      <c r="H947" s="4" t="s">
        <v>494</v>
      </c>
      <c r="I947" s="4" t="s">
        <v>495</v>
      </c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>
        <v>947</v>
      </c>
      <c r="B948" s="2">
        <f t="shared" si="14"/>
        <v>64201040031</v>
      </c>
      <c r="C948" s="258" t="s">
        <v>4309</v>
      </c>
      <c r="D948" s="3" t="s">
        <v>898</v>
      </c>
      <c r="E948" s="258" t="s">
        <v>395</v>
      </c>
      <c r="F948" s="259" t="s">
        <v>3931</v>
      </c>
      <c r="G948" s="259" t="s">
        <v>4310</v>
      </c>
      <c r="H948" s="4" t="s">
        <v>494</v>
      </c>
      <c r="I948" s="4" t="s">
        <v>495</v>
      </c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>
        <v>948</v>
      </c>
      <c r="B949" s="2">
        <f t="shared" si="14"/>
        <v>64201040032</v>
      </c>
      <c r="C949" s="258" t="s">
        <v>4311</v>
      </c>
      <c r="D949" s="3" t="s">
        <v>898</v>
      </c>
      <c r="E949" s="258" t="s">
        <v>395</v>
      </c>
      <c r="F949" s="259" t="s">
        <v>4312</v>
      </c>
      <c r="G949" s="259" t="s">
        <v>4313</v>
      </c>
      <c r="H949" s="4" t="s">
        <v>494</v>
      </c>
      <c r="I949" s="4" t="s">
        <v>495</v>
      </c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>
        <v>949</v>
      </c>
      <c r="B950" s="2">
        <f t="shared" si="14"/>
        <v>64201040033</v>
      </c>
      <c r="C950" s="258" t="s">
        <v>4314</v>
      </c>
      <c r="D950" s="3" t="s">
        <v>898</v>
      </c>
      <c r="E950" s="258" t="s">
        <v>395</v>
      </c>
      <c r="F950" s="259" t="s">
        <v>4315</v>
      </c>
      <c r="G950" s="259" t="s">
        <v>1773</v>
      </c>
      <c r="H950" s="4" t="s">
        <v>494</v>
      </c>
      <c r="I950" s="4" t="s">
        <v>495</v>
      </c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>
        <v>950</v>
      </c>
      <c r="B951" s="2">
        <f t="shared" si="14"/>
        <v>64201040034</v>
      </c>
      <c r="C951" s="258" t="s">
        <v>4316</v>
      </c>
      <c r="D951" s="3" t="s">
        <v>898</v>
      </c>
      <c r="E951" s="258" t="s">
        <v>395</v>
      </c>
      <c r="F951" s="259" t="s">
        <v>511</v>
      </c>
      <c r="G951" s="259" t="s">
        <v>4317</v>
      </c>
      <c r="H951" s="4" t="s">
        <v>494</v>
      </c>
      <c r="I951" s="4" t="s">
        <v>495</v>
      </c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>
        <v>951</v>
      </c>
      <c r="B952" s="2">
        <f t="shared" si="14"/>
        <v>64201040035</v>
      </c>
      <c r="C952" s="258" t="s">
        <v>4318</v>
      </c>
      <c r="D952" s="3" t="s">
        <v>898</v>
      </c>
      <c r="E952" s="258" t="s">
        <v>395</v>
      </c>
      <c r="F952" s="259" t="s">
        <v>4319</v>
      </c>
      <c r="G952" s="259" t="s">
        <v>4320</v>
      </c>
      <c r="H952" s="4" t="s">
        <v>494</v>
      </c>
      <c r="I952" s="4" t="s">
        <v>495</v>
      </c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>
        <v>952</v>
      </c>
      <c r="B953" s="2">
        <f t="shared" si="14"/>
        <v>64201040036</v>
      </c>
      <c r="C953" s="258" t="s">
        <v>4321</v>
      </c>
      <c r="D953" s="3" t="s">
        <v>898</v>
      </c>
      <c r="E953" s="258" t="s">
        <v>395</v>
      </c>
      <c r="F953" s="259" t="s">
        <v>1626</v>
      </c>
      <c r="G953" s="259" t="s">
        <v>4322</v>
      </c>
      <c r="H953" s="4" t="s">
        <v>494</v>
      </c>
      <c r="I953" s="4" t="s">
        <v>495</v>
      </c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>
        <v>953</v>
      </c>
      <c r="B954" s="2">
        <f t="shared" si="14"/>
        <v>64201040037</v>
      </c>
      <c r="C954" s="258" t="s">
        <v>4323</v>
      </c>
      <c r="D954" s="3" t="s">
        <v>898</v>
      </c>
      <c r="E954" s="258" t="s">
        <v>395</v>
      </c>
      <c r="F954" s="259" t="s">
        <v>4324</v>
      </c>
      <c r="G954" s="259" t="s">
        <v>4325</v>
      </c>
      <c r="H954" s="4" t="s">
        <v>494</v>
      </c>
      <c r="I954" s="4" t="s">
        <v>495</v>
      </c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>
        <v>954</v>
      </c>
      <c r="B955" s="2">
        <f t="shared" si="14"/>
        <v>64201040038</v>
      </c>
      <c r="C955" s="258" t="s">
        <v>4326</v>
      </c>
      <c r="D955" s="3" t="s">
        <v>898</v>
      </c>
      <c r="E955" s="258" t="s">
        <v>395</v>
      </c>
      <c r="F955" s="259" t="s">
        <v>4327</v>
      </c>
      <c r="G955" s="259" t="s">
        <v>1527</v>
      </c>
      <c r="H955" s="4" t="s">
        <v>494</v>
      </c>
      <c r="I955" s="4" t="s">
        <v>495</v>
      </c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>
        <v>955</v>
      </c>
      <c r="B956" s="2">
        <f t="shared" si="14"/>
        <v>64201040039</v>
      </c>
      <c r="C956" s="258" t="s">
        <v>4328</v>
      </c>
      <c r="D956" s="3" t="s">
        <v>898</v>
      </c>
      <c r="E956" s="258" t="s">
        <v>395</v>
      </c>
      <c r="F956" s="259" t="s">
        <v>4329</v>
      </c>
      <c r="G956" s="259" t="s">
        <v>4330</v>
      </c>
      <c r="H956" s="4" t="s">
        <v>494</v>
      </c>
      <c r="I956" s="4" t="s">
        <v>495</v>
      </c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>
        <v>956</v>
      </c>
      <c r="B957" s="2">
        <f t="shared" si="14"/>
        <v>64201040040</v>
      </c>
      <c r="C957" s="258" t="s">
        <v>4331</v>
      </c>
      <c r="D957" s="3" t="s">
        <v>898</v>
      </c>
      <c r="E957" s="258" t="s">
        <v>395</v>
      </c>
      <c r="F957" s="259" t="s">
        <v>84</v>
      </c>
      <c r="G957" s="259" t="s">
        <v>4332</v>
      </c>
      <c r="H957" s="4" t="s">
        <v>494</v>
      </c>
      <c r="I957" s="4" t="s">
        <v>495</v>
      </c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>
        <v>957</v>
      </c>
      <c r="B958" s="2">
        <f t="shared" si="14"/>
        <v>64201040041</v>
      </c>
      <c r="C958" s="258" t="s">
        <v>4333</v>
      </c>
      <c r="D958" s="3" t="s">
        <v>916</v>
      </c>
      <c r="E958" s="258" t="s">
        <v>395</v>
      </c>
      <c r="F958" s="259" t="s">
        <v>4334</v>
      </c>
      <c r="G958" s="259" t="s">
        <v>4335</v>
      </c>
      <c r="H958" s="4" t="s">
        <v>494</v>
      </c>
      <c r="I958" s="4" t="s">
        <v>495</v>
      </c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>
        <v>958</v>
      </c>
      <c r="B959" s="2">
        <f t="shared" si="14"/>
        <v>64201040042</v>
      </c>
      <c r="C959" s="258" t="s">
        <v>4336</v>
      </c>
      <c r="D959" s="3" t="s">
        <v>916</v>
      </c>
      <c r="E959" s="258" t="s">
        <v>395</v>
      </c>
      <c r="F959" s="259" t="s">
        <v>1391</v>
      </c>
      <c r="G959" s="259" t="s">
        <v>4337</v>
      </c>
      <c r="H959" s="4" t="s">
        <v>494</v>
      </c>
      <c r="I959" s="4" t="s">
        <v>495</v>
      </c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>
        <v>959</v>
      </c>
      <c r="B960" s="2">
        <f t="shared" si="14"/>
        <v>64201040043</v>
      </c>
      <c r="C960" s="258" t="s">
        <v>4338</v>
      </c>
      <c r="D960" s="3" t="s">
        <v>916</v>
      </c>
      <c r="E960" s="258" t="s">
        <v>395</v>
      </c>
      <c r="F960" s="259" t="s">
        <v>4339</v>
      </c>
      <c r="G960" s="259" t="s">
        <v>4340</v>
      </c>
      <c r="H960" s="4" t="s">
        <v>494</v>
      </c>
      <c r="I960" s="4" t="s">
        <v>495</v>
      </c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>
        <v>960</v>
      </c>
      <c r="B961" s="2">
        <f t="shared" si="14"/>
        <v>64201040044</v>
      </c>
      <c r="C961" s="258" t="s">
        <v>4341</v>
      </c>
      <c r="D961" s="3" t="s">
        <v>916</v>
      </c>
      <c r="E961" s="258" t="s">
        <v>395</v>
      </c>
      <c r="F961" s="259" t="s">
        <v>4342</v>
      </c>
      <c r="G961" s="259" t="s">
        <v>4343</v>
      </c>
      <c r="H961" s="4" t="s">
        <v>494</v>
      </c>
      <c r="I961" s="4" t="s">
        <v>495</v>
      </c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>
        <v>961</v>
      </c>
      <c r="B962" s="2">
        <f t="shared" si="14"/>
        <v>64201040046</v>
      </c>
      <c r="C962" s="258" t="s">
        <v>4344</v>
      </c>
      <c r="D962" s="3" t="s">
        <v>916</v>
      </c>
      <c r="E962" s="258" t="s">
        <v>395</v>
      </c>
      <c r="F962" s="259" t="s">
        <v>757</v>
      </c>
      <c r="G962" s="259" t="s">
        <v>4345</v>
      </c>
      <c r="H962" s="4" t="s">
        <v>494</v>
      </c>
      <c r="I962" s="4" t="s">
        <v>495</v>
      </c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>
        <v>962</v>
      </c>
      <c r="B963" s="2">
        <f t="shared" ref="B963:B1026" si="15">VALUE(C963)</f>
        <v>64201040047</v>
      </c>
      <c r="C963" s="258" t="s">
        <v>4346</v>
      </c>
      <c r="D963" s="3" t="s">
        <v>916</v>
      </c>
      <c r="E963" s="258" t="s">
        <v>395</v>
      </c>
      <c r="F963" s="259" t="s">
        <v>539</v>
      </c>
      <c r="G963" s="259" t="s">
        <v>835</v>
      </c>
      <c r="H963" s="4" t="s">
        <v>494</v>
      </c>
      <c r="I963" s="4" t="s">
        <v>495</v>
      </c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>
        <v>963</v>
      </c>
      <c r="B964" s="2">
        <f t="shared" si="15"/>
        <v>64201040048</v>
      </c>
      <c r="C964" s="258" t="s">
        <v>4347</v>
      </c>
      <c r="D964" s="3" t="s">
        <v>916</v>
      </c>
      <c r="E964" s="258" t="s">
        <v>395</v>
      </c>
      <c r="F964" s="259" t="s">
        <v>2548</v>
      </c>
      <c r="G964" s="259" t="s">
        <v>4348</v>
      </c>
      <c r="H964" s="4" t="s">
        <v>494</v>
      </c>
      <c r="I964" s="4" t="s">
        <v>495</v>
      </c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>
        <v>964</v>
      </c>
      <c r="B965" s="2">
        <f t="shared" si="15"/>
        <v>64201040049</v>
      </c>
      <c r="C965" s="258" t="s">
        <v>4349</v>
      </c>
      <c r="D965" s="3" t="s">
        <v>916</v>
      </c>
      <c r="E965" s="258" t="s">
        <v>395</v>
      </c>
      <c r="F965" s="259" t="s">
        <v>541</v>
      </c>
      <c r="G965" s="259" t="s">
        <v>4350</v>
      </c>
      <c r="H965" s="4" t="s">
        <v>494</v>
      </c>
      <c r="I965" s="4" t="s">
        <v>495</v>
      </c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>
        <v>965</v>
      </c>
      <c r="B966" s="2">
        <f t="shared" si="15"/>
        <v>64201040050</v>
      </c>
      <c r="C966" s="258" t="s">
        <v>4351</v>
      </c>
      <c r="D966" s="3" t="s">
        <v>916</v>
      </c>
      <c r="E966" s="258" t="s">
        <v>395</v>
      </c>
      <c r="F966" s="259" t="s">
        <v>3867</v>
      </c>
      <c r="G966" s="259" t="s">
        <v>4352</v>
      </c>
      <c r="H966" s="4" t="s">
        <v>494</v>
      </c>
      <c r="I966" s="4" t="s">
        <v>495</v>
      </c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>
        <v>966</v>
      </c>
      <c r="B967" s="2">
        <f t="shared" si="15"/>
        <v>64201040051</v>
      </c>
      <c r="C967" s="258" t="s">
        <v>4353</v>
      </c>
      <c r="D967" s="3" t="s">
        <v>916</v>
      </c>
      <c r="E967" s="258" t="s">
        <v>395</v>
      </c>
      <c r="F967" s="259" t="s">
        <v>3871</v>
      </c>
      <c r="G967" s="259" t="s">
        <v>2192</v>
      </c>
      <c r="H967" s="4" t="s">
        <v>494</v>
      </c>
      <c r="I967" s="4" t="s">
        <v>495</v>
      </c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>
        <v>967</v>
      </c>
      <c r="B968" s="2">
        <f t="shared" si="15"/>
        <v>64201040052</v>
      </c>
      <c r="C968" s="258" t="s">
        <v>4354</v>
      </c>
      <c r="D968" s="3" t="s">
        <v>916</v>
      </c>
      <c r="E968" s="258" t="s">
        <v>395</v>
      </c>
      <c r="F968" s="259" t="s">
        <v>4355</v>
      </c>
      <c r="G968" s="259" t="s">
        <v>1944</v>
      </c>
      <c r="H968" s="4" t="s">
        <v>494</v>
      </c>
      <c r="I968" s="4" t="s">
        <v>495</v>
      </c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>
        <v>968</v>
      </c>
      <c r="B969" s="2">
        <f t="shared" si="15"/>
        <v>64201040053</v>
      </c>
      <c r="C969" s="258" t="s">
        <v>4356</v>
      </c>
      <c r="D969" s="3" t="s">
        <v>916</v>
      </c>
      <c r="E969" s="258" t="s">
        <v>395</v>
      </c>
      <c r="F969" s="259" t="s">
        <v>1733</v>
      </c>
      <c r="G969" s="259" t="s">
        <v>2266</v>
      </c>
      <c r="H969" s="4" t="s">
        <v>494</v>
      </c>
      <c r="I969" s="4" t="s">
        <v>495</v>
      </c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>
        <v>969</v>
      </c>
      <c r="B970" s="2">
        <f t="shared" si="15"/>
        <v>64201040054</v>
      </c>
      <c r="C970" s="258" t="s">
        <v>4357</v>
      </c>
      <c r="D970" s="3" t="s">
        <v>916</v>
      </c>
      <c r="E970" s="258" t="s">
        <v>395</v>
      </c>
      <c r="F970" s="259" t="s">
        <v>4358</v>
      </c>
      <c r="G970" s="259" t="s">
        <v>2665</v>
      </c>
      <c r="H970" s="4" t="s">
        <v>494</v>
      </c>
      <c r="I970" s="4" t="s">
        <v>495</v>
      </c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>
        <v>970</v>
      </c>
      <c r="B971" s="2">
        <f t="shared" si="15"/>
        <v>64201040055</v>
      </c>
      <c r="C971" s="258" t="s">
        <v>4359</v>
      </c>
      <c r="D971" s="3" t="s">
        <v>916</v>
      </c>
      <c r="E971" s="258" t="s">
        <v>395</v>
      </c>
      <c r="F971" s="259" t="s">
        <v>4360</v>
      </c>
      <c r="G971" s="259" t="s">
        <v>4361</v>
      </c>
      <c r="H971" s="4" t="s">
        <v>494</v>
      </c>
      <c r="I971" s="4" t="s">
        <v>495</v>
      </c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>
        <v>971</v>
      </c>
      <c r="B972" s="2">
        <f t="shared" si="15"/>
        <v>64201040056</v>
      </c>
      <c r="C972" s="258" t="s">
        <v>4362</v>
      </c>
      <c r="D972" s="3" t="s">
        <v>916</v>
      </c>
      <c r="E972" s="258" t="s">
        <v>395</v>
      </c>
      <c r="F972" s="259" t="s">
        <v>4363</v>
      </c>
      <c r="G972" s="259" t="s">
        <v>4364</v>
      </c>
      <c r="H972" s="4" t="s">
        <v>494</v>
      </c>
      <c r="I972" s="4" t="s">
        <v>495</v>
      </c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>
        <v>972</v>
      </c>
      <c r="B973" s="2">
        <f t="shared" si="15"/>
        <v>64201040057</v>
      </c>
      <c r="C973" s="258" t="s">
        <v>4365</v>
      </c>
      <c r="D973" s="3" t="s">
        <v>916</v>
      </c>
      <c r="E973" s="258" t="s">
        <v>395</v>
      </c>
      <c r="F973" s="259" t="s">
        <v>4366</v>
      </c>
      <c r="G973" s="259" t="s">
        <v>4367</v>
      </c>
      <c r="H973" s="4" t="s">
        <v>494</v>
      </c>
      <c r="I973" s="4" t="s">
        <v>495</v>
      </c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>
        <v>973</v>
      </c>
      <c r="B974" s="2">
        <f t="shared" si="15"/>
        <v>64201040058</v>
      </c>
      <c r="C974" s="258" t="s">
        <v>4368</v>
      </c>
      <c r="D974" s="3" t="s">
        <v>916</v>
      </c>
      <c r="E974" s="258" t="s">
        <v>395</v>
      </c>
      <c r="F974" s="259" t="s">
        <v>4369</v>
      </c>
      <c r="G974" s="259" t="s">
        <v>2797</v>
      </c>
      <c r="H974" s="4" t="s">
        <v>494</v>
      </c>
      <c r="I974" s="4" t="s">
        <v>495</v>
      </c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>
        <v>974</v>
      </c>
      <c r="B975" s="2">
        <f t="shared" si="15"/>
        <v>64201040059</v>
      </c>
      <c r="C975" s="258" t="s">
        <v>4370</v>
      </c>
      <c r="D975" s="3" t="s">
        <v>916</v>
      </c>
      <c r="E975" s="258" t="s">
        <v>395</v>
      </c>
      <c r="F975" s="259" t="s">
        <v>1669</v>
      </c>
      <c r="G975" s="259" t="s">
        <v>4371</v>
      </c>
      <c r="H975" s="4" t="s">
        <v>494</v>
      </c>
      <c r="I975" s="4" t="s">
        <v>495</v>
      </c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>
        <v>975</v>
      </c>
      <c r="B976" s="2">
        <f t="shared" si="15"/>
        <v>64201040060</v>
      </c>
      <c r="C976" s="258" t="s">
        <v>4372</v>
      </c>
      <c r="D976" s="3" t="s">
        <v>916</v>
      </c>
      <c r="E976" s="258" t="s">
        <v>395</v>
      </c>
      <c r="F976" s="259" t="s">
        <v>475</v>
      </c>
      <c r="G976" s="259" t="s">
        <v>4373</v>
      </c>
      <c r="H976" s="4" t="s">
        <v>494</v>
      </c>
      <c r="I976" s="4" t="s">
        <v>495</v>
      </c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>
        <v>976</v>
      </c>
      <c r="B977" s="2">
        <f t="shared" si="15"/>
        <v>64201040061</v>
      </c>
      <c r="C977" s="258" t="s">
        <v>4374</v>
      </c>
      <c r="D977" s="3" t="s">
        <v>938</v>
      </c>
      <c r="E977" s="258" t="s">
        <v>395</v>
      </c>
      <c r="F977" s="259" t="s">
        <v>1710</v>
      </c>
      <c r="G977" s="259" t="s">
        <v>1711</v>
      </c>
      <c r="H977" s="4" t="s">
        <v>494</v>
      </c>
      <c r="I977" s="4" t="s">
        <v>495</v>
      </c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>
        <v>977</v>
      </c>
      <c r="B978" s="2">
        <f t="shared" si="15"/>
        <v>64201040062</v>
      </c>
      <c r="C978" s="258" t="s">
        <v>4375</v>
      </c>
      <c r="D978" s="3" t="s">
        <v>938</v>
      </c>
      <c r="E978" s="258" t="s">
        <v>395</v>
      </c>
      <c r="F978" s="259" t="s">
        <v>4376</v>
      </c>
      <c r="G978" s="259" t="s">
        <v>4377</v>
      </c>
      <c r="H978" s="4" t="s">
        <v>494</v>
      </c>
      <c r="I978" s="4" t="s">
        <v>495</v>
      </c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>
        <v>978</v>
      </c>
      <c r="B979" s="2">
        <f t="shared" si="15"/>
        <v>64201040063</v>
      </c>
      <c r="C979" s="258" t="s">
        <v>4378</v>
      </c>
      <c r="D979" s="3" t="s">
        <v>938</v>
      </c>
      <c r="E979" s="258" t="s">
        <v>395</v>
      </c>
      <c r="F979" s="259" t="s">
        <v>1629</v>
      </c>
      <c r="G979" s="259" t="s">
        <v>4379</v>
      </c>
      <c r="H979" s="4" t="s">
        <v>494</v>
      </c>
      <c r="I979" s="4" t="s">
        <v>495</v>
      </c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>
        <v>979</v>
      </c>
      <c r="B980" s="2">
        <f t="shared" si="15"/>
        <v>64201040064</v>
      </c>
      <c r="C980" s="258" t="s">
        <v>4380</v>
      </c>
      <c r="D980" s="3" t="s">
        <v>938</v>
      </c>
      <c r="E980" s="258" t="s">
        <v>395</v>
      </c>
      <c r="F980" s="259" t="s">
        <v>4381</v>
      </c>
      <c r="G980" s="259" t="s">
        <v>4382</v>
      </c>
      <c r="H980" s="4" t="s">
        <v>494</v>
      </c>
      <c r="I980" s="4" t="s">
        <v>495</v>
      </c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>
        <v>980</v>
      </c>
      <c r="B981" s="2">
        <f t="shared" si="15"/>
        <v>64201040066</v>
      </c>
      <c r="C981" s="258" t="s">
        <v>4383</v>
      </c>
      <c r="D981" s="3" t="s">
        <v>938</v>
      </c>
      <c r="E981" s="258" t="s">
        <v>395</v>
      </c>
      <c r="F981" s="259" t="s">
        <v>404</v>
      </c>
      <c r="G981" s="259" t="s">
        <v>584</v>
      </c>
      <c r="H981" s="4" t="s">
        <v>494</v>
      </c>
      <c r="I981" s="4" t="s">
        <v>495</v>
      </c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>
        <v>981</v>
      </c>
      <c r="B982" s="2">
        <f t="shared" si="15"/>
        <v>64201040067</v>
      </c>
      <c r="C982" s="258" t="s">
        <v>4384</v>
      </c>
      <c r="D982" s="3" t="s">
        <v>938</v>
      </c>
      <c r="E982" s="258" t="s">
        <v>395</v>
      </c>
      <c r="F982" s="259" t="s">
        <v>1716</v>
      </c>
      <c r="G982" s="259" t="s">
        <v>4385</v>
      </c>
      <c r="H982" s="4" t="s">
        <v>494</v>
      </c>
      <c r="I982" s="4" t="s">
        <v>495</v>
      </c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>
        <v>982</v>
      </c>
      <c r="B983" s="2">
        <f t="shared" si="15"/>
        <v>64201040068</v>
      </c>
      <c r="C983" s="258" t="s">
        <v>4386</v>
      </c>
      <c r="D983" s="3" t="s">
        <v>938</v>
      </c>
      <c r="E983" s="258" t="s">
        <v>395</v>
      </c>
      <c r="F983" s="259" t="s">
        <v>4387</v>
      </c>
      <c r="G983" s="259" t="s">
        <v>1004</v>
      </c>
      <c r="H983" s="4" t="s">
        <v>494</v>
      </c>
      <c r="I983" s="4" t="s">
        <v>495</v>
      </c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>
        <v>983</v>
      </c>
      <c r="B984" s="2">
        <f t="shared" si="15"/>
        <v>64201040069</v>
      </c>
      <c r="C984" s="258" t="s">
        <v>4388</v>
      </c>
      <c r="D984" s="3" t="s">
        <v>938</v>
      </c>
      <c r="E984" s="258" t="s">
        <v>395</v>
      </c>
      <c r="F984" s="259" t="s">
        <v>2462</v>
      </c>
      <c r="G984" s="259" t="s">
        <v>2199</v>
      </c>
      <c r="H984" s="4" t="s">
        <v>494</v>
      </c>
      <c r="I984" s="4" t="s">
        <v>495</v>
      </c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>
        <v>984</v>
      </c>
      <c r="B985" s="2">
        <f t="shared" si="15"/>
        <v>64201040070</v>
      </c>
      <c r="C985" s="258" t="s">
        <v>4389</v>
      </c>
      <c r="D985" s="3" t="s">
        <v>938</v>
      </c>
      <c r="E985" s="258" t="s">
        <v>395</v>
      </c>
      <c r="F985" s="259" t="s">
        <v>522</v>
      </c>
      <c r="G985" s="259" t="s">
        <v>418</v>
      </c>
      <c r="H985" s="4" t="s">
        <v>494</v>
      </c>
      <c r="I985" s="4" t="s">
        <v>495</v>
      </c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>
        <v>985</v>
      </c>
      <c r="B986" s="2">
        <f t="shared" si="15"/>
        <v>64201040071</v>
      </c>
      <c r="C986" s="258" t="s">
        <v>4390</v>
      </c>
      <c r="D986" s="3" t="s">
        <v>938</v>
      </c>
      <c r="E986" s="258" t="s">
        <v>395</v>
      </c>
      <c r="F986" s="259" t="s">
        <v>4391</v>
      </c>
      <c r="G986" s="259" t="s">
        <v>4392</v>
      </c>
      <c r="H986" s="4" t="s">
        <v>494</v>
      </c>
      <c r="I986" s="4" t="s">
        <v>495</v>
      </c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>
        <v>986</v>
      </c>
      <c r="B987" s="2">
        <f t="shared" si="15"/>
        <v>64201040072</v>
      </c>
      <c r="C987" s="258" t="s">
        <v>4393</v>
      </c>
      <c r="D987" s="3" t="s">
        <v>938</v>
      </c>
      <c r="E987" s="258" t="s">
        <v>395</v>
      </c>
      <c r="F987" s="259" t="s">
        <v>4394</v>
      </c>
      <c r="G987" s="259" t="s">
        <v>4395</v>
      </c>
      <c r="H987" s="4" t="s">
        <v>494</v>
      </c>
      <c r="I987" s="4" t="s">
        <v>495</v>
      </c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>
        <v>987</v>
      </c>
      <c r="B988" s="2">
        <f t="shared" si="15"/>
        <v>64201040073</v>
      </c>
      <c r="C988" s="258" t="s">
        <v>4396</v>
      </c>
      <c r="D988" s="3" t="s">
        <v>938</v>
      </c>
      <c r="E988" s="258" t="s">
        <v>395</v>
      </c>
      <c r="F988" s="259" t="s">
        <v>4397</v>
      </c>
      <c r="G988" s="259" t="s">
        <v>4398</v>
      </c>
      <c r="H988" s="4" t="s">
        <v>494</v>
      </c>
      <c r="I988" s="4" t="s">
        <v>495</v>
      </c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>
        <v>988</v>
      </c>
      <c r="B989" s="2">
        <f t="shared" si="15"/>
        <v>64201040074</v>
      </c>
      <c r="C989" s="258" t="s">
        <v>4399</v>
      </c>
      <c r="D989" s="3" t="s">
        <v>938</v>
      </c>
      <c r="E989" s="258" t="s">
        <v>395</v>
      </c>
      <c r="F989" s="259" t="s">
        <v>849</v>
      </c>
      <c r="G989" s="259" t="s">
        <v>4400</v>
      </c>
      <c r="H989" s="4" t="s">
        <v>494</v>
      </c>
      <c r="I989" s="4" t="s">
        <v>495</v>
      </c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>
        <v>989</v>
      </c>
      <c r="B990" s="2">
        <f t="shared" si="15"/>
        <v>64201040075</v>
      </c>
      <c r="C990" s="258" t="s">
        <v>4401</v>
      </c>
      <c r="D990" s="3" t="s">
        <v>938</v>
      </c>
      <c r="E990" s="258" t="s">
        <v>395</v>
      </c>
      <c r="F990" s="259" t="s">
        <v>4402</v>
      </c>
      <c r="G990" s="259" t="s">
        <v>4403</v>
      </c>
      <c r="H990" s="4" t="s">
        <v>494</v>
      </c>
      <c r="I990" s="4" t="s">
        <v>495</v>
      </c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>
        <v>990</v>
      </c>
      <c r="B991" s="2">
        <f t="shared" si="15"/>
        <v>64201040076</v>
      </c>
      <c r="C991" s="258" t="s">
        <v>4404</v>
      </c>
      <c r="D991" s="3" t="s">
        <v>938</v>
      </c>
      <c r="E991" s="258" t="s">
        <v>395</v>
      </c>
      <c r="F991" s="259" t="s">
        <v>2629</v>
      </c>
      <c r="G991" s="259" t="s">
        <v>420</v>
      </c>
      <c r="H991" s="4" t="s">
        <v>494</v>
      </c>
      <c r="I991" s="4" t="s">
        <v>495</v>
      </c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>
        <v>991</v>
      </c>
      <c r="B992" s="2">
        <f t="shared" si="15"/>
        <v>64201040077</v>
      </c>
      <c r="C992" s="258" t="s">
        <v>4405</v>
      </c>
      <c r="D992" s="3" t="s">
        <v>938</v>
      </c>
      <c r="E992" s="258" t="s">
        <v>395</v>
      </c>
      <c r="F992" s="259" t="s">
        <v>1417</v>
      </c>
      <c r="G992" s="259" t="s">
        <v>664</v>
      </c>
      <c r="H992" s="4" t="s">
        <v>494</v>
      </c>
      <c r="I992" s="4" t="s">
        <v>495</v>
      </c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>
        <v>992</v>
      </c>
      <c r="B993" s="2">
        <f t="shared" si="15"/>
        <v>64201040078</v>
      </c>
      <c r="C993" s="258" t="s">
        <v>4406</v>
      </c>
      <c r="D993" s="3" t="s">
        <v>938</v>
      </c>
      <c r="E993" s="258" t="s">
        <v>395</v>
      </c>
      <c r="F993" s="259" t="s">
        <v>4407</v>
      </c>
      <c r="G993" s="259" t="s">
        <v>489</v>
      </c>
      <c r="H993" s="4" t="s">
        <v>494</v>
      </c>
      <c r="I993" s="4" t="s">
        <v>495</v>
      </c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>
        <v>993</v>
      </c>
      <c r="B994" s="2">
        <f t="shared" si="15"/>
        <v>64201040079</v>
      </c>
      <c r="C994" s="258" t="s">
        <v>4408</v>
      </c>
      <c r="D994" s="3" t="s">
        <v>938</v>
      </c>
      <c r="E994" s="258" t="s">
        <v>395</v>
      </c>
      <c r="F994" s="259" t="s">
        <v>779</v>
      </c>
      <c r="G994" s="259" t="s">
        <v>4409</v>
      </c>
      <c r="H994" s="4" t="s">
        <v>494</v>
      </c>
      <c r="I994" s="4" t="s">
        <v>495</v>
      </c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>
        <v>994</v>
      </c>
      <c r="B995" s="2">
        <f t="shared" si="15"/>
        <v>64201040080</v>
      </c>
      <c r="C995" s="258" t="s">
        <v>4410</v>
      </c>
      <c r="D995" s="3" t="s">
        <v>938</v>
      </c>
      <c r="E995" s="258" t="s">
        <v>395</v>
      </c>
      <c r="F995" s="259" t="s">
        <v>2404</v>
      </c>
      <c r="G995" s="259" t="s">
        <v>778</v>
      </c>
      <c r="H995" s="4" t="s">
        <v>494</v>
      </c>
      <c r="I995" s="4" t="s">
        <v>495</v>
      </c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>
        <v>995</v>
      </c>
      <c r="B996" s="2">
        <f t="shared" si="15"/>
        <v>64201040081</v>
      </c>
      <c r="C996" s="258" t="s">
        <v>4411</v>
      </c>
      <c r="D996" s="3" t="s">
        <v>938</v>
      </c>
      <c r="E996" s="258" t="s">
        <v>395</v>
      </c>
      <c r="F996" s="259" t="s">
        <v>4412</v>
      </c>
      <c r="G996" s="259" t="s">
        <v>4413</v>
      </c>
      <c r="H996" s="4" t="s">
        <v>494</v>
      </c>
      <c r="I996" s="4" t="s">
        <v>495</v>
      </c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>
        <v>996</v>
      </c>
      <c r="B997" s="2">
        <f t="shared" si="15"/>
        <v>64201050001</v>
      </c>
      <c r="C997" s="258" t="s">
        <v>4414</v>
      </c>
      <c r="D997" s="3" t="s">
        <v>968</v>
      </c>
      <c r="E997" s="258" t="s">
        <v>444</v>
      </c>
      <c r="F997" s="259" t="s">
        <v>4415</v>
      </c>
      <c r="G997" s="259" t="s">
        <v>4416</v>
      </c>
      <c r="H997" s="4" t="s">
        <v>528</v>
      </c>
      <c r="I997" s="4" t="s">
        <v>529</v>
      </c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>
        <v>997</v>
      </c>
      <c r="B998" s="2">
        <f t="shared" si="15"/>
        <v>64201050002</v>
      </c>
      <c r="C998" s="258" t="s">
        <v>4417</v>
      </c>
      <c r="D998" s="3" t="s">
        <v>968</v>
      </c>
      <c r="E998" s="258" t="s">
        <v>444</v>
      </c>
      <c r="F998" s="259" t="s">
        <v>4418</v>
      </c>
      <c r="G998" s="259" t="s">
        <v>1666</v>
      </c>
      <c r="H998" s="4" t="s">
        <v>528</v>
      </c>
      <c r="I998" s="4" t="s">
        <v>529</v>
      </c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>
        <v>998</v>
      </c>
      <c r="B999" s="2">
        <f t="shared" si="15"/>
        <v>64201050003</v>
      </c>
      <c r="C999" s="258" t="s">
        <v>4419</v>
      </c>
      <c r="D999" s="3" t="s">
        <v>968</v>
      </c>
      <c r="E999" s="258" t="s">
        <v>444</v>
      </c>
      <c r="F999" s="259" t="s">
        <v>1483</v>
      </c>
      <c r="G999" s="259" t="s">
        <v>4420</v>
      </c>
      <c r="H999" s="4" t="s">
        <v>528</v>
      </c>
      <c r="I999" s="4" t="s">
        <v>529</v>
      </c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>
        <v>999</v>
      </c>
      <c r="B1000" s="2">
        <f t="shared" si="15"/>
        <v>64201050004</v>
      </c>
      <c r="C1000" s="258" t="s">
        <v>4421</v>
      </c>
      <c r="D1000" s="3" t="s">
        <v>968</v>
      </c>
      <c r="E1000" s="258" t="s">
        <v>444</v>
      </c>
      <c r="F1000" s="259" t="s">
        <v>533</v>
      </c>
      <c r="G1000" s="259" t="s">
        <v>1785</v>
      </c>
      <c r="H1000" s="4" t="s">
        <v>528</v>
      </c>
      <c r="I1000" s="4" t="s">
        <v>529</v>
      </c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>
        <v>1000</v>
      </c>
      <c r="B1001" s="2">
        <f t="shared" si="15"/>
        <v>64201050005</v>
      </c>
      <c r="C1001" s="258" t="s">
        <v>4422</v>
      </c>
      <c r="D1001" s="3" t="s">
        <v>968</v>
      </c>
      <c r="E1001" s="258" t="s">
        <v>444</v>
      </c>
      <c r="F1001" s="259" t="s">
        <v>726</v>
      </c>
      <c r="G1001" s="259" t="s">
        <v>4423</v>
      </c>
      <c r="H1001" s="4" t="s">
        <v>528</v>
      </c>
      <c r="I1001" s="4" t="s">
        <v>529</v>
      </c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>
        <v>1001</v>
      </c>
      <c r="B1002" s="2">
        <f t="shared" si="15"/>
        <v>64201050006</v>
      </c>
      <c r="C1002" s="258" t="s">
        <v>4424</v>
      </c>
      <c r="D1002" s="3" t="s">
        <v>968</v>
      </c>
      <c r="E1002" s="258" t="s">
        <v>395</v>
      </c>
      <c r="F1002" s="259" t="s">
        <v>4425</v>
      </c>
      <c r="G1002" s="259" t="s">
        <v>4426</v>
      </c>
      <c r="H1002" s="4" t="s">
        <v>528</v>
      </c>
      <c r="I1002" s="4" t="s">
        <v>529</v>
      </c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>
        <v>1002</v>
      </c>
      <c r="B1003" s="2">
        <f t="shared" si="15"/>
        <v>64201050007</v>
      </c>
      <c r="C1003" s="258" t="s">
        <v>4427</v>
      </c>
      <c r="D1003" s="3" t="s">
        <v>968</v>
      </c>
      <c r="E1003" s="258" t="s">
        <v>395</v>
      </c>
      <c r="F1003" s="259" t="s">
        <v>4428</v>
      </c>
      <c r="G1003" s="259" t="s">
        <v>4429</v>
      </c>
      <c r="H1003" s="4" t="s">
        <v>528</v>
      </c>
      <c r="I1003" s="4" t="s">
        <v>529</v>
      </c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4">
        <v>1003</v>
      </c>
      <c r="B1004" s="2">
        <f t="shared" si="15"/>
        <v>64201050008</v>
      </c>
      <c r="C1004" s="258" t="s">
        <v>4430</v>
      </c>
      <c r="D1004" s="3" t="s">
        <v>968</v>
      </c>
      <c r="E1004" s="258" t="s">
        <v>395</v>
      </c>
      <c r="F1004" s="259" t="s">
        <v>2910</v>
      </c>
      <c r="G1004" s="259" t="s">
        <v>400</v>
      </c>
      <c r="H1004" s="4" t="s">
        <v>528</v>
      </c>
      <c r="I1004" s="4" t="s">
        <v>529</v>
      </c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4">
        <v>1004</v>
      </c>
      <c r="B1005" s="2">
        <f t="shared" si="15"/>
        <v>64201050009</v>
      </c>
      <c r="C1005" s="258" t="s">
        <v>4431</v>
      </c>
      <c r="D1005" s="3" t="s">
        <v>968</v>
      </c>
      <c r="E1005" s="258" t="s">
        <v>395</v>
      </c>
      <c r="F1005" s="259" t="s">
        <v>404</v>
      </c>
      <c r="G1005" s="259" t="s">
        <v>4432</v>
      </c>
      <c r="H1005" s="4" t="s">
        <v>528</v>
      </c>
      <c r="I1005" s="4" t="s">
        <v>529</v>
      </c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4">
        <v>1005</v>
      </c>
      <c r="B1006" s="2">
        <f t="shared" si="15"/>
        <v>64201050010</v>
      </c>
      <c r="C1006" s="258" t="s">
        <v>4433</v>
      </c>
      <c r="D1006" s="3" t="s">
        <v>968</v>
      </c>
      <c r="E1006" s="258" t="s">
        <v>395</v>
      </c>
      <c r="F1006" s="259" t="s">
        <v>1051</v>
      </c>
      <c r="G1006" s="259" t="s">
        <v>661</v>
      </c>
      <c r="H1006" s="4" t="s">
        <v>528</v>
      </c>
      <c r="I1006" s="4" t="s">
        <v>529</v>
      </c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4">
        <v>1006</v>
      </c>
      <c r="B1007" s="2">
        <f t="shared" si="15"/>
        <v>64201050011</v>
      </c>
      <c r="C1007" s="258" t="s">
        <v>4434</v>
      </c>
      <c r="D1007" s="3" t="s">
        <v>968</v>
      </c>
      <c r="E1007" s="258" t="s">
        <v>395</v>
      </c>
      <c r="F1007" s="259" t="s">
        <v>991</v>
      </c>
      <c r="G1007" s="259" t="s">
        <v>3479</v>
      </c>
      <c r="H1007" s="4" t="s">
        <v>528</v>
      </c>
      <c r="I1007" s="4" t="s">
        <v>529</v>
      </c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>
      <c r="A1008" s="4">
        <v>1007</v>
      </c>
      <c r="B1008" s="2">
        <f t="shared" si="15"/>
        <v>64201050012</v>
      </c>
      <c r="C1008" s="258" t="s">
        <v>4435</v>
      </c>
      <c r="D1008" s="3" t="s">
        <v>968</v>
      </c>
      <c r="E1008" s="258" t="s">
        <v>395</v>
      </c>
      <c r="F1008" s="259" t="s">
        <v>431</v>
      </c>
      <c r="G1008" s="259" t="s">
        <v>4436</v>
      </c>
      <c r="H1008" s="4" t="s">
        <v>528</v>
      </c>
      <c r="I1008" s="4" t="s">
        <v>529</v>
      </c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>
      <c r="A1009" s="4">
        <v>1008</v>
      </c>
      <c r="B1009" s="2">
        <f t="shared" si="15"/>
        <v>64201050013</v>
      </c>
      <c r="C1009" s="258" t="s">
        <v>4437</v>
      </c>
      <c r="D1009" s="3" t="s">
        <v>968</v>
      </c>
      <c r="E1009" s="258" t="s">
        <v>395</v>
      </c>
      <c r="F1009" s="259" t="s">
        <v>432</v>
      </c>
      <c r="G1009" s="259" t="s">
        <v>4438</v>
      </c>
      <c r="H1009" s="4" t="s">
        <v>528</v>
      </c>
      <c r="I1009" s="4" t="s">
        <v>529</v>
      </c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5.75" customHeight="1">
      <c r="A1010" s="4">
        <v>1009</v>
      </c>
      <c r="B1010" s="2">
        <f t="shared" si="15"/>
        <v>64201050014</v>
      </c>
      <c r="C1010" s="258" t="s">
        <v>4439</v>
      </c>
      <c r="D1010" s="3" t="s">
        <v>968</v>
      </c>
      <c r="E1010" s="258" t="s">
        <v>395</v>
      </c>
      <c r="F1010" s="259" t="s">
        <v>1359</v>
      </c>
      <c r="G1010" s="259" t="s">
        <v>4440</v>
      </c>
      <c r="H1010" s="4" t="s">
        <v>528</v>
      </c>
      <c r="I1010" s="4" t="s">
        <v>529</v>
      </c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5.75" customHeight="1">
      <c r="A1011" s="4">
        <v>1010</v>
      </c>
      <c r="B1011" s="2">
        <f t="shared" si="15"/>
        <v>64201050015</v>
      </c>
      <c r="C1011" s="258" t="s">
        <v>4441</v>
      </c>
      <c r="D1011" s="3" t="s">
        <v>968</v>
      </c>
      <c r="E1011" s="258" t="s">
        <v>395</v>
      </c>
      <c r="F1011" s="259" t="s">
        <v>4442</v>
      </c>
      <c r="G1011" s="259" t="s">
        <v>3886</v>
      </c>
      <c r="H1011" s="4" t="s">
        <v>528</v>
      </c>
      <c r="I1011" s="4" t="s">
        <v>529</v>
      </c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5.75" customHeight="1">
      <c r="A1012" s="4">
        <v>1011</v>
      </c>
      <c r="B1012" s="2">
        <f t="shared" si="15"/>
        <v>64201050016</v>
      </c>
      <c r="C1012" s="258" t="s">
        <v>4443</v>
      </c>
      <c r="D1012" s="3" t="s">
        <v>968</v>
      </c>
      <c r="E1012" s="258" t="s">
        <v>395</v>
      </c>
      <c r="F1012" s="259" t="s">
        <v>4444</v>
      </c>
      <c r="G1012" s="259" t="s">
        <v>2891</v>
      </c>
      <c r="H1012" s="4" t="s">
        <v>528</v>
      </c>
      <c r="I1012" s="4" t="s">
        <v>529</v>
      </c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5.75" customHeight="1">
      <c r="A1013" s="4">
        <v>1012</v>
      </c>
      <c r="B1013" s="2">
        <f t="shared" si="15"/>
        <v>64201050017</v>
      </c>
      <c r="C1013" s="258" t="s">
        <v>4445</v>
      </c>
      <c r="D1013" s="3" t="s">
        <v>968</v>
      </c>
      <c r="E1013" s="258" t="s">
        <v>395</v>
      </c>
      <c r="F1013" s="259" t="s">
        <v>4446</v>
      </c>
      <c r="G1013" s="259" t="s">
        <v>1476</v>
      </c>
      <c r="H1013" s="4" t="s">
        <v>528</v>
      </c>
      <c r="I1013" s="4" t="s">
        <v>529</v>
      </c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5.75" customHeight="1">
      <c r="A1014" s="4">
        <v>1013</v>
      </c>
      <c r="B1014" s="2">
        <f t="shared" si="15"/>
        <v>64201050018</v>
      </c>
      <c r="C1014" s="258" t="s">
        <v>4447</v>
      </c>
      <c r="D1014" s="3" t="s">
        <v>968</v>
      </c>
      <c r="E1014" s="258" t="s">
        <v>395</v>
      </c>
      <c r="F1014" s="259" t="s">
        <v>4448</v>
      </c>
      <c r="G1014" s="259" t="s">
        <v>1954</v>
      </c>
      <c r="H1014" s="4" t="s">
        <v>528</v>
      </c>
      <c r="I1014" s="4" t="s">
        <v>529</v>
      </c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5.75" customHeight="1">
      <c r="A1015" s="4">
        <v>1014</v>
      </c>
      <c r="B1015" s="2">
        <f t="shared" si="15"/>
        <v>64201050019</v>
      </c>
      <c r="C1015" s="258" t="s">
        <v>4449</v>
      </c>
      <c r="D1015" s="3" t="s">
        <v>968</v>
      </c>
      <c r="E1015" s="258" t="s">
        <v>395</v>
      </c>
      <c r="F1015" s="259" t="s">
        <v>4450</v>
      </c>
      <c r="G1015" s="259" t="s">
        <v>86</v>
      </c>
      <c r="H1015" s="4" t="s">
        <v>528</v>
      </c>
      <c r="I1015" s="4" t="s">
        <v>529</v>
      </c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5.75" customHeight="1">
      <c r="A1016" s="4">
        <v>1015</v>
      </c>
      <c r="B1016" s="2">
        <f t="shared" si="15"/>
        <v>64201050020</v>
      </c>
      <c r="C1016" s="258" t="s">
        <v>4451</v>
      </c>
      <c r="D1016" s="3" t="s">
        <v>968</v>
      </c>
      <c r="E1016" s="258" t="s">
        <v>395</v>
      </c>
      <c r="F1016" s="259" t="s">
        <v>4452</v>
      </c>
      <c r="G1016" s="259" t="s">
        <v>4453</v>
      </c>
      <c r="H1016" s="4" t="s">
        <v>528</v>
      </c>
      <c r="I1016" s="4" t="s">
        <v>529</v>
      </c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5.75" customHeight="1">
      <c r="A1017" s="4">
        <v>1016</v>
      </c>
      <c r="B1017" s="2">
        <f t="shared" si="15"/>
        <v>64201050021</v>
      </c>
      <c r="C1017" s="258" t="s">
        <v>4454</v>
      </c>
      <c r="D1017" s="3" t="s">
        <v>968</v>
      </c>
      <c r="E1017" s="258" t="s">
        <v>395</v>
      </c>
      <c r="F1017" s="259" t="s">
        <v>4455</v>
      </c>
      <c r="G1017" s="259" t="s">
        <v>4456</v>
      </c>
      <c r="H1017" s="4" t="s">
        <v>528</v>
      </c>
      <c r="I1017" s="4" t="s">
        <v>529</v>
      </c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5.75" customHeight="1">
      <c r="A1018" s="4">
        <v>1017</v>
      </c>
      <c r="B1018" s="2">
        <f t="shared" si="15"/>
        <v>64201050022</v>
      </c>
      <c r="C1018" s="258" t="s">
        <v>4457</v>
      </c>
      <c r="D1018" s="3" t="s">
        <v>968</v>
      </c>
      <c r="E1018" s="258" t="s">
        <v>395</v>
      </c>
      <c r="F1018" s="259" t="s">
        <v>4458</v>
      </c>
      <c r="G1018" s="259" t="s">
        <v>1160</v>
      </c>
      <c r="H1018" s="4" t="s">
        <v>528</v>
      </c>
      <c r="I1018" s="4" t="s">
        <v>529</v>
      </c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5.75" customHeight="1">
      <c r="A1019" s="4">
        <v>1018</v>
      </c>
      <c r="B1019" s="2">
        <f t="shared" si="15"/>
        <v>64201050023</v>
      </c>
      <c r="C1019" s="258" t="s">
        <v>4459</v>
      </c>
      <c r="D1019" s="3" t="s">
        <v>997</v>
      </c>
      <c r="E1019" s="258" t="s">
        <v>444</v>
      </c>
      <c r="F1019" s="259" t="s">
        <v>625</v>
      </c>
      <c r="G1019" s="259" t="s">
        <v>2229</v>
      </c>
      <c r="H1019" s="4" t="s">
        <v>528</v>
      </c>
      <c r="I1019" s="4" t="s">
        <v>529</v>
      </c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5.75" customHeight="1">
      <c r="A1020" s="4">
        <v>1019</v>
      </c>
      <c r="B1020" s="2">
        <f t="shared" si="15"/>
        <v>64201050024</v>
      </c>
      <c r="C1020" s="258" t="s">
        <v>4460</v>
      </c>
      <c r="D1020" s="3" t="s">
        <v>997</v>
      </c>
      <c r="E1020" s="258" t="s">
        <v>444</v>
      </c>
      <c r="F1020" s="259" t="s">
        <v>4461</v>
      </c>
      <c r="G1020" s="259" t="s">
        <v>542</v>
      </c>
      <c r="H1020" s="4" t="s">
        <v>528</v>
      </c>
      <c r="I1020" s="4" t="s">
        <v>529</v>
      </c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5.75" customHeight="1">
      <c r="A1021" s="4">
        <v>1020</v>
      </c>
      <c r="B1021" s="2">
        <f t="shared" si="15"/>
        <v>64201050025</v>
      </c>
      <c r="C1021" s="258" t="s">
        <v>4462</v>
      </c>
      <c r="D1021" s="3" t="s">
        <v>997</v>
      </c>
      <c r="E1021" s="258" t="s">
        <v>444</v>
      </c>
      <c r="F1021" s="259" t="s">
        <v>1524</v>
      </c>
      <c r="G1021" s="259" t="s">
        <v>701</v>
      </c>
      <c r="H1021" s="4" t="s">
        <v>528</v>
      </c>
      <c r="I1021" s="4" t="s">
        <v>529</v>
      </c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5.75" customHeight="1">
      <c r="A1022" s="4">
        <v>1021</v>
      </c>
      <c r="B1022" s="2">
        <f t="shared" si="15"/>
        <v>64201050026</v>
      </c>
      <c r="C1022" s="258" t="s">
        <v>4463</v>
      </c>
      <c r="D1022" s="3" t="s">
        <v>997</v>
      </c>
      <c r="E1022" s="258" t="s">
        <v>395</v>
      </c>
      <c r="F1022" s="259" t="s">
        <v>4464</v>
      </c>
      <c r="G1022" s="259" t="s">
        <v>4465</v>
      </c>
      <c r="H1022" s="4" t="s">
        <v>528</v>
      </c>
      <c r="I1022" s="4" t="s">
        <v>529</v>
      </c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5.75" customHeight="1">
      <c r="A1023" s="4">
        <v>1022</v>
      </c>
      <c r="B1023" s="2">
        <f t="shared" si="15"/>
        <v>64201050027</v>
      </c>
      <c r="C1023" s="258" t="s">
        <v>4466</v>
      </c>
      <c r="D1023" s="3" t="s">
        <v>997</v>
      </c>
      <c r="E1023" s="258" t="s">
        <v>395</v>
      </c>
      <c r="F1023" s="259" t="s">
        <v>4467</v>
      </c>
      <c r="G1023" s="259" t="s">
        <v>4468</v>
      </c>
      <c r="H1023" s="4" t="s">
        <v>528</v>
      </c>
      <c r="I1023" s="4" t="s">
        <v>529</v>
      </c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5.75" customHeight="1">
      <c r="A1024" s="4">
        <v>1023</v>
      </c>
      <c r="B1024" s="2">
        <f t="shared" si="15"/>
        <v>64201050028</v>
      </c>
      <c r="C1024" s="258" t="s">
        <v>4469</v>
      </c>
      <c r="D1024" s="3" t="s">
        <v>997</v>
      </c>
      <c r="E1024" s="258" t="s">
        <v>395</v>
      </c>
      <c r="F1024" s="259" t="s">
        <v>536</v>
      </c>
      <c r="G1024" s="259" t="s">
        <v>4470</v>
      </c>
      <c r="H1024" s="4" t="s">
        <v>528</v>
      </c>
      <c r="I1024" s="4" t="s">
        <v>529</v>
      </c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5.75" customHeight="1">
      <c r="A1025" s="4">
        <v>1024</v>
      </c>
      <c r="B1025" s="2">
        <f t="shared" si="15"/>
        <v>64201050029</v>
      </c>
      <c r="C1025" s="258" t="s">
        <v>4471</v>
      </c>
      <c r="D1025" s="3" t="s">
        <v>997</v>
      </c>
      <c r="E1025" s="258" t="s">
        <v>395</v>
      </c>
      <c r="F1025" s="259" t="s">
        <v>4472</v>
      </c>
      <c r="G1025" s="259" t="s">
        <v>4473</v>
      </c>
      <c r="H1025" s="4" t="s">
        <v>528</v>
      </c>
      <c r="I1025" s="4" t="s">
        <v>529</v>
      </c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5.75" customHeight="1">
      <c r="A1026" s="4">
        <v>1025</v>
      </c>
      <c r="B1026" s="2">
        <f t="shared" si="15"/>
        <v>64201050030</v>
      </c>
      <c r="C1026" s="258" t="s">
        <v>4474</v>
      </c>
      <c r="D1026" s="3" t="s">
        <v>997</v>
      </c>
      <c r="E1026" s="258" t="s">
        <v>395</v>
      </c>
      <c r="F1026" s="259" t="s">
        <v>4475</v>
      </c>
      <c r="G1026" s="259" t="s">
        <v>1903</v>
      </c>
      <c r="H1026" s="4" t="s">
        <v>528</v>
      </c>
      <c r="I1026" s="4" t="s">
        <v>529</v>
      </c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5.75" customHeight="1">
      <c r="A1027" s="4">
        <v>1026</v>
      </c>
      <c r="B1027" s="2">
        <f t="shared" ref="B1027:B1090" si="16">VALUE(C1027)</f>
        <v>64201050031</v>
      </c>
      <c r="C1027" s="258" t="s">
        <v>4476</v>
      </c>
      <c r="D1027" s="3" t="s">
        <v>997</v>
      </c>
      <c r="E1027" s="258" t="s">
        <v>395</v>
      </c>
      <c r="F1027" s="259" t="s">
        <v>744</v>
      </c>
      <c r="G1027" s="259" t="s">
        <v>4477</v>
      </c>
      <c r="H1027" s="4" t="s">
        <v>528</v>
      </c>
      <c r="I1027" s="4" t="s">
        <v>529</v>
      </c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5.75" customHeight="1">
      <c r="A1028" s="4">
        <v>1027</v>
      </c>
      <c r="B1028" s="2">
        <f t="shared" si="16"/>
        <v>64201050032</v>
      </c>
      <c r="C1028" s="258" t="s">
        <v>4478</v>
      </c>
      <c r="D1028" s="3" t="s">
        <v>997</v>
      </c>
      <c r="E1028" s="258" t="s">
        <v>395</v>
      </c>
      <c r="F1028" s="259" t="s">
        <v>1721</v>
      </c>
      <c r="G1028" s="259" t="s">
        <v>1722</v>
      </c>
      <c r="H1028" s="4" t="s">
        <v>528</v>
      </c>
      <c r="I1028" s="4" t="s">
        <v>529</v>
      </c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5.75" customHeight="1">
      <c r="A1029" s="4">
        <v>1028</v>
      </c>
      <c r="B1029" s="2">
        <f t="shared" si="16"/>
        <v>64201050033</v>
      </c>
      <c r="C1029" s="258" t="s">
        <v>4479</v>
      </c>
      <c r="D1029" s="3" t="s">
        <v>997</v>
      </c>
      <c r="E1029" s="258" t="s">
        <v>395</v>
      </c>
      <c r="F1029" s="259" t="s">
        <v>4480</v>
      </c>
      <c r="G1029" s="259" t="s">
        <v>4481</v>
      </c>
      <c r="H1029" s="4" t="s">
        <v>528</v>
      </c>
      <c r="I1029" s="4" t="s">
        <v>529</v>
      </c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5.75" customHeight="1">
      <c r="A1030" s="4">
        <v>1029</v>
      </c>
      <c r="B1030" s="2">
        <f t="shared" si="16"/>
        <v>64201050034</v>
      </c>
      <c r="C1030" s="258" t="s">
        <v>4482</v>
      </c>
      <c r="D1030" s="3" t="s">
        <v>997</v>
      </c>
      <c r="E1030" s="258" t="s">
        <v>395</v>
      </c>
      <c r="F1030" s="259" t="s">
        <v>3931</v>
      </c>
      <c r="G1030" s="259" t="s">
        <v>3284</v>
      </c>
      <c r="H1030" s="4" t="s">
        <v>528</v>
      </c>
      <c r="I1030" s="4" t="s">
        <v>529</v>
      </c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5.75" customHeight="1">
      <c r="A1031" s="4">
        <v>1030</v>
      </c>
      <c r="B1031" s="2">
        <f t="shared" si="16"/>
        <v>64201050035</v>
      </c>
      <c r="C1031" s="258" t="s">
        <v>4483</v>
      </c>
      <c r="D1031" s="3" t="s">
        <v>997</v>
      </c>
      <c r="E1031" s="258" t="s">
        <v>395</v>
      </c>
      <c r="F1031" s="259" t="s">
        <v>4484</v>
      </c>
      <c r="G1031" s="259" t="s">
        <v>452</v>
      </c>
      <c r="H1031" s="4" t="s">
        <v>528</v>
      </c>
      <c r="I1031" s="4" t="s">
        <v>529</v>
      </c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5.75" customHeight="1">
      <c r="A1032" s="4">
        <v>1031</v>
      </c>
      <c r="B1032" s="2">
        <f t="shared" si="16"/>
        <v>64201050036</v>
      </c>
      <c r="C1032" s="258" t="s">
        <v>4485</v>
      </c>
      <c r="D1032" s="3" t="s">
        <v>997</v>
      </c>
      <c r="E1032" s="258" t="s">
        <v>395</v>
      </c>
      <c r="F1032" s="259" t="s">
        <v>4486</v>
      </c>
      <c r="G1032" s="259" t="s">
        <v>4487</v>
      </c>
      <c r="H1032" s="4" t="s">
        <v>528</v>
      </c>
      <c r="I1032" s="4" t="s">
        <v>529</v>
      </c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5.75" customHeight="1">
      <c r="A1033" s="4">
        <v>1032</v>
      </c>
      <c r="B1033" s="2">
        <f t="shared" si="16"/>
        <v>64201050037</v>
      </c>
      <c r="C1033" s="258" t="s">
        <v>4488</v>
      </c>
      <c r="D1033" s="3" t="s">
        <v>997</v>
      </c>
      <c r="E1033" s="258" t="s">
        <v>395</v>
      </c>
      <c r="F1033" s="259" t="s">
        <v>1452</v>
      </c>
      <c r="G1033" s="259" t="s">
        <v>2165</v>
      </c>
      <c r="H1033" s="4" t="s">
        <v>528</v>
      </c>
      <c r="I1033" s="4" t="s">
        <v>529</v>
      </c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5.75" customHeight="1">
      <c r="A1034" s="4">
        <v>1033</v>
      </c>
      <c r="B1034" s="2">
        <f t="shared" si="16"/>
        <v>64201050038</v>
      </c>
      <c r="C1034" s="258" t="s">
        <v>4489</v>
      </c>
      <c r="D1034" s="3" t="s">
        <v>997</v>
      </c>
      <c r="E1034" s="258" t="s">
        <v>395</v>
      </c>
      <c r="F1034" s="259" t="s">
        <v>1611</v>
      </c>
      <c r="G1034" s="259" t="s">
        <v>2180</v>
      </c>
      <c r="H1034" s="4" t="s">
        <v>528</v>
      </c>
      <c r="I1034" s="4" t="s">
        <v>529</v>
      </c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5.75" customHeight="1">
      <c r="A1035" s="4">
        <v>1034</v>
      </c>
      <c r="B1035" s="2">
        <f t="shared" si="16"/>
        <v>64201050039</v>
      </c>
      <c r="C1035" s="258" t="s">
        <v>4490</v>
      </c>
      <c r="D1035" s="3" t="s">
        <v>997</v>
      </c>
      <c r="E1035" s="258" t="s">
        <v>395</v>
      </c>
      <c r="F1035" s="259" t="s">
        <v>2757</v>
      </c>
      <c r="G1035" s="259" t="s">
        <v>1567</v>
      </c>
      <c r="H1035" s="4" t="s">
        <v>528</v>
      </c>
      <c r="I1035" s="4" t="s">
        <v>529</v>
      </c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5.75" customHeight="1">
      <c r="A1036" s="4">
        <v>1035</v>
      </c>
      <c r="B1036" s="2">
        <f t="shared" si="16"/>
        <v>64201050040</v>
      </c>
      <c r="C1036" s="258" t="s">
        <v>4491</v>
      </c>
      <c r="D1036" s="3" t="s">
        <v>997</v>
      </c>
      <c r="E1036" s="258" t="s">
        <v>395</v>
      </c>
      <c r="F1036" s="259" t="s">
        <v>1254</v>
      </c>
      <c r="G1036" s="259" t="s">
        <v>4492</v>
      </c>
      <c r="H1036" s="4" t="s">
        <v>528</v>
      </c>
      <c r="I1036" s="4" t="s">
        <v>529</v>
      </c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5.75" customHeight="1">
      <c r="A1037" s="4">
        <v>1036</v>
      </c>
      <c r="B1037" s="2">
        <f t="shared" si="16"/>
        <v>64201050041</v>
      </c>
      <c r="C1037" s="258" t="s">
        <v>4493</v>
      </c>
      <c r="D1037" s="3" t="s">
        <v>997</v>
      </c>
      <c r="E1037" s="258" t="s">
        <v>395</v>
      </c>
      <c r="F1037" s="259" t="s">
        <v>3076</v>
      </c>
      <c r="G1037" s="259" t="s">
        <v>1538</v>
      </c>
      <c r="H1037" s="4" t="s">
        <v>528</v>
      </c>
      <c r="I1037" s="4" t="s">
        <v>529</v>
      </c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5.75" customHeight="1">
      <c r="A1038" s="4">
        <v>1037</v>
      </c>
      <c r="B1038" s="2">
        <f t="shared" si="16"/>
        <v>64201050042</v>
      </c>
      <c r="C1038" s="258" t="s">
        <v>4494</v>
      </c>
      <c r="D1038" s="3" t="s">
        <v>997</v>
      </c>
      <c r="E1038" s="258" t="s">
        <v>395</v>
      </c>
      <c r="F1038" s="259" t="s">
        <v>4495</v>
      </c>
      <c r="G1038" s="259" t="s">
        <v>4496</v>
      </c>
      <c r="H1038" s="4" t="s">
        <v>528</v>
      </c>
      <c r="I1038" s="4" t="s">
        <v>529</v>
      </c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5.75" customHeight="1">
      <c r="A1039" s="4">
        <v>1038</v>
      </c>
      <c r="B1039" s="2">
        <f t="shared" si="16"/>
        <v>64201050043</v>
      </c>
      <c r="C1039" s="258" t="s">
        <v>4497</v>
      </c>
      <c r="D1039" s="3" t="s">
        <v>997</v>
      </c>
      <c r="E1039" s="258" t="s">
        <v>395</v>
      </c>
      <c r="F1039" s="259" t="s">
        <v>4498</v>
      </c>
      <c r="G1039" s="259" t="s">
        <v>839</v>
      </c>
      <c r="H1039" s="4" t="s">
        <v>528</v>
      </c>
      <c r="I1039" s="4" t="s">
        <v>529</v>
      </c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5.75" customHeight="1">
      <c r="A1040" s="4">
        <v>1039</v>
      </c>
      <c r="B1040" s="2">
        <f t="shared" si="16"/>
        <v>64201060001</v>
      </c>
      <c r="C1040" s="258" t="s">
        <v>4499</v>
      </c>
      <c r="D1040" s="3" t="s">
        <v>2296</v>
      </c>
      <c r="E1040" s="258" t="s">
        <v>444</v>
      </c>
      <c r="F1040" s="259" t="s">
        <v>493</v>
      </c>
      <c r="G1040" s="282" t="s">
        <v>3383</v>
      </c>
      <c r="H1040" s="4" t="s">
        <v>558</v>
      </c>
      <c r="I1040" s="4" t="s">
        <v>559</v>
      </c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5.75" customHeight="1">
      <c r="A1041" s="4">
        <v>1040</v>
      </c>
      <c r="B1041" s="2">
        <f t="shared" si="16"/>
        <v>64201060002</v>
      </c>
      <c r="C1041" s="258" t="s">
        <v>4500</v>
      </c>
      <c r="D1041" s="3" t="s">
        <v>2296</v>
      </c>
      <c r="E1041" s="258" t="s">
        <v>444</v>
      </c>
      <c r="F1041" s="259" t="s">
        <v>2694</v>
      </c>
      <c r="G1041" s="259" t="s">
        <v>1871</v>
      </c>
      <c r="H1041" s="4" t="s">
        <v>558</v>
      </c>
      <c r="I1041" s="4" t="s">
        <v>559</v>
      </c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5.75" customHeight="1">
      <c r="A1042" s="4">
        <v>1041</v>
      </c>
      <c r="B1042" s="2">
        <f t="shared" si="16"/>
        <v>64201060003</v>
      </c>
      <c r="C1042" s="258" t="s">
        <v>4501</v>
      </c>
      <c r="D1042" s="3" t="s">
        <v>2296</v>
      </c>
      <c r="E1042" s="258" t="s">
        <v>444</v>
      </c>
      <c r="F1042" s="259" t="s">
        <v>4502</v>
      </c>
      <c r="G1042" s="259" t="s">
        <v>4503</v>
      </c>
      <c r="H1042" s="4" t="s">
        <v>558</v>
      </c>
      <c r="I1042" s="4" t="s">
        <v>559</v>
      </c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5.75" customHeight="1">
      <c r="A1043" s="4">
        <v>1042</v>
      </c>
      <c r="B1043" s="2">
        <f t="shared" si="16"/>
        <v>64201060004</v>
      </c>
      <c r="C1043" s="258" t="s">
        <v>4504</v>
      </c>
      <c r="D1043" s="3" t="s">
        <v>2296</v>
      </c>
      <c r="E1043" s="258" t="s">
        <v>444</v>
      </c>
      <c r="F1043" s="259" t="s">
        <v>2159</v>
      </c>
      <c r="G1043" s="259" t="s">
        <v>446</v>
      </c>
      <c r="H1043" s="4" t="s">
        <v>558</v>
      </c>
      <c r="I1043" s="4" t="s">
        <v>559</v>
      </c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5.75" customHeight="1">
      <c r="A1044" s="4">
        <v>1043</v>
      </c>
      <c r="B1044" s="2">
        <f t="shared" si="16"/>
        <v>64201060005</v>
      </c>
      <c r="C1044" s="258" t="s">
        <v>4505</v>
      </c>
      <c r="D1044" s="3" t="s">
        <v>2296</v>
      </c>
      <c r="E1044" s="258" t="s">
        <v>444</v>
      </c>
      <c r="F1044" s="259" t="s">
        <v>4506</v>
      </c>
      <c r="G1044" s="259" t="s">
        <v>4507</v>
      </c>
      <c r="H1044" s="4" t="s">
        <v>558</v>
      </c>
      <c r="I1044" s="4" t="s">
        <v>559</v>
      </c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5.75" customHeight="1">
      <c r="A1045" s="4">
        <v>1044</v>
      </c>
      <c r="B1045" s="2">
        <f t="shared" si="16"/>
        <v>64201060006</v>
      </c>
      <c r="C1045" s="258" t="s">
        <v>4508</v>
      </c>
      <c r="D1045" s="3" t="s">
        <v>2296</v>
      </c>
      <c r="E1045" s="258" t="s">
        <v>444</v>
      </c>
      <c r="F1045" s="259" t="s">
        <v>4509</v>
      </c>
      <c r="G1045" s="259" t="s">
        <v>769</v>
      </c>
      <c r="H1045" s="4" t="s">
        <v>558</v>
      </c>
      <c r="I1045" s="4" t="s">
        <v>559</v>
      </c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5.75" customHeight="1">
      <c r="A1046" s="4">
        <v>1045</v>
      </c>
      <c r="B1046" s="2">
        <f t="shared" si="16"/>
        <v>64201060007</v>
      </c>
      <c r="C1046" s="258" t="s">
        <v>4510</v>
      </c>
      <c r="D1046" s="3" t="s">
        <v>2296</v>
      </c>
      <c r="E1046" s="258" t="s">
        <v>444</v>
      </c>
      <c r="F1046" s="259" t="s">
        <v>4511</v>
      </c>
      <c r="G1046" s="259" t="s">
        <v>4139</v>
      </c>
      <c r="H1046" s="4" t="s">
        <v>558</v>
      </c>
      <c r="I1046" s="4" t="s">
        <v>559</v>
      </c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5.75" customHeight="1">
      <c r="A1047" s="4">
        <v>1046</v>
      </c>
      <c r="B1047" s="2">
        <f t="shared" si="16"/>
        <v>64201060008</v>
      </c>
      <c r="C1047" s="258" t="s">
        <v>4512</v>
      </c>
      <c r="D1047" s="3" t="s">
        <v>2296</v>
      </c>
      <c r="E1047" s="258" t="s">
        <v>444</v>
      </c>
      <c r="F1047" s="259" t="s">
        <v>4513</v>
      </c>
      <c r="G1047" s="259" t="s">
        <v>4514</v>
      </c>
      <c r="H1047" s="4" t="s">
        <v>558</v>
      </c>
      <c r="I1047" s="4" t="s">
        <v>559</v>
      </c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5.75" customHeight="1">
      <c r="A1048" s="4">
        <v>1047</v>
      </c>
      <c r="B1048" s="2">
        <f t="shared" si="16"/>
        <v>64201060009</v>
      </c>
      <c r="C1048" s="258" t="s">
        <v>4515</v>
      </c>
      <c r="D1048" s="3" t="s">
        <v>2296</v>
      </c>
      <c r="E1048" s="258" t="s">
        <v>444</v>
      </c>
      <c r="F1048" s="259" t="s">
        <v>856</v>
      </c>
      <c r="G1048" s="259" t="s">
        <v>4320</v>
      </c>
      <c r="H1048" s="4" t="s">
        <v>558</v>
      </c>
      <c r="I1048" s="4" t="s">
        <v>559</v>
      </c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5.75" customHeight="1">
      <c r="A1049" s="4">
        <v>1048</v>
      </c>
      <c r="B1049" s="2">
        <f t="shared" si="16"/>
        <v>64201060010</v>
      </c>
      <c r="C1049" s="258" t="s">
        <v>4516</v>
      </c>
      <c r="D1049" s="3" t="s">
        <v>2296</v>
      </c>
      <c r="E1049" s="258" t="s">
        <v>444</v>
      </c>
      <c r="F1049" s="259" t="s">
        <v>585</v>
      </c>
      <c r="G1049" s="259" t="s">
        <v>1681</v>
      </c>
      <c r="H1049" s="4" t="s">
        <v>558</v>
      </c>
      <c r="I1049" s="4" t="s">
        <v>559</v>
      </c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5.75" customHeight="1">
      <c r="A1050" s="4">
        <v>1049</v>
      </c>
      <c r="B1050" s="2">
        <f t="shared" si="16"/>
        <v>64201060011</v>
      </c>
      <c r="C1050" s="258" t="s">
        <v>4517</v>
      </c>
      <c r="D1050" s="3" t="s">
        <v>2296</v>
      </c>
      <c r="E1050" s="258" t="s">
        <v>444</v>
      </c>
      <c r="F1050" s="259" t="s">
        <v>4518</v>
      </c>
      <c r="G1050" s="259" t="s">
        <v>4519</v>
      </c>
      <c r="H1050" s="4" t="s">
        <v>558</v>
      </c>
      <c r="I1050" s="4" t="s">
        <v>559</v>
      </c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5.75" customHeight="1">
      <c r="A1051" s="4">
        <v>1050</v>
      </c>
      <c r="B1051" s="2">
        <f t="shared" si="16"/>
        <v>64201060012</v>
      </c>
      <c r="C1051" s="258" t="s">
        <v>4520</v>
      </c>
      <c r="D1051" s="3" t="s">
        <v>2296</v>
      </c>
      <c r="E1051" s="258" t="s">
        <v>395</v>
      </c>
      <c r="F1051" s="259" t="s">
        <v>1107</v>
      </c>
      <c r="G1051" s="259" t="s">
        <v>4521</v>
      </c>
      <c r="H1051" s="4" t="s">
        <v>558</v>
      </c>
      <c r="I1051" s="4" t="s">
        <v>559</v>
      </c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5.75" customHeight="1">
      <c r="A1052" s="4">
        <v>1051</v>
      </c>
      <c r="B1052" s="2">
        <f t="shared" si="16"/>
        <v>64201060013</v>
      </c>
      <c r="C1052" s="258" t="s">
        <v>4522</v>
      </c>
      <c r="D1052" s="3" t="s">
        <v>2296</v>
      </c>
      <c r="E1052" s="258" t="s">
        <v>395</v>
      </c>
      <c r="F1052" s="259" t="s">
        <v>2694</v>
      </c>
      <c r="G1052" s="259" t="s">
        <v>4523</v>
      </c>
      <c r="H1052" s="4" t="s">
        <v>558</v>
      </c>
      <c r="I1052" s="4" t="s">
        <v>559</v>
      </c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5.75" customHeight="1">
      <c r="A1053" s="4">
        <v>1052</v>
      </c>
      <c r="B1053" s="2">
        <f t="shared" si="16"/>
        <v>64201060014</v>
      </c>
      <c r="C1053" s="258" t="s">
        <v>4524</v>
      </c>
      <c r="D1053" s="3" t="s">
        <v>2296</v>
      </c>
      <c r="E1053" s="258" t="s">
        <v>395</v>
      </c>
      <c r="F1053" s="259" t="s">
        <v>4221</v>
      </c>
      <c r="G1053" s="259" t="s">
        <v>3095</v>
      </c>
      <c r="H1053" s="4" t="s">
        <v>558</v>
      </c>
      <c r="I1053" s="4" t="s">
        <v>559</v>
      </c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5.75" customHeight="1">
      <c r="A1054" s="4">
        <v>1053</v>
      </c>
      <c r="B1054" s="2">
        <f t="shared" si="16"/>
        <v>64201060015</v>
      </c>
      <c r="C1054" s="258" t="s">
        <v>4525</v>
      </c>
      <c r="D1054" s="3" t="s">
        <v>2296</v>
      </c>
      <c r="E1054" s="258" t="s">
        <v>395</v>
      </c>
      <c r="F1054" s="259" t="s">
        <v>706</v>
      </c>
      <c r="G1054" s="259" t="s">
        <v>2492</v>
      </c>
      <c r="H1054" s="4" t="s">
        <v>558</v>
      </c>
      <c r="I1054" s="4" t="s">
        <v>559</v>
      </c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5.75" customHeight="1">
      <c r="A1055" s="4">
        <v>1054</v>
      </c>
      <c r="B1055" s="2">
        <f t="shared" si="16"/>
        <v>64201060016</v>
      </c>
      <c r="C1055" s="258" t="s">
        <v>4526</v>
      </c>
      <c r="D1055" s="3" t="s">
        <v>2296</v>
      </c>
      <c r="E1055" s="258" t="s">
        <v>395</v>
      </c>
      <c r="F1055" s="259" t="s">
        <v>539</v>
      </c>
      <c r="G1055" s="259" t="s">
        <v>4527</v>
      </c>
      <c r="H1055" s="4" t="s">
        <v>558</v>
      </c>
      <c r="I1055" s="4" t="s">
        <v>559</v>
      </c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5.75" customHeight="1">
      <c r="A1056" s="4">
        <v>1055</v>
      </c>
      <c r="B1056" s="2">
        <f t="shared" si="16"/>
        <v>64201060017</v>
      </c>
      <c r="C1056" s="258" t="s">
        <v>4528</v>
      </c>
      <c r="D1056" s="3" t="s">
        <v>2296</v>
      </c>
      <c r="E1056" s="258" t="s">
        <v>395</v>
      </c>
      <c r="F1056" s="259" t="s">
        <v>4529</v>
      </c>
      <c r="G1056" s="259" t="s">
        <v>4530</v>
      </c>
      <c r="H1056" s="4" t="s">
        <v>558</v>
      </c>
      <c r="I1056" s="4" t="s">
        <v>559</v>
      </c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5.75" customHeight="1">
      <c r="A1057" s="4">
        <v>1056</v>
      </c>
      <c r="B1057" s="2">
        <f t="shared" si="16"/>
        <v>64201060018</v>
      </c>
      <c r="C1057" s="258" t="s">
        <v>4531</v>
      </c>
      <c r="D1057" s="3" t="s">
        <v>2296</v>
      </c>
      <c r="E1057" s="258" t="s">
        <v>395</v>
      </c>
      <c r="F1057" s="259" t="s">
        <v>4532</v>
      </c>
      <c r="G1057" s="259" t="s">
        <v>4533</v>
      </c>
      <c r="H1057" s="4" t="s">
        <v>558</v>
      </c>
      <c r="I1057" s="4" t="s">
        <v>559</v>
      </c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5.75" customHeight="1">
      <c r="A1058" s="4">
        <v>1057</v>
      </c>
      <c r="B1058" s="2">
        <f t="shared" si="16"/>
        <v>64201060019</v>
      </c>
      <c r="C1058" s="258" t="s">
        <v>4534</v>
      </c>
      <c r="D1058" s="3" t="s">
        <v>2296</v>
      </c>
      <c r="E1058" s="258" t="s">
        <v>395</v>
      </c>
      <c r="F1058" s="259" t="s">
        <v>4535</v>
      </c>
      <c r="G1058" s="259" t="s">
        <v>4536</v>
      </c>
      <c r="H1058" s="4" t="s">
        <v>558</v>
      </c>
      <c r="I1058" s="4" t="s">
        <v>559</v>
      </c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5.75" customHeight="1">
      <c r="A1059" s="4">
        <v>1058</v>
      </c>
      <c r="B1059" s="2">
        <f t="shared" si="16"/>
        <v>64201060020</v>
      </c>
      <c r="C1059" s="258" t="s">
        <v>4537</v>
      </c>
      <c r="D1059" s="3" t="s">
        <v>2296</v>
      </c>
      <c r="E1059" s="258" t="s">
        <v>395</v>
      </c>
      <c r="F1059" s="259" t="s">
        <v>4538</v>
      </c>
      <c r="G1059" s="259" t="s">
        <v>4539</v>
      </c>
      <c r="H1059" s="4" t="s">
        <v>558</v>
      </c>
      <c r="I1059" s="4" t="s">
        <v>559</v>
      </c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5.75" customHeight="1">
      <c r="A1060" s="4">
        <v>1059</v>
      </c>
      <c r="B1060" s="2">
        <f t="shared" si="16"/>
        <v>64201060021</v>
      </c>
      <c r="C1060" s="258" t="s">
        <v>4540</v>
      </c>
      <c r="D1060" s="3" t="s">
        <v>2296</v>
      </c>
      <c r="E1060" s="258" t="s">
        <v>395</v>
      </c>
      <c r="F1060" s="259" t="s">
        <v>4541</v>
      </c>
      <c r="G1060" s="259" t="s">
        <v>4542</v>
      </c>
      <c r="H1060" s="4" t="s">
        <v>558</v>
      </c>
      <c r="I1060" s="4" t="s">
        <v>559</v>
      </c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5.75" customHeight="1">
      <c r="A1061" s="4">
        <v>1060</v>
      </c>
      <c r="B1061" s="2">
        <f t="shared" si="16"/>
        <v>64201060022</v>
      </c>
      <c r="C1061" s="258" t="s">
        <v>4543</v>
      </c>
      <c r="D1061" s="3" t="s">
        <v>2297</v>
      </c>
      <c r="E1061" s="258" t="s">
        <v>444</v>
      </c>
      <c r="F1061" s="259" t="s">
        <v>4544</v>
      </c>
      <c r="G1061" s="259" t="s">
        <v>4545</v>
      </c>
      <c r="H1061" s="4" t="s">
        <v>558</v>
      </c>
      <c r="I1061" s="4" t="s">
        <v>559</v>
      </c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5.75" customHeight="1">
      <c r="A1062" s="4">
        <v>1061</v>
      </c>
      <c r="B1062" s="2">
        <f t="shared" si="16"/>
        <v>64201060023</v>
      </c>
      <c r="C1062" s="258" t="s">
        <v>4546</v>
      </c>
      <c r="D1062" s="3" t="s">
        <v>2297</v>
      </c>
      <c r="E1062" s="258" t="s">
        <v>395</v>
      </c>
      <c r="F1062" s="259" t="s">
        <v>1409</v>
      </c>
      <c r="G1062" s="259" t="s">
        <v>4547</v>
      </c>
      <c r="H1062" s="4" t="s">
        <v>558</v>
      </c>
      <c r="I1062" s="4" t="s">
        <v>559</v>
      </c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5.75" customHeight="1">
      <c r="A1063" s="4">
        <v>1062</v>
      </c>
      <c r="B1063" s="2">
        <f t="shared" si="16"/>
        <v>64201060024</v>
      </c>
      <c r="C1063" s="258" t="s">
        <v>4548</v>
      </c>
      <c r="D1063" s="3" t="s">
        <v>2297</v>
      </c>
      <c r="E1063" s="258" t="s">
        <v>395</v>
      </c>
      <c r="F1063" s="259" t="s">
        <v>3087</v>
      </c>
      <c r="G1063" s="259" t="s">
        <v>3088</v>
      </c>
      <c r="H1063" s="4" t="s">
        <v>558</v>
      </c>
      <c r="I1063" s="4" t="s">
        <v>559</v>
      </c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5.75" customHeight="1">
      <c r="A1064" s="4">
        <v>1063</v>
      </c>
      <c r="B1064" s="2">
        <f t="shared" si="16"/>
        <v>64201060025</v>
      </c>
      <c r="C1064" s="258" t="s">
        <v>4549</v>
      </c>
      <c r="D1064" s="3" t="s">
        <v>2297</v>
      </c>
      <c r="E1064" s="258" t="s">
        <v>395</v>
      </c>
      <c r="F1064" s="259" t="s">
        <v>537</v>
      </c>
      <c r="G1064" s="259" t="s">
        <v>1031</v>
      </c>
      <c r="H1064" s="4" t="s">
        <v>558</v>
      </c>
      <c r="I1064" s="4" t="s">
        <v>559</v>
      </c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5.75" customHeight="1">
      <c r="A1065" s="4">
        <v>1064</v>
      </c>
      <c r="B1065" s="2">
        <f t="shared" si="16"/>
        <v>64201060026</v>
      </c>
      <c r="C1065" s="258" t="s">
        <v>4550</v>
      </c>
      <c r="D1065" s="3" t="s">
        <v>2297</v>
      </c>
      <c r="E1065" s="258" t="s">
        <v>395</v>
      </c>
      <c r="F1065" s="259" t="s">
        <v>1918</v>
      </c>
      <c r="G1065" s="259" t="s">
        <v>1919</v>
      </c>
      <c r="H1065" s="4" t="s">
        <v>558</v>
      </c>
      <c r="I1065" s="4" t="s">
        <v>559</v>
      </c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5.75" customHeight="1">
      <c r="A1066" s="4">
        <v>1065</v>
      </c>
      <c r="B1066" s="2">
        <f t="shared" si="16"/>
        <v>64201060027</v>
      </c>
      <c r="C1066" s="258" t="s">
        <v>4551</v>
      </c>
      <c r="D1066" s="3" t="s">
        <v>2297</v>
      </c>
      <c r="E1066" s="258" t="s">
        <v>395</v>
      </c>
      <c r="F1066" s="259" t="s">
        <v>587</v>
      </c>
      <c r="G1066" s="259" t="s">
        <v>2274</v>
      </c>
      <c r="H1066" s="4" t="s">
        <v>558</v>
      </c>
      <c r="I1066" s="4" t="s">
        <v>559</v>
      </c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5.75" customHeight="1">
      <c r="A1067" s="4">
        <v>1066</v>
      </c>
      <c r="B1067" s="2">
        <f t="shared" si="16"/>
        <v>64201060028</v>
      </c>
      <c r="C1067" s="258" t="s">
        <v>4552</v>
      </c>
      <c r="D1067" s="3" t="s">
        <v>2297</v>
      </c>
      <c r="E1067" s="258" t="s">
        <v>395</v>
      </c>
      <c r="F1067" s="259" t="s">
        <v>587</v>
      </c>
      <c r="G1067" s="259" t="s">
        <v>1364</v>
      </c>
      <c r="H1067" s="4" t="s">
        <v>558</v>
      </c>
      <c r="I1067" s="4" t="s">
        <v>559</v>
      </c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5.75" customHeight="1">
      <c r="A1068" s="4">
        <v>1067</v>
      </c>
      <c r="B1068" s="2">
        <f t="shared" si="16"/>
        <v>64201060029</v>
      </c>
      <c r="C1068" s="258" t="s">
        <v>4553</v>
      </c>
      <c r="D1068" s="3" t="s">
        <v>2297</v>
      </c>
      <c r="E1068" s="258" t="s">
        <v>395</v>
      </c>
      <c r="F1068" s="259" t="s">
        <v>4554</v>
      </c>
      <c r="G1068" s="259" t="s">
        <v>4555</v>
      </c>
      <c r="H1068" s="4" t="s">
        <v>558</v>
      </c>
      <c r="I1068" s="4" t="s">
        <v>559</v>
      </c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5.75" customHeight="1">
      <c r="A1069" s="4">
        <v>1068</v>
      </c>
      <c r="B1069" s="2">
        <f t="shared" si="16"/>
        <v>64201060030</v>
      </c>
      <c r="C1069" s="258" t="s">
        <v>4556</v>
      </c>
      <c r="D1069" s="3" t="s">
        <v>2297</v>
      </c>
      <c r="E1069" s="258" t="s">
        <v>395</v>
      </c>
      <c r="F1069" s="259" t="s">
        <v>522</v>
      </c>
      <c r="G1069" s="259" t="s">
        <v>1608</v>
      </c>
      <c r="H1069" s="4" t="s">
        <v>558</v>
      </c>
      <c r="I1069" s="4" t="s">
        <v>559</v>
      </c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5.75" customHeight="1">
      <c r="A1070" s="4">
        <v>1069</v>
      </c>
      <c r="B1070" s="2">
        <f t="shared" si="16"/>
        <v>64201060031</v>
      </c>
      <c r="C1070" s="258" t="s">
        <v>4557</v>
      </c>
      <c r="D1070" s="3" t="s">
        <v>2297</v>
      </c>
      <c r="E1070" s="258" t="s">
        <v>395</v>
      </c>
      <c r="F1070" s="259" t="s">
        <v>4558</v>
      </c>
      <c r="G1070" s="259" t="s">
        <v>1518</v>
      </c>
      <c r="H1070" s="4" t="s">
        <v>558</v>
      </c>
      <c r="I1070" s="4" t="s">
        <v>559</v>
      </c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5.75" customHeight="1">
      <c r="A1071" s="4">
        <v>1070</v>
      </c>
      <c r="B1071" s="2">
        <f t="shared" si="16"/>
        <v>64201060032</v>
      </c>
      <c r="C1071" s="258" t="s">
        <v>4559</v>
      </c>
      <c r="D1071" s="3" t="s">
        <v>2297</v>
      </c>
      <c r="E1071" s="258" t="s">
        <v>395</v>
      </c>
      <c r="F1071" s="259" t="s">
        <v>3103</v>
      </c>
      <c r="G1071" s="259" t="s">
        <v>3104</v>
      </c>
      <c r="H1071" s="4" t="s">
        <v>558</v>
      </c>
      <c r="I1071" s="4" t="s">
        <v>559</v>
      </c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5.75" customHeight="1">
      <c r="A1072" s="4">
        <v>1071</v>
      </c>
      <c r="B1072" s="2">
        <f t="shared" si="16"/>
        <v>64201060033</v>
      </c>
      <c r="C1072" s="258" t="s">
        <v>4560</v>
      </c>
      <c r="D1072" s="3" t="s">
        <v>2297</v>
      </c>
      <c r="E1072" s="258" t="s">
        <v>395</v>
      </c>
      <c r="F1072" s="259" t="s">
        <v>1889</v>
      </c>
      <c r="G1072" s="259" t="s">
        <v>1890</v>
      </c>
      <c r="H1072" s="4" t="s">
        <v>558</v>
      </c>
      <c r="I1072" s="4" t="s">
        <v>559</v>
      </c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5.75" customHeight="1">
      <c r="A1073" s="4">
        <v>1072</v>
      </c>
      <c r="B1073" s="2">
        <f t="shared" si="16"/>
        <v>64201060034</v>
      </c>
      <c r="C1073" s="258" t="s">
        <v>4561</v>
      </c>
      <c r="D1073" s="3" t="s">
        <v>2297</v>
      </c>
      <c r="E1073" s="258" t="s">
        <v>395</v>
      </c>
      <c r="F1073" s="259" t="s">
        <v>1754</v>
      </c>
      <c r="G1073" s="259" t="s">
        <v>4562</v>
      </c>
      <c r="H1073" s="4" t="s">
        <v>558</v>
      </c>
      <c r="I1073" s="4" t="s">
        <v>559</v>
      </c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15.75" customHeight="1">
      <c r="A1074" s="4">
        <v>1073</v>
      </c>
      <c r="B1074" s="2">
        <f t="shared" si="16"/>
        <v>64201060035</v>
      </c>
      <c r="C1074" s="258" t="s">
        <v>4563</v>
      </c>
      <c r="D1074" s="3" t="s">
        <v>2297</v>
      </c>
      <c r="E1074" s="258" t="s">
        <v>395</v>
      </c>
      <c r="F1074" s="259" t="s">
        <v>4564</v>
      </c>
      <c r="G1074" s="259" t="s">
        <v>4565</v>
      </c>
      <c r="H1074" s="4" t="s">
        <v>558</v>
      </c>
      <c r="I1074" s="4" t="s">
        <v>559</v>
      </c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15.75" customHeight="1">
      <c r="A1075" s="4">
        <v>1074</v>
      </c>
      <c r="B1075" s="2">
        <f t="shared" si="16"/>
        <v>64201060036</v>
      </c>
      <c r="C1075" s="258" t="s">
        <v>4566</v>
      </c>
      <c r="D1075" s="3" t="s">
        <v>2297</v>
      </c>
      <c r="E1075" s="258" t="s">
        <v>395</v>
      </c>
      <c r="F1075" s="259" t="s">
        <v>851</v>
      </c>
      <c r="G1075" s="259" t="s">
        <v>2804</v>
      </c>
      <c r="H1075" s="4" t="s">
        <v>558</v>
      </c>
      <c r="I1075" s="4" t="s">
        <v>559</v>
      </c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15.75" customHeight="1">
      <c r="A1076" s="4">
        <v>1075</v>
      </c>
      <c r="B1076" s="2">
        <f t="shared" si="16"/>
        <v>64201060037</v>
      </c>
      <c r="C1076" s="258" t="s">
        <v>4567</v>
      </c>
      <c r="D1076" s="3" t="s">
        <v>2297</v>
      </c>
      <c r="E1076" s="258" t="s">
        <v>395</v>
      </c>
      <c r="F1076" s="259" t="s">
        <v>482</v>
      </c>
      <c r="G1076" s="259" t="s">
        <v>603</v>
      </c>
      <c r="H1076" s="4" t="s">
        <v>558</v>
      </c>
      <c r="I1076" s="4" t="s">
        <v>559</v>
      </c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15.75" customHeight="1">
      <c r="A1077" s="4">
        <v>1076</v>
      </c>
      <c r="B1077" s="2">
        <f t="shared" si="16"/>
        <v>64201060038</v>
      </c>
      <c r="C1077" s="258" t="s">
        <v>4568</v>
      </c>
      <c r="D1077" s="3" t="s">
        <v>2297</v>
      </c>
      <c r="E1077" s="258" t="s">
        <v>395</v>
      </c>
      <c r="F1077" s="259" t="s">
        <v>4569</v>
      </c>
      <c r="G1077" s="259" t="s">
        <v>588</v>
      </c>
      <c r="H1077" s="4" t="s">
        <v>558</v>
      </c>
      <c r="I1077" s="4" t="s">
        <v>559</v>
      </c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ht="15.75" customHeight="1">
      <c r="A1078" s="4">
        <v>1077</v>
      </c>
      <c r="B1078" s="2">
        <f t="shared" si="16"/>
        <v>64201060039</v>
      </c>
      <c r="C1078" s="258" t="s">
        <v>4570</v>
      </c>
      <c r="D1078" s="3" t="s">
        <v>2297</v>
      </c>
      <c r="E1078" s="258" t="s">
        <v>395</v>
      </c>
      <c r="F1078" s="259" t="s">
        <v>2632</v>
      </c>
      <c r="G1078" s="259" t="s">
        <v>582</v>
      </c>
      <c r="H1078" s="4" t="s">
        <v>558</v>
      </c>
      <c r="I1078" s="4" t="s">
        <v>559</v>
      </c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ht="15.75" customHeight="1">
      <c r="A1079" s="4">
        <v>1078</v>
      </c>
      <c r="B1079" s="2">
        <f t="shared" si="16"/>
        <v>64201060040</v>
      </c>
      <c r="C1079" s="258" t="s">
        <v>4571</v>
      </c>
      <c r="D1079" s="3" t="s">
        <v>2297</v>
      </c>
      <c r="E1079" s="258" t="s">
        <v>395</v>
      </c>
      <c r="F1079" s="259" t="s">
        <v>4572</v>
      </c>
      <c r="G1079" s="259" t="s">
        <v>4573</v>
      </c>
      <c r="H1079" s="4" t="s">
        <v>558</v>
      </c>
      <c r="I1079" s="4" t="s">
        <v>559</v>
      </c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ht="15.75" customHeight="1">
      <c r="A1080" s="4">
        <v>1079</v>
      </c>
      <c r="B1080" s="2">
        <f t="shared" si="16"/>
        <v>64201060041</v>
      </c>
      <c r="C1080" s="258" t="s">
        <v>4574</v>
      </c>
      <c r="D1080" s="3" t="s">
        <v>2297</v>
      </c>
      <c r="E1080" s="258" t="s">
        <v>395</v>
      </c>
      <c r="F1080" s="259" t="s">
        <v>4575</v>
      </c>
      <c r="G1080" s="259" t="s">
        <v>561</v>
      </c>
      <c r="H1080" s="4" t="s">
        <v>558</v>
      </c>
      <c r="I1080" s="4" t="s">
        <v>559</v>
      </c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ht="15.75" customHeight="1">
      <c r="A1081" s="4">
        <v>1080</v>
      </c>
      <c r="B1081" s="2">
        <f t="shared" si="16"/>
        <v>64201060042</v>
      </c>
      <c r="C1081" s="258" t="s">
        <v>4576</v>
      </c>
      <c r="D1081" s="3" t="s">
        <v>2297</v>
      </c>
      <c r="E1081" s="258" t="s">
        <v>395</v>
      </c>
      <c r="F1081" s="259" t="s">
        <v>4577</v>
      </c>
      <c r="G1081" s="259" t="s">
        <v>603</v>
      </c>
      <c r="H1081" s="4" t="s">
        <v>558</v>
      </c>
      <c r="I1081" s="4" t="s">
        <v>559</v>
      </c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15.75" customHeight="1">
      <c r="A1082" s="4">
        <v>1081</v>
      </c>
      <c r="B1082" s="2">
        <f t="shared" si="16"/>
        <v>64201060043</v>
      </c>
      <c r="C1082" s="258" t="s">
        <v>4578</v>
      </c>
      <c r="D1082" s="3" t="s">
        <v>2297</v>
      </c>
      <c r="E1082" s="258" t="s">
        <v>395</v>
      </c>
      <c r="F1082" s="259" t="s">
        <v>2347</v>
      </c>
      <c r="G1082" s="259" t="s">
        <v>2348</v>
      </c>
      <c r="H1082" s="4" t="s">
        <v>558</v>
      </c>
      <c r="I1082" s="4" t="s">
        <v>559</v>
      </c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ht="15.75" customHeight="1">
      <c r="A1083" s="4">
        <v>1082</v>
      </c>
      <c r="B1083" s="2">
        <f t="shared" si="16"/>
        <v>64201060044</v>
      </c>
      <c r="C1083" s="258" t="s">
        <v>4579</v>
      </c>
      <c r="D1083" s="3" t="s">
        <v>2297</v>
      </c>
      <c r="E1083" s="258" t="s">
        <v>395</v>
      </c>
      <c r="F1083" s="259" t="s">
        <v>4580</v>
      </c>
      <c r="G1083" s="259" t="s">
        <v>4581</v>
      </c>
      <c r="H1083" s="4" t="s">
        <v>558</v>
      </c>
      <c r="I1083" s="4" t="s">
        <v>559</v>
      </c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15.75" customHeight="1">
      <c r="A1084" s="4">
        <v>1083</v>
      </c>
      <c r="B1084" s="2">
        <f t="shared" si="16"/>
        <v>64201100001</v>
      </c>
      <c r="C1084" s="258" t="s">
        <v>4582</v>
      </c>
      <c r="D1084" s="3" t="s">
        <v>1045</v>
      </c>
      <c r="E1084" s="258" t="s">
        <v>444</v>
      </c>
      <c r="F1084" s="259" t="s">
        <v>4583</v>
      </c>
      <c r="G1084" s="259" t="s">
        <v>4584</v>
      </c>
      <c r="H1084" s="4" t="s">
        <v>574</v>
      </c>
      <c r="I1084" s="4" t="s">
        <v>575</v>
      </c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ht="15.75" customHeight="1">
      <c r="A1085" s="4">
        <v>1084</v>
      </c>
      <c r="B1085" s="2">
        <f t="shared" si="16"/>
        <v>64201100002</v>
      </c>
      <c r="C1085" s="258" t="s">
        <v>4585</v>
      </c>
      <c r="D1085" s="3" t="s">
        <v>1045</v>
      </c>
      <c r="E1085" s="258" t="s">
        <v>444</v>
      </c>
      <c r="F1085" s="259" t="s">
        <v>4586</v>
      </c>
      <c r="G1085" s="259" t="s">
        <v>4587</v>
      </c>
      <c r="H1085" s="4" t="s">
        <v>574</v>
      </c>
      <c r="I1085" s="4" t="s">
        <v>575</v>
      </c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15.75" customHeight="1">
      <c r="A1086" s="4">
        <v>1085</v>
      </c>
      <c r="B1086" s="2">
        <f t="shared" si="16"/>
        <v>64201100003</v>
      </c>
      <c r="C1086" s="258" t="s">
        <v>4588</v>
      </c>
      <c r="D1086" s="3" t="s">
        <v>1045</v>
      </c>
      <c r="E1086" s="258" t="s">
        <v>444</v>
      </c>
      <c r="F1086" s="259" t="s">
        <v>1305</v>
      </c>
      <c r="G1086" s="259" t="s">
        <v>594</v>
      </c>
      <c r="H1086" s="4" t="s">
        <v>574</v>
      </c>
      <c r="I1086" s="4" t="s">
        <v>575</v>
      </c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ht="15.75" customHeight="1">
      <c r="A1087" s="4">
        <v>1086</v>
      </c>
      <c r="B1087" s="2">
        <f t="shared" si="16"/>
        <v>64201100004</v>
      </c>
      <c r="C1087" s="258" t="s">
        <v>4589</v>
      </c>
      <c r="D1087" s="3" t="s">
        <v>1045</v>
      </c>
      <c r="E1087" s="258" t="s">
        <v>444</v>
      </c>
      <c r="F1087" s="259" t="s">
        <v>4590</v>
      </c>
      <c r="G1087" s="259" t="s">
        <v>1076</v>
      </c>
      <c r="H1087" s="4" t="s">
        <v>574</v>
      </c>
      <c r="I1087" s="4" t="s">
        <v>575</v>
      </c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ht="15.75" customHeight="1">
      <c r="A1088" s="4">
        <v>1087</v>
      </c>
      <c r="B1088" s="2">
        <f t="shared" si="16"/>
        <v>64201100005</v>
      </c>
      <c r="C1088" s="258" t="s">
        <v>4591</v>
      </c>
      <c r="D1088" s="3" t="s">
        <v>1045</v>
      </c>
      <c r="E1088" s="258" t="s">
        <v>444</v>
      </c>
      <c r="F1088" s="259" t="s">
        <v>4592</v>
      </c>
      <c r="G1088" s="259" t="s">
        <v>86</v>
      </c>
      <c r="H1088" s="4" t="s">
        <v>574</v>
      </c>
      <c r="I1088" s="4" t="s">
        <v>575</v>
      </c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ht="15.75" customHeight="1">
      <c r="A1089" s="4">
        <v>1088</v>
      </c>
      <c r="B1089" s="2">
        <f t="shared" si="16"/>
        <v>64201100006</v>
      </c>
      <c r="C1089" s="258" t="s">
        <v>4593</v>
      </c>
      <c r="D1089" s="3" t="s">
        <v>1045</v>
      </c>
      <c r="E1089" s="258" t="s">
        <v>444</v>
      </c>
      <c r="F1089" s="259" t="s">
        <v>1288</v>
      </c>
      <c r="G1089" s="259" t="s">
        <v>4594</v>
      </c>
      <c r="H1089" s="4" t="s">
        <v>574</v>
      </c>
      <c r="I1089" s="4" t="s">
        <v>575</v>
      </c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ht="15.75" customHeight="1">
      <c r="A1090" s="4">
        <v>1089</v>
      </c>
      <c r="B1090" s="2">
        <f t="shared" si="16"/>
        <v>64201100007</v>
      </c>
      <c r="C1090" s="258" t="s">
        <v>4595</v>
      </c>
      <c r="D1090" s="3" t="s">
        <v>1045</v>
      </c>
      <c r="E1090" s="258" t="s">
        <v>444</v>
      </c>
      <c r="F1090" s="259" t="s">
        <v>2242</v>
      </c>
      <c r="G1090" s="259" t="s">
        <v>86</v>
      </c>
      <c r="H1090" s="4" t="s">
        <v>574</v>
      </c>
      <c r="I1090" s="4" t="s">
        <v>575</v>
      </c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15.75" customHeight="1">
      <c r="A1091" s="4">
        <v>1090</v>
      </c>
      <c r="B1091" s="2">
        <f t="shared" ref="B1091:B1154" si="17">VALUE(C1091)</f>
        <v>64201100008</v>
      </c>
      <c r="C1091" s="258" t="s">
        <v>4596</v>
      </c>
      <c r="D1091" s="3" t="s">
        <v>1045</v>
      </c>
      <c r="E1091" s="258" t="s">
        <v>444</v>
      </c>
      <c r="F1091" s="259" t="s">
        <v>4597</v>
      </c>
      <c r="G1091" s="259" t="s">
        <v>4598</v>
      </c>
      <c r="H1091" s="4" t="s">
        <v>574</v>
      </c>
      <c r="I1091" s="4" t="s">
        <v>575</v>
      </c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ht="15.75" customHeight="1">
      <c r="A1092" s="4">
        <v>1091</v>
      </c>
      <c r="B1092" s="2">
        <f t="shared" si="17"/>
        <v>64201100009</v>
      </c>
      <c r="C1092" s="258" t="s">
        <v>4599</v>
      </c>
      <c r="D1092" s="3" t="s">
        <v>1045</v>
      </c>
      <c r="E1092" s="258" t="s">
        <v>444</v>
      </c>
      <c r="F1092" s="259" t="s">
        <v>2734</v>
      </c>
      <c r="G1092" s="259" t="s">
        <v>835</v>
      </c>
      <c r="H1092" s="4" t="s">
        <v>574</v>
      </c>
      <c r="I1092" s="4" t="s">
        <v>575</v>
      </c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ht="15.75" customHeight="1">
      <c r="A1093" s="4">
        <v>1092</v>
      </c>
      <c r="B1093" s="2">
        <f t="shared" si="17"/>
        <v>64201100010</v>
      </c>
      <c r="C1093" s="258" t="s">
        <v>4600</v>
      </c>
      <c r="D1093" s="3" t="s">
        <v>1045</v>
      </c>
      <c r="E1093" s="258" t="s">
        <v>444</v>
      </c>
      <c r="F1093" s="259" t="s">
        <v>4601</v>
      </c>
      <c r="G1093" s="259" t="s">
        <v>4602</v>
      </c>
      <c r="H1093" s="4" t="s">
        <v>574</v>
      </c>
      <c r="I1093" s="4" t="s">
        <v>575</v>
      </c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ht="15.75" customHeight="1">
      <c r="A1094" s="4">
        <v>1093</v>
      </c>
      <c r="B1094" s="2">
        <f t="shared" si="17"/>
        <v>64201100011</v>
      </c>
      <c r="C1094" s="258" t="s">
        <v>4603</v>
      </c>
      <c r="D1094" s="3" t="s">
        <v>1045</v>
      </c>
      <c r="E1094" s="258" t="s">
        <v>444</v>
      </c>
      <c r="F1094" s="259" t="s">
        <v>4604</v>
      </c>
      <c r="G1094" s="259" t="s">
        <v>4605</v>
      </c>
      <c r="H1094" s="4" t="s">
        <v>574</v>
      </c>
      <c r="I1094" s="4" t="s">
        <v>575</v>
      </c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ht="15.75" customHeight="1">
      <c r="A1095" s="4">
        <v>1094</v>
      </c>
      <c r="B1095" s="2">
        <f t="shared" si="17"/>
        <v>64201100012</v>
      </c>
      <c r="C1095" s="258" t="s">
        <v>4606</v>
      </c>
      <c r="D1095" s="3" t="s">
        <v>1045</v>
      </c>
      <c r="E1095" s="258" t="s">
        <v>444</v>
      </c>
      <c r="F1095" s="259" t="s">
        <v>1209</v>
      </c>
      <c r="G1095" s="259" t="s">
        <v>4607</v>
      </c>
      <c r="H1095" s="4" t="s">
        <v>574</v>
      </c>
      <c r="I1095" s="4" t="s">
        <v>575</v>
      </c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ht="15.75" customHeight="1">
      <c r="A1096" s="4">
        <v>1095</v>
      </c>
      <c r="B1096" s="2">
        <f t="shared" si="17"/>
        <v>64201100013</v>
      </c>
      <c r="C1096" s="258" t="s">
        <v>4608</v>
      </c>
      <c r="D1096" s="3" t="s">
        <v>1045</v>
      </c>
      <c r="E1096" s="258" t="s">
        <v>444</v>
      </c>
      <c r="F1096" s="259" t="s">
        <v>4609</v>
      </c>
      <c r="G1096" s="259" t="s">
        <v>4610</v>
      </c>
      <c r="H1096" s="4" t="s">
        <v>574</v>
      </c>
      <c r="I1096" s="4" t="s">
        <v>575</v>
      </c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ht="15.75" customHeight="1">
      <c r="A1097" s="4">
        <v>1096</v>
      </c>
      <c r="B1097" s="2">
        <f t="shared" si="17"/>
        <v>64201100014</v>
      </c>
      <c r="C1097" s="258" t="s">
        <v>4611</v>
      </c>
      <c r="D1097" s="3" t="s">
        <v>1045</v>
      </c>
      <c r="E1097" s="258" t="s">
        <v>444</v>
      </c>
      <c r="F1097" s="259" t="s">
        <v>4612</v>
      </c>
      <c r="G1097" s="259" t="s">
        <v>1898</v>
      </c>
      <c r="H1097" s="4" t="s">
        <v>574</v>
      </c>
      <c r="I1097" s="4" t="s">
        <v>575</v>
      </c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:26" ht="15.75" customHeight="1">
      <c r="A1098" s="4">
        <v>1097</v>
      </c>
      <c r="B1098" s="2">
        <f t="shared" si="17"/>
        <v>64201100015</v>
      </c>
      <c r="C1098" s="258" t="s">
        <v>4613</v>
      </c>
      <c r="D1098" s="3" t="s">
        <v>1045</v>
      </c>
      <c r="E1098" s="258" t="s">
        <v>444</v>
      </c>
      <c r="F1098" s="259" t="s">
        <v>726</v>
      </c>
      <c r="G1098" s="259" t="s">
        <v>761</v>
      </c>
      <c r="H1098" s="4" t="s">
        <v>574</v>
      </c>
      <c r="I1098" s="4" t="s">
        <v>575</v>
      </c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ht="15.75" customHeight="1">
      <c r="A1099" s="4">
        <v>1098</v>
      </c>
      <c r="B1099" s="2">
        <f t="shared" si="17"/>
        <v>64201100016</v>
      </c>
      <c r="C1099" s="258" t="s">
        <v>4614</v>
      </c>
      <c r="D1099" s="3" t="s">
        <v>1045</v>
      </c>
      <c r="E1099" s="258" t="s">
        <v>395</v>
      </c>
      <c r="F1099" s="259" t="s">
        <v>1397</v>
      </c>
      <c r="G1099" s="259" t="s">
        <v>4615</v>
      </c>
      <c r="H1099" s="4" t="s">
        <v>574</v>
      </c>
      <c r="I1099" s="4" t="s">
        <v>575</v>
      </c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ht="15.75" customHeight="1">
      <c r="A1100" s="4">
        <v>1099</v>
      </c>
      <c r="B1100" s="2">
        <f t="shared" si="17"/>
        <v>64201100017</v>
      </c>
      <c r="C1100" s="258" t="s">
        <v>4616</v>
      </c>
      <c r="D1100" s="3" t="s">
        <v>1067</v>
      </c>
      <c r="E1100" s="258" t="s">
        <v>444</v>
      </c>
      <c r="F1100" s="259" t="s">
        <v>2126</v>
      </c>
      <c r="G1100" s="259" t="s">
        <v>1495</v>
      </c>
      <c r="H1100" s="4" t="s">
        <v>574</v>
      </c>
      <c r="I1100" s="4" t="s">
        <v>575</v>
      </c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ht="15.75" customHeight="1">
      <c r="A1101" s="4">
        <v>1100</v>
      </c>
      <c r="B1101" s="2">
        <f t="shared" si="17"/>
        <v>64201100018</v>
      </c>
      <c r="C1101" s="258" t="s">
        <v>4617</v>
      </c>
      <c r="D1101" s="3" t="s">
        <v>1067</v>
      </c>
      <c r="E1101" s="258" t="s">
        <v>444</v>
      </c>
      <c r="F1101" s="259" t="s">
        <v>1232</v>
      </c>
      <c r="G1101" s="259" t="s">
        <v>4618</v>
      </c>
      <c r="H1101" s="4" t="s">
        <v>574</v>
      </c>
      <c r="I1101" s="4" t="s">
        <v>575</v>
      </c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ht="15.75" customHeight="1">
      <c r="A1102" s="4">
        <v>1101</v>
      </c>
      <c r="B1102" s="2">
        <f t="shared" si="17"/>
        <v>64201100019</v>
      </c>
      <c r="C1102" s="258" t="s">
        <v>4619</v>
      </c>
      <c r="D1102" s="3" t="s">
        <v>1067</v>
      </c>
      <c r="E1102" s="258" t="s">
        <v>444</v>
      </c>
      <c r="F1102" s="259" t="s">
        <v>1523</v>
      </c>
      <c r="G1102" s="259" t="s">
        <v>1579</v>
      </c>
      <c r="H1102" s="4" t="s">
        <v>574</v>
      </c>
      <c r="I1102" s="4" t="s">
        <v>575</v>
      </c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ht="15.75" customHeight="1">
      <c r="A1103" s="4">
        <v>1102</v>
      </c>
      <c r="B1103" s="2">
        <f t="shared" si="17"/>
        <v>64201100020</v>
      </c>
      <c r="C1103" s="258" t="s">
        <v>4620</v>
      </c>
      <c r="D1103" s="3" t="s">
        <v>1067</v>
      </c>
      <c r="E1103" s="258" t="s">
        <v>444</v>
      </c>
      <c r="F1103" s="259" t="s">
        <v>2230</v>
      </c>
      <c r="G1103" s="259" t="s">
        <v>1846</v>
      </c>
      <c r="H1103" s="4" t="s">
        <v>574</v>
      </c>
      <c r="I1103" s="4" t="s">
        <v>575</v>
      </c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:26" ht="15.75" customHeight="1">
      <c r="A1104" s="4">
        <v>1103</v>
      </c>
      <c r="B1104" s="2">
        <f t="shared" si="17"/>
        <v>64201100021</v>
      </c>
      <c r="C1104" s="258" t="s">
        <v>4621</v>
      </c>
      <c r="D1104" s="3" t="s">
        <v>1067</v>
      </c>
      <c r="E1104" s="258" t="s">
        <v>444</v>
      </c>
      <c r="F1104" s="259" t="s">
        <v>1188</v>
      </c>
      <c r="G1104" s="259" t="s">
        <v>665</v>
      </c>
      <c r="H1104" s="4" t="s">
        <v>574</v>
      </c>
      <c r="I1104" s="4" t="s">
        <v>575</v>
      </c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:26" ht="15.75" customHeight="1">
      <c r="A1105" s="4">
        <v>1104</v>
      </c>
      <c r="B1105" s="2">
        <f t="shared" si="17"/>
        <v>64201100022</v>
      </c>
      <c r="C1105" s="258" t="s">
        <v>4622</v>
      </c>
      <c r="D1105" s="3" t="s">
        <v>1067</v>
      </c>
      <c r="E1105" s="258" t="s">
        <v>444</v>
      </c>
      <c r="F1105" s="259" t="s">
        <v>4623</v>
      </c>
      <c r="G1105" s="259" t="s">
        <v>1722</v>
      </c>
      <c r="H1105" s="4" t="s">
        <v>574</v>
      </c>
      <c r="I1105" s="4" t="s">
        <v>575</v>
      </c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ht="15.75" customHeight="1">
      <c r="A1106" s="4">
        <v>1105</v>
      </c>
      <c r="B1106" s="2">
        <f t="shared" si="17"/>
        <v>64201100023</v>
      </c>
      <c r="C1106" s="258" t="s">
        <v>4624</v>
      </c>
      <c r="D1106" s="3" t="s">
        <v>1067</v>
      </c>
      <c r="E1106" s="258" t="s">
        <v>395</v>
      </c>
      <c r="F1106" s="259" t="s">
        <v>4625</v>
      </c>
      <c r="G1106" s="259" t="s">
        <v>4626</v>
      </c>
      <c r="H1106" s="4" t="s">
        <v>574</v>
      </c>
      <c r="I1106" s="4" t="s">
        <v>575</v>
      </c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ht="15.75" customHeight="1">
      <c r="A1107" s="4">
        <v>1106</v>
      </c>
      <c r="B1107" s="2">
        <f t="shared" si="17"/>
        <v>64201100024</v>
      </c>
      <c r="C1107" s="258" t="s">
        <v>4627</v>
      </c>
      <c r="D1107" s="3" t="s">
        <v>1067</v>
      </c>
      <c r="E1107" s="258" t="s">
        <v>395</v>
      </c>
      <c r="F1107" s="259" t="s">
        <v>2341</v>
      </c>
      <c r="G1107" s="259" t="s">
        <v>4628</v>
      </c>
      <c r="H1107" s="4" t="s">
        <v>574</v>
      </c>
      <c r="I1107" s="4" t="s">
        <v>575</v>
      </c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ht="15.75" customHeight="1">
      <c r="A1108" s="4">
        <v>1107</v>
      </c>
      <c r="B1108" s="2">
        <f t="shared" si="17"/>
        <v>64201100025</v>
      </c>
      <c r="C1108" s="258" t="s">
        <v>4629</v>
      </c>
      <c r="D1108" s="3" t="s">
        <v>1067</v>
      </c>
      <c r="E1108" s="258" t="s">
        <v>395</v>
      </c>
      <c r="F1108" s="259" t="s">
        <v>4630</v>
      </c>
      <c r="G1108" s="259" t="s">
        <v>4631</v>
      </c>
      <c r="H1108" s="4" t="s">
        <v>574</v>
      </c>
      <c r="I1108" s="4" t="s">
        <v>575</v>
      </c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:26" ht="15.75" customHeight="1">
      <c r="A1109" s="4">
        <v>1108</v>
      </c>
      <c r="B1109" s="2">
        <f t="shared" si="17"/>
        <v>64201100026</v>
      </c>
      <c r="C1109" s="258" t="s">
        <v>4632</v>
      </c>
      <c r="D1109" s="3" t="s">
        <v>1067</v>
      </c>
      <c r="E1109" s="258" t="s">
        <v>395</v>
      </c>
      <c r="F1109" s="259" t="s">
        <v>4633</v>
      </c>
      <c r="G1109" s="259" t="s">
        <v>4634</v>
      </c>
      <c r="H1109" s="4" t="s">
        <v>574</v>
      </c>
      <c r="I1109" s="4" t="s">
        <v>575</v>
      </c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ht="15.75" customHeight="1">
      <c r="A1110" s="4">
        <v>1109</v>
      </c>
      <c r="B1110" s="2">
        <f t="shared" si="17"/>
        <v>64201100027</v>
      </c>
      <c r="C1110" s="258" t="s">
        <v>4635</v>
      </c>
      <c r="D1110" s="3" t="s">
        <v>1067</v>
      </c>
      <c r="E1110" s="258" t="s">
        <v>395</v>
      </c>
      <c r="F1110" s="259" t="s">
        <v>4636</v>
      </c>
      <c r="G1110" s="259" t="s">
        <v>1625</v>
      </c>
      <c r="H1110" s="4" t="s">
        <v>574</v>
      </c>
      <c r="I1110" s="4" t="s">
        <v>575</v>
      </c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15.75" customHeight="1">
      <c r="A1111" s="4">
        <v>1110</v>
      </c>
      <c r="B1111" s="2">
        <f t="shared" si="17"/>
        <v>64201100028</v>
      </c>
      <c r="C1111" s="258" t="s">
        <v>4637</v>
      </c>
      <c r="D1111" s="3" t="s">
        <v>1067</v>
      </c>
      <c r="E1111" s="258" t="s">
        <v>395</v>
      </c>
      <c r="F1111" s="259" t="s">
        <v>570</v>
      </c>
      <c r="G1111" s="259" t="s">
        <v>1432</v>
      </c>
      <c r="H1111" s="4" t="s">
        <v>574</v>
      </c>
      <c r="I1111" s="4" t="s">
        <v>575</v>
      </c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:26" ht="15.75" customHeight="1">
      <c r="A1112" s="4">
        <v>1111</v>
      </c>
      <c r="B1112" s="2">
        <f t="shared" si="17"/>
        <v>64201100029</v>
      </c>
      <c r="C1112" s="258" t="s">
        <v>4638</v>
      </c>
      <c r="D1112" s="3" t="s">
        <v>1067</v>
      </c>
      <c r="E1112" s="258" t="s">
        <v>395</v>
      </c>
      <c r="F1112" s="259" t="s">
        <v>512</v>
      </c>
      <c r="G1112" s="259" t="s">
        <v>4639</v>
      </c>
      <c r="H1112" s="4" t="s">
        <v>574</v>
      </c>
      <c r="I1112" s="4" t="s">
        <v>575</v>
      </c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ht="15.75" customHeight="1">
      <c r="A1113" s="4">
        <v>1112</v>
      </c>
      <c r="B1113" s="2">
        <f t="shared" si="17"/>
        <v>64201100030</v>
      </c>
      <c r="C1113" s="258" t="s">
        <v>4640</v>
      </c>
      <c r="D1113" s="3" t="s">
        <v>1067</v>
      </c>
      <c r="E1113" s="258" t="s">
        <v>395</v>
      </c>
      <c r="F1113" s="259" t="s">
        <v>4641</v>
      </c>
      <c r="G1113" s="259" t="s">
        <v>4642</v>
      </c>
      <c r="H1113" s="4" t="s">
        <v>574</v>
      </c>
      <c r="I1113" s="4" t="s">
        <v>575</v>
      </c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:26" ht="15.75" customHeight="1">
      <c r="A1114" s="4">
        <v>1113</v>
      </c>
      <c r="B1114" s="2">
        <f t="shared" si="17"/>
        <v>64201100031</v>
      </c>
      <c r="C1114" s="258" t="s">
        <v>4643</v>
      </c>
      <c r="D1114" s="3" t="s">
        <v>1067</v>
      </c>
      <c r="E1114" s="258" t="s">
        <v>395</v>
      </c>
      <c r="F1114" s="259" t="s">
        <v>1254</v>
      </c>
      <c r="G1114" s="259" t="s">
        <v>3873</v>
      </c>
      <c r="H1114" s="4" t="s">
        <v>574</v>
      </c>
      <c r="I1114" s="4" t="s">
        <v>575</v>
      </c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:26" ht="15.75" customHeight="1">
      <c r="A1115" s="4">
        <v>1114</v>
      </c>
      <c r="B1115" s="2">
        <f t="shared" si="17"/>
        <v>64201100032</v>
      </c>
      <c r="C1115" s="258" t="s">
        <v>4644</v>
      </c>
      <c r="D1115" s="3" t="s">
        <v>1067</v>
      </c>
      <c r="E1115" s="258" t="s">
        <v>395</v>
      </c>
      <c r="F1115" s="259" t="s">
        <v>4645</v>
      </c>
      <c r="G1115" s="259" t="s">
        <v>4646</v>
      </c>
      <c r="H1115" s="4" t="s">
        <v>574</v>
      </c>
      <c r="I1115" s="4" t="s">
        <v>575</v>
      </c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:26" ht="15.75" customHeight="1">
      <c r="A1116" s="4">
        <v>1115</v>
      </c>
      <c r="B1116" s="2">
        <f t="shared" si="17"/>
        <v>64201100033</v>
      </c>
      <c r="C1116" s="258" t="s">
        <v>4647</v>
      </c>
      <c r="D1116" s="3" t="s">
        <v>1067</v>
      </c>
      <c r="E1116" s="258" t="s">
        <v>444</v>
      </c>
      <c r="F1116" s="259" t="s">
        <v>3876</v>
      </c>
      <c r="G1116" s="259" t="s">
        <v>1063</v>
      </c>
      <c r="H1116" s="4" t="s">
        <v>574</v>
      </c>
      <c r="I1116" s="4" t="s">
        <v>575</v>
      </c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:26" ht="15.75" customHeight="1">
      <c r="A1117" s="4">
        <v>1116</v>
      </c>
      <c r="B1117" s="2">
        <f t="shared" si="17"/>
        <v>64201270001</v>
      </c>
      <c r="C1117" s="258" t="s">
        <v>4648</v>
      </c>
      <c r="D1117" s="3" t="s">
        <v>5858</v>
      </c>
      <c r="E1117" s="258" t="s">
        <v>444</v>
      </c>
      <c r="F1117" s="259" t="s">
        <v>4502</v>
      </c>
      <c r="G1117" s="259" t="s">
        <v>1315</v>
      </c>
      <c r="H1117" s="4" t="s">
        <v>2292</v>
      </c>
      <c r="I1117" s="4" t="s">
        <v>2292</v>
      </c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:26" ht="15.75" customHeight="1">
      <c r="A1118" s="4">
        <v>1117</v>
      </c>
      <c r="B1118" s="2">
        <f t="shared" si="17"/>
        <v>64201270002</v>
      </c>
      <c r="C1118" s="258" t="s">
        <v>4649</v>
      </c>
      <c r="D1118" s="3" t="s">
        <v>5858</v>
      </c>
      <c r="E1118" s="258" t="s">
        <v>444</v>
      </c>
      <c r="F1118" s="259" t="s">
        <v>1338</v>
      </c>
      <c r="G1118" s="259" t="s">
        <v>2056</v>
      </c>
      <c r="H1118" s="4" t="s">
        <v>2292</v>
      </c>
      <c r="I1118" s="4" t="s">
        <v>2292</v>
      </c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:26" ht="15.75" customHeight="1">
      <c r="A1119" s="4">
        <v>1118</v>
      </c>
      <c r="B1119" s="2">
        <f t="shared" si="17"/>
        <v>64201270003</v>
      </c>
      <c r="C1119" s="258" t="s">
        <v>4650</v>
      </c>
      <c r="D1119" s="3" t="s">
        <v>5858</v>
      </c>
      <c r="E1119" s="258" t="s">
        <v>444</v>
      </c>
      <c r="F1119" s="259" t="s">
        <v>3784</v>
      </c>
      <c r="G1119" s="259" t="s">
        <v>615</v>
      </c>
      <c r="H1119" s="4" t="s">
        <v>2292</v>
      </c>
      <c r="I1119" s="4" t="s">
        <v>2292</v>
      </c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1:26" ht="15.75" customHeight="1">
      <c r="A1120" s="4">
        <v>1119</v>
      </c>
      <c r="B1120" s="2">
        <f t="shared" si="17"/>
        <v>64201270004</v>
      </c>
      <c r="C1120" s="258" t="s">
        <v>4651</v>
      </c>
      <c r="D1120" s="3" t="s">
        <v>5858</v>
      </c>
      <c r="E1120" s="258" t="s">
        <v>395</v>
      </c>
      <c r="F1120" s="259" t="s">
        <v>458</v>
      </c>
      <c r="G1120" s="259" t="s">
        <v>4652</v>
      </c>
      <c r="H1120" s="4" t="s">
        <v>2292</v>
      </c>
      <c r="I1120" s="4" t="s">
        <v>2292</v>
      </c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1:26" ht="15.75" customHeight="1">
      <c r="A1121" s="4">
        <v>1120</v>
      </c>
      <c r="B1121" s="2">
        <f t="shared" si="17"/>
        <v>64201270005</v>
      </c>
      <c r="C1121" s="258" t="s">
        <v>4653</v>
      </c>
      <c r="D1121" s="3" t="s">
        <v>5858</v>
      </c>
      <c r="E1121" s="258" t="s">
        <v>395</v>
      </c>
      <c r="F1121" s="259" t="s">
        <v>4654</v>
      </c>
      <c r="G1121" s="259" t="s">
        <v>1323</v>
      </c>
      <c r="H1121" s="4" t="s">
        <v>2292</v>
      </c>
      <c r="I1121" s="4" t="s">
        <v>2292</v>
      </c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1:26" ht="15.75" customHeight="1">
      <c r="A1122" s="4">
        <v>1121</v>
      </c>
      <c r="B1122" s="2">
        <f t="shared" si="17"/>
        <v>64201270006</v>
      </c>
      <c r="C1122" s="258" t="s">
        <v>4655</v>
      </c>
      <c r="D1122" s="3" t="s">
        <v>5858</v>
      </c>
      <c r="E1122" s="258" t="s">
        <v>395</v>
      </c>
      <c r="F1122" s="259" t="s">
        <v>1459</v>
      </c>
      <c r="G1122" s="259" t="s">
        <v>4656</v>
      </c>
      <c r="H1122" s="4" t="s">
        <v>2292</v>
      </c>
      <c r="I1122" s="4" t="s">
        <v>2292</v>
      </c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1:26" ht="15.75" customHeight="1">
      <c r="A1123" s="4">
        <v>1122</v>
      </c>
      <c r="B1123" s="2">
        <f t="shared" si="17"/>
        <v>64201270007</v>
      </c>
      <c r="C1123" s="258" t="s">
        <v>4657</v>
      </c>
      <c r="D1123" s="3" t="s">
        <v>5858</v>
      </c>
      <c r="E1123" s="258" t="s">
        <v>395</v>
      </c>
      <c r="F1123" s="259" t="s">
        <v>4658</v>
      </c>
      <c r="G1123" s="259" t="s">
        <v>4659</v>
      </c>
      <c r="H1123" s="4" t="s">
        <v>2292</v>
      </c>
      <c r="I1123" s="4" t="s">
        <v>2292</v>
      </c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1:26" ht="15.75" customHeight="1">
      <c r="A1124" s="4">
        <v>1123</v>
      </c>
      <c r="B1124" s="2">
        <f t="shared" si="17"/>
        <v>64201270008</v>
      </c>
      <c r="C1124" s="258" t="s">
        <v>4660</v>
      </c>
      <c r="D1124" s="3" t="s">
        <v>5858</v>
      </c>
      <c r="E1124" s="258" t="s">
        <v>395</v>
      </c>
      <c r="F1124" s="259" t="s">
        <v>1702</v>
      </c>
      <c r="G1124" s="259" t="s">
        <v>4661</v>
      </c>
      <c r="H1124" s="4" t="s">
        <v>2292</v>
      </c>
      <c r="I1124" s="4" t="s">
        <v>2292</v>
      </c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1:26" ht="15.75" customHeight="1">
      <c r="A1125" s="4">
        <v>1124</v>
      </c>
      <c r="B1125" s="2">
        <f t="shared" si="17"/>
        <v>64201270009</v>
      </c>
      <c r="C1125" s="258" t="s">
        <v>4662</v>
      </c>
      <c r="D1125" s="3" t="s">
        <v>5858</v>
      </c>
      <c r="E1125" s="258" t="s">
        <v>395</v>
      </c>
      <c r="F1125" s="259" t="s">
        <v>4663</v>
      </c>
      <c r="G1125" s="259" t="s">
        <v>1730</v>
      </c>
      <c r="H1125" s="4" t="s">
        <v>2292</v>
      </c>
      <c r="I1125" s="4" t="s">
        <v>2292</v>
      </c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1:26" ht="15.75" customHeight="1">
      <c r="A1126" s="4">
        <v>1125</v>
      </c>
      <c r="B1126" s="2">
        <f t="shared" si="17"/>
        <v>64201270010</v>
      </c>
      <c r="C1126" s="258" t="s">
        <v>4664</v>
      </c>
      <c r="D1126" s="3" t="s">
        <v>5858</v>
      </c>
      <c r="E1126" s="258" t="s">
        <v>395</v>
      </c>
      <c r="F1126" s="259" t="s">
        <v>640</v>
      </c>
      <c r="G1126" s="259" t="s">
        <v>3448</v>
      </c>
      <c r="H1126" s="4" t="s">
        <v>2292</v>
      </c>
      <c r="I1126" s="4" t="s">
        <v>2292</v>
      </c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15.75" customHeight="1">
      <c r="A1127" s="4">
        <v>1126</v>
      </c>
      <c r="B1127" s="2">
        <f t="shared" si="17"/>
        <v>64201270011</v>
      </c>
      <c r="C1127" s="258" t="s">
        <v>4665</v>
      </c>
      <c r="D1127" s="3" t="s">
        <v>5858</v>
      </c>
      <c r="E1127" s="258" t="s">
        <v>395</v>
      </c>
      <c r="F1127" s="259" t="s">
        <v>522</v>
      </c>
      <c r="G1127" s="259" t="s">
        <v>1958</v>
      </c>
      <c r="H1127" s="4" t="s">
        <v>2292</v>
      </c>
      <c r="I1127" s="4" t="s">
        <v>2292</v>
      </c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1:26" ht="15.75" customHeight="1">
      <c r="A1128" s="4">
        <v>1127</v>
      </c>
      <c r="B1128" s="2">
        <f t="shared" si="17"/>
        <v>64201270012</v>
      </c>
      <c r="C1128" s="258" t="s">
        <v>4666</v>
      </c>
      <c r="D1128" s="3" t="s">
        <v>5858</v>
      </c>
      <c r="E1128" s="258" t="s">
        <v>395</v>
      </c>
      <c r="F1128" s="259" t="s">
        <v>4667</v>
      </c>
      <c r="G1128" s="259" t="s">
        <v>4668</v>
      </c>
      <c r="H1128" s="4" t="s">
        <v>2292</v>
      </c>
      <c r="I1128" s="4" t="s">
        <v>2292</v>
      </c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1:26" ht="15.75" customHeight="1">
      <c r="A1129" s="4">
        <v>1128</v>
      </c>
      <c r="B1129" s="2">
        <f t="shared" si="17"/>
        <v>64201270013</v>
      </c>
      <c r="C1129" s="258" t="s">
        <v>4669</v>
      </c>
      <c r="D1129" s="3" t="s">
        <v>5858</v>
      </c>
      <c r="E1129" s="258" t="s">
        <v>395</v>
      </c>
      <c r="F1129" s="259" t="s">
        <v>4670</v>
      </c>
      <c r="G1129" s="259" t="s">
        <v>4671</v>
      </c>
      <c r="H1129" s="4" t="s">
        <v>2292</v>
      </c>
      <c r="I1129" s="4" t="s">
        <v>2292</v>
      </c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1:26" ht="15.75" customHeight="1">
      <c r="A1130" s="4">
        <v>1129</v>
      </c>
      <c r="B1130" s="2">
        <f t="shared" si="17"/>
        <v>64201270014</v>
      </c>
      <c r="C1130" s="258" t="s">
        <v>4672</v>
      </c>
      <c r="D1130" s="3" t="s">
        <v>5858</v>
      </c>
      <c r="E1130" s="258" t="s">
        <v>395</v>
      </c>
      <c r="F1130" s="259" t="s">
        <v>437</v>
      </c>
      <c r="G1130" s="259" t="s">
        <v>736</v>
      </c>
      <c r="H1130" s="4" t="s">
        <v>2292</v>
      </c>
      <c r="I1130" s="4" t="s">
        <v>2292</v>
      </c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1:26" ht="15.75" customHeight="1">
      <c r="A1131" s="4">
        <v>1130</v>
      </c>
      <c r="B1131" s="2">
        <f t="shared" si="17"/>
        <v>64201270015</v>
      </c>
      <c r="C1131" s="258" t="s">
        <v>4673</v>
      </c>
      <c r="D1131" s="3" t="s">
        <v>5858</v>
      </c>
      <c r="E1131" s="258" t="s">
        <v>395</v>
      </c>
      <c r="F1131" s="259" t="s">
        <v>407</v>
      </c>
      <c r="G1131" s="259" t="s">
        <v>4674</v>
      </c>
      <c r="H1131" s="4" t="s">
        <v>2292</v>
      </c>
      <c r="I1131" s="4" t="s">
        <v>2292</v>
      </c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1:26" ht="15.75" customHeight="1">
      <c r="A1132" s="4">
        <v>1131</v>
      </c>
      <c r="B1132" s="2">
        <f t="shared" si="17"/>
        <v>64201270016</v>
      </c>
      <c r="C1132" s="258" t="s">
        <v>4675</v>
      </c>
      <c r="D1132" s="3" t="s">
        <v>5858</v>
      </c>
      <c r="E1132" s="258" t="s">
        <v>395</v>
      </c>
      <c r="F1132" s="259" t="s">
        <v>4676</v>
      </c>
      <c r="G1132" s="259" t="s">
        <v>4677</v>
      </c>
      <c r="H1132" s="4" t="s">
        <v>2292</v>
      </c>
      <c r="I1132" s="4" t="s">
        <v>2292</v>
      </c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1:26" ht="15.75" customHeight="1">
      <c r="A1133" s="4">
        <v>1132</v>
      </c>
      <c r="B1133" s="2">
        <f t="shared" si="17"/>
        <v>64201270017</v>
      </c>
      <c r="C1133" s="258" t="s">
        <v>4678</v>
      </c>
      <c r="D1133" s="3" t="s">
        <v>5858</v>
      </c>
      <c r="E1133" s="258" t="s">
        <v>395</v>
      </c>
      <c r="F1133" s="259" t="s">
        <v>4679</v>
      </c>
      <c r="G1133" s="259" t="s">
        <v>4680</v>
      </c>
      <c r="H1133" s="4" t="s">
        <v>2292</v>
      </c>
      <c r="I1133" s="4" t="s">
        <v>2292</v>
      </c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1:26" ht="15.75" customHeight="1">
      <c r="A1134" s="4">
        <v>1133</v>
      </c>
      <c r="B1134" s="2">
        <f t="shared" si="17"/>
        <v>64201270018</v>
      </c>
      <c r="C1134" s="258" t="s">
        <v>4681</v>
      </c>
      <c r="D1134" s="3" t="s">
        <v>5858</v>
      </c>
      <c r="E1134" s="258" t="s">
        <v>395</v>
      </c>
      <c r="F1134" s="259" t="s">
        <v>441</v>
      </c>
      <c r="G1134" s="259" t="s">
        <v>496</v>
      </c>
      <c r="H1134" s="4" t="s">
        <v>2292</v>
      </c>
      <c r="I1134" s="4" t="s">
        <v>2292</v>
      </c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1:26" ht="15.75" customHeight="1">
      <c r="A1135" s="4">
        <v>1134</v>
      </c>
      <c r="B1135" s="2">
        <f t="shared" si="17"/>
        <v>64201270019</v>
      </c>
      <c r="C1135" s="258" t="s">
        <v>4682</v>
      </c>
      <c r="D1135" s="3" t="s">
        <v>5858</v>
      </c>
      <c r="E1135" s="258" t="s">
        <v>395</v>
      </c>
      <c r="F1135" s="259" t="s">
        <v>1384</v>
      </c>
      <c r="G1135" s="259" t="s">
        <v>4683</v>
      </c>
      <c r="H1135" s="4" t="s">
        <v>2292</v>
      </c>
      <c r="I1135" s="4" t="s">
        <v>2292</v>
      </c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1:26" ht="15.75" customHeight="1">
      <c r="A1136" s="4">
        <v>1135</v>
      </c>
      <c r="B1136" s="2">
        <f t="shared" si="17"/>
        <v>64201270020</v>
      </c>
      <c r="C1136" s="258" t="s">
        <v>4684</v>
      </c>
      <c r="D1136" s="3" t="s">
        <v>5858</v>
      </c>
      <c r="E1136" s="258" t="s">
        <v>395</v>
      </c>
      <c r="F1136" s="259" t="s">
        <v>1552</v>
      </c>
      <c r="G1136" s="259" t="s">
        <v>1809</v>
      </c>
      <c r="H1136" s="4" t="s">
        <v>2292</v>
      </c>
      <c r="I1136" s="4" t="s">
        <v>2292</v>
      </c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1:26" ht="15.75" customHeight="1">
      <c r="A1137" s="4">
        <v>1136</v>
      </c>
      <c r="B1137" s="2">
        <f t="shared" si="17"/>
        <v>64201270021</v>
      </c>
      <c r="C1137" s="258" t="s">
        <v>4685</v>
      </c>
      <c r="D1137" s="3" t="s">
        <v>5858</v>
      </c>
      <c r="E1137" s="258" t="s">
        <v>395</v>
      </c>
      <c r="F1137" s="259" t="s">
        <v>4686</v>
      </c>
      <c r="G1137" s="259" t="s">
        <v>4687</v>
      </c>
      <c r="H1137" s="4" t="s">
        <v>2292</v>
      </c>
      <c r="I1137" s="4" t="s">
        <v>2292</v>
      </c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1:26" ht="15.75" customHeight="1">
      <c r="A1138" s="4">
        <v>1137</v>
      </c>
      <c r="B1138" s="2">
        <f t="shared" si="17"/>
        <v>64201280001</v>
      </c>
      <c r="C1138" s="258" t="s">
        <v>4688</v>
      </c>
      <c r="D1138" s="3" t="s">
        <v>1090</v>
      </c>
      <c r="E1138" s="258" t="s">
        <v>444</v>
      </c>
      <c r="F1138" s="259" t="s">
        <v>1288</v>
      </c>
      <c r="G1138" s="259" t="s">
        <v>2121</v>
      </c>
      <c r="H1138" s="4" t="s">
        <v>1973</v>
      </c>
      <c r="I1138" s="4" t="s">
        <v>596</v>
      </c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1:26" ht="15.75" customHeight="1">
      <c r="A1139" s="4">
        <v>1138</v>
      </c>
      <c r="B1139" s="2">
        <f t="shared" si="17"/>
        <v>64201280002</v>
      </c>
      <c r="C1139" s="258" t="s">
        <v>4689</v>
      </c>
      <c r="D1139" s="3" t="s">
        <v>1090</v>
      </c>
      <c r="E1139" s="258" t="s">
        <v>444</v>
      </c>
      <c r="F1139" s="259" t="s">
        <v>4690</v>
      </c>
      <c r="G1139" s="259" t="s">
        <v>3029</v>
      </c>
      <c r="H1139" s="4" t="s">
        <v>1973</v>
      </c>
      <c r="I1139" s="4" t="s">
        <v>596</v>
      </c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1:26" ht="15.75" customHeight="1">
      <c r="A1140" s="4">
        <v>1139</v>
      </c>
      <c r="B1140" s="2">
        <f t="shared" si="17"/>
        <v>64201280003</v>
      </c>
      <c r="C1140" s="258" t="s">
        <v>4691</v>
      </c>
      <c r="D1140" s="3" t="s">
        <v>1090</v>
      </c>
      <c r="E1140" s="258" t="s">
        <v>444</v>
      </c>
      <c r="F1140" s="259" t="s">
        <v>4692</v>
      </c>
      <c r="G1140" s="259" t="s">
        <v>1982</v>
      </c>
      <c r="H1140" s="4" t="s">
        <v>1973</v>
      </c>
      <c r="I1140" s="4" t="s">
        <v>596</v>
      </c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1:26" ht="15.75" customHeight="1">
      <c r="A1141" s="4">
        <v>1140</v>
      </c>
      <c r="B1141" s="2">
        <f t="shared" si="17"/>
        <v>64201280005</v>
      </c>
      <c r="C1141" s="258" t="s">
        <v>4693</v>
      </c>
      <c r="D1141" s="3" t="s">
        <v>1090</v>
      </c>
      <c r="E1141" s="258" t="s">
        <v>395</v>
      </c>
      <c r="F1141" s="259" t="s">
        <v>4694</v>
      </c>
      <c r="G1141" s="259" t="s">
        <v>1106</v>
      </c>
      <c r="H1141" s="4" t="s">
        <v>1973</v>
      </c>
      <c r="I1141" s="4" t="s">
        <v>596</v>
      </c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:26" ht="15.75" customHeight="1">
      <c r="A1142" s="4">
        <v>1141</v>
      </c>
      <c r="B1142" s="2">
        <f t="shared" si="17"/>
        <v>64201280006</v>
      </c>
      <c r="C1142" s="258" t="s">
        <v>4695</v>
      </c>
      <c r="D1142" s="3" t="s">
        <v>1090</v>
      </c>
      <c r="E1142" s="258" t="s">
        <v>395</v>
      </c>
      <c r="F1142" s="259" t="s">
        <v>4696</v>
      </c>
      <c r="G1142" s="259" t="s">
        <v>86</v>
      </c>
      <c r="H1142" s="4" t="s">
        <v>1973</v>
      </c>
      <c r="I1142" s="4" t="s">
        <v>596</v>
      </c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:26" ht="15.75" customHeight="1">
      <c r="A1143" s="4">
        <v>1142</v>
      </c>
      <c r="B1143" s="2">
        <f t="shared" si="17"/>
        <v>64201280007</v>
      </c>
      <c r="C1143" s="258" t="s">
        <v>4697</v>
      </c>
      <c r="D1143" s="3" t="s">
        <v>1090</v>
      </c>
      <c r="E1143" s="258" t="s">
        <v>395</v>
      </c>
      <c r="F1143" s="259" t="s">
        <v>4698</v>
      </c>
      <c r="G1143" s="259" t="s">
        <v>86</v>
      </c>
      <c r="H1143" s="4" t="s">
        <v>1973</v>
      </c>
      <c r="I1143" s="4" t="s">
        <v>596</v>
      </c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1:26" ht="15.75" customHeight="1">
      <c r="A1144" s="4">
        <v>1143</v>
      </c>
      <c r="B1144" s="2">
        <f t="shared" si="17"/>
        <v>64201280008</v>
      </c>
      <c r="C1144" s="258" t="s">
        <v>4699</v>
      </c>
      <c r="D1144" s="3" t="s">
        <v>1090</v>
      </c>
      <c r="E1144" s="258" t="s">
        <v>395</v>
      </c>
      <c r="F1144" s="259" t="s">
        <v>4700</v>
      </c>
      <c r="G1144" s="259" t="s">
        <v>908</v>
      </c>
      <c r="H1144" s="4" t="s">
        <v>1973</v>
      </c>
      <c r="I1144" s="4" t="s">
        <v>596</v>
      </c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1:26" ht="15.75" customHeight="1">
      <c r="A1145" s="4">
        <v>1144</v>
      </c>
      <c r="B1145" s="2">
        <f t="shared" si="17"/>
        <v>64201280009</v>
      </c>
      <c r="C1145" s="258" t="s">
        <v>4701</v>
      </c>
      <c r="D1145" s="3" t="s">
        <v>1090</v>
      </c>
      <c r="E1145" s="258" t="s">
        <v>395</v>
      </c>
      <c r="F1145" s="259" t="s">
        <v>744</v>
      </c>
      <c r="G1145" s="259" t="s">
        <v>446</v>
      </c>
      <c r="H1145" s="4" t="s">
        <v>1973</v>
      </c>
      <c r="I1145" s="4" t="s">
        <v>596</v>
      </c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1:26" ht="15.75" customHeight="1">
      <c r="A1146" s="4">
        <v>1145</v>
      </c>
      <c r="B1146" s="2">
        <f t="shared" si="17"/>
        <v>64201280010</v>
      </c>
      <c r="C1146" s="258" t="s">
        <v>4702</v>
      </c>
      <c r="D1146" s="3" t="s">
        <v>1090</v>
      </c>
      <c r="E1146" s="258" t="s">
        <v>395</v>
      </c>
      <c r="F1146" s="259" t="s">
        <v>829</v>
      </c>
      <c r="G1146" s="259" t="s">
        <v>4703</v>
      </c>
      <c r="H1146" s="4" t="s">
        <v>1973</v>
      </c>
      <c r="I1146" s="4" t="s">
        <v>596</v>
      </c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1:26" ht="15.75" customHeight="1">
      <c r="A1147" s="4">
        <v>1146</v>
      </c>
      <c r="B1147" s="2">
        <f t="shared" si="17"/>
        <v>64201280011</v>
      </c>
      <c r="C1147" s="258" t="s">
        <v>4704</v>
      </c>
      <c r="D1147" s="3" t="s">
        <v>1090</v>
      </c>
      <c r="E1147" s="258" t="s">
        <v>395</v>
      </c>
      <c r="F1147" s="259" t="s">
        <v>1529</v>
      </c>
      <c r="G1147" s="259" t="s">
        <v>2351</v>
      </c>
      <c r="H1147" s="4" t="s">
        <v>1973</v>
      </c>
      <c r="I1147" s="4" t="s">
        <v>596</v>
      </c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1:26" ht="15.75" customHeight="1">
      <c r="A1148" s="4">
        <v>1147</v>
      </c>
      <c r="B1148" s="2">
        <f t="shared" si="17"/>
        <v>64201280012</v>
      </c>
      <c r="C1148" s="258" t="s">
        <v>4705</v>
      </c>
      <c r="D1148" s="3" t="s">
        <v>1090</v>
      </c>
      <c r="E1148" s="258" t="s">
        <v>395</v>
      </c>
      <c r="F1148" s="259" t="s">
        <v>4706</v>
      </c>
      <c r="G1148" s="259" t="s">
        <v>4707</v>
      </c>
      <c r="H1148" s="4" t="s">
        <v>1973</v>
      </c>
      <c r="I1148" s="4" t="s">
        <v>596</v>
      </c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1:26" ht="15.75" customHeight="1">
      <c r="A1149" s="4">
        <v>1148</v>
      </c>
      <c r="B1149" s="2">
        <f t="shared" si="17"/>
        <v>64201280013</v>
      </c>
      <c r="C1149" s="258" t="s">
        <v>4708</v>
      </c>
      <c r="D1149" s="3" t="s">
        <v>1090</v>
      </c>
      <c r="E1149" s="258" t="s">
        <v>395</v>
      </c>
      <c r="F1149" s="259" t="s">
        <v>4709</v>
      </c>
      <c r="G1149" s="259" t="s">
        <v>4710</v>
      </c>
      <c r="H1149" s="4" t="s">
        <v>1973</v>
      </c>
      <c r="I1149" s="4" t="s">
        <v>596</v>
      </c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1:26" ht="15.75" customHeight="1">
      <c r="A1150" s="4">
        <v>1149</v>
      </c>
      <c r="B1150" s="2">
        <f t="shared" si="17"/>
        <v>64201280014</v>
      </c>
      <c r="C1150" s="258" t="s">
        <v>4711</v>
      </c>
      <c r="D1150" s="3" t="s">
        <v>1090</v>
      </c>
      <c r="E1150" s="258" t="s">
        <v>395</v>
      </c>
      <c r="F1150" s="259" t="s">
        <v>466</v>
      </c>
      <c r="G1150" s="259" t="s">
        <v>1508</v>
      </c>
      <c r="H1150" s="4" t="s">
        <v>1973</v>
      </c>
      <c r="I1150" s="4" t="s">
        <v>596</v>
      </c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1:26" ht="15.75" customHeight="1">
      <c r="A1151" s="4">
        <v>1150</v>
      </c>
      <c r="B1151" s="2">
        <f t="shared" si="17"/>
        <v>64201280015</v>
      </c>
      <c r="C1151" s="258" t="s">
        <v>4712</v>
      </c>
      <c r="D1151" s="3" t="s">
        <v>1090</v>
      </c>
      <c r="E1151" s="258" t="s">
        <v>395</v>
      </c>
      <c r="F1151" s="259" t="s">
        <v>4713</v>
      </c>
      <c r="G1151" s="259" t="s">
        <v>4714</v>
      </c>
      <c r="H1151" s="4" t="s">
        <v>1973</v>
      </c>
      <c r="I1151" s="4" t="s">
        <v>596</v>
      </c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1:26" ht="15.75" customHeight="1">
      <c r="A1152" s="4">
        <v>1151</v>
      </c>
      <c r="B1152" s="2">
        <f t="shared" si="17"/>
        <v>64201280016</v>
      </c>
      <c r="C1152" s="258" t="s">
        <v>4715</v>
      </c>
      <c r="D1152" s="3" t="s">
        <v>1090</v>
      </c>
      <c r="E1152" s="258" t="s">
        <v>395</v>
      </c>
      <c r="F1152" s="259" t="s">
        <v>4716</v>
      </c>
      <c r="G1152" s="259" t="s">
        <v>4717</v>
      </c>
      <c r="H1152" s="4" t="s">
        <v>1973</v>
      </c>
      <c r="I1152" s="4" t="s">
        <v>596</v>
      </c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</row>
    <row r="1153" spans="1:26" ht="15.75" customHeight="1">
      <c r="A1153" s="4">
        <v>1152</v>
      </c>
      <c r="B1153" s="2">
        <f t="shared" si="17"/>
        <v>64201280017</v>
      </c>
      <c r="C1153" s="258" t="s">
        <v>4718</v>
      </c>
      <c r="D1153" s="3" t="s">
        <v>1090</v>
      </c>
      <c r="E1153" s="258" t="s">
        <v>395</v>
      </c>
      <c r="F1153" s="259" t="s">
        <v>1504</v>
      </c>
      <c r="G1153" s="259" t="s">
        <v>1080</v>
      </c>
      <c r="H1153" s="4" t="s">
        <v>1973</v>
      </c>
      <c r="I1153" s="4" t="s">
        <v>596</v>
      </c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1:26" ht="15.75" customHeight="1">
      <c r="A1154" s="4">
        <v>1153</v>
      </c>
      <c r="B1154" s="2">
        <f t="shared" si="17"/>
        <v>64201280018</v>
      </c>
      <c r="C1154" s="258" t="s">
        <v>4719</v>
      </c>
      <c r="D1154" s="3" t="s">
        <v>1090</v>
      </c>
      <c r="E1154" s="258" t="s">
        <v>395</v>
      </c>
      <c r="F1154" s="259" t="s">
        <v>4720</v>
      </c>
      <c r="G1154" s="259" t="s">
        <v>4721</v>
      </c>
      <c r="H1154" s="4" t="s">
        <v>1973</v>
      </c>
      <c r="I1154" s="4" t="s">
        <v>596</v>
      </c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1:26" ht="15.75" customHeight="1">
      <c r="A1155" s="4">
        <v>1154</v>
      </c>
      <c r="B1155" s="2">
        <f t="shared" ref="B1155:B1218" si="18">VALUE(C1155)</f>
        <v>64201280019</v>
      </c>
      <c r="C1155" s="258" t="s">
        <v>4722</v>
      </c>
      <c r="D1155" s="3" t="s">
        <v>1090</v>
      </c>
      <c r="E1155" s="258" t="s">
        <v>395</v>
      </c>
      <c r="F1155" s="259" t="s">
        <v>4723</v>
      </c>
      <c r="G1155" s="259" t="s">
        <v>4724</v>
      </c>
      <c r="H1155" s="4" t="s">
        <v>1973</v>
      </c>
      <c r="I1155" s="4" t="s">
        <v>596</v>
      </c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</row>
    <row r="1156" spans="1:26" ht="15.75" customHeight="1">
      <c r="A1156" s="4">
        <v>1155</v>
      </c>
      <c r="B1156" s="2">
        <f t="shared" si="18"/>
        <v>64201280020</v>
      </c>
      <c r="C1156" s="258" t="s">
        <v>4725</v>
      </c>
      <c r="D1156" s="3" t="s">
        <v>1090</v>
      </c>
      <c r="E1156" s="258" t="s">
        <v>395</v>
      </c>
      <c r="F1156" s="259" t="s">
        <v>4726</v>
      </c>
      <c r="G1156" s="259" t="s">
        <v>724</v>
      </c>
      <c r="H1156" s="4" t="s">
        <v>1973</v>
      </c>
      <c r="I1156" s="4" t="s">
        <v>596</v>
      </c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</row>
    <row r="1157" spans="1:26" ht="15.75" customHeight="1">
      <c r="A1157" s="4">
        <v>1156</v>
      </c>
      <c r="B1157" s="2">
        <f t="shared" si="18"/>
        <v>64201280021</v>
      </c>
      <c r="C1157" s="258" t="s">
        <v>4727</v>
      </c>
      <c r="D1157" s="3" t="s">
        <v>1117</v>
      </c>
      <c r="E1157" s="258" t="s">
        <v>444</v>
      </c>
      <c r="F1157" s="259" t="s">
        <v>2126</v>
      </c>
      <c r="G1157" s="259" t="s">
        <v>1275</v>
      </c>
      <c r="H1157" s="4" t="s">
        <v>1973</v>
      </c>
      <c r="I1157" s="4" t="s">
        <v>596</v>
      </c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1:26" ht="15.75" customHeight="1">
      <c r="A1158" s="4">
        <v>1157</v>
      </c>
      <c r="B1158" s="2">
        <f t="shared" si="18"/>
        <v>64201280022</v>
      </c>
      <c r="C1158" s="258" t="s">
        <v>4728</v>
      </c>
      <c r="D1158" s="3" t="s">
        <v>1117</v>
      </c>
      <c r="E1158" s="258" t="s">
        <v>395</v>
      </c>
      <c r="F1158" s="259" t="s">
        <v>1708</v>
      </c>
      <c r="G1158" s="259" t="s">
        <v>4729</v>
      </c>
      <c r="H1158" s="4" t="s">
        <v>1973</v>
      </c>
      <c r="I1158" s="4" t="s">
        <v>596</v>
      </c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1:26" ht="15.75" customHeight="1">
      <c r="A1159" s="4">
        <v>1158</v>
      </c>
      <c r="B1159" s="2">
        <f t="shared" si="18"/>
        <v>64201280023</v>
      </c>
      <c r="C1159" s="258" t="s">
        <v>4730</v>
      </c>
      <c r="D1159" s="3" t="s">
        <v>1117</v>
      </c>
      <c r="E1159" s="258" t="s">
        <v>395</v>
      </c>
      <c r="F1159" s="259" t="s">
        <v>4731</v>
      </c>
      <c r="G1159" s="259" t="s">
        <v>4732</v>
      </c>
      <c r="H1159" s="4" t="s">
        <v>1973</v>
      </c>
      <c r="I1159" s="4" t="s">
        <v>596</v>
      </c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1:26" ht="15.75" customHeight="1">
      <c r="A1160" s="4">
        <v>1159</v>
      </c>
      <c r="B1160" s="2">
        <f t="shared" si="18"/>
        <v>64201280024</v>
      </c>
      <c r="C1160" s="258" t="s">
        <v>4733</v>
      </c>
      <c r="D1160" s="3" t="s">
        <v>1117</v>
      </c>
      <c r="E1160" s="258" t="s">
        <v>395</v>
      </c>
      <c r="F1160" s="259" t="s">
        <v>4734</v>
      </c>
      <c r="G1160" s="259" t="s">
        <v>4139</v>
      </c>
      <c r="H1160" s="4" t="s">
        <v>1973</v>
      </c>
      <c r="I1160" s="4" t="s">
        <v>596</v>
      </c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1:26" ht="15.75" customHeight="1">
      <c r="A1161" s="4">
        <v>1160</v>
      </c>
      <c r="B1161" s="2">
        <f t="shared" si="18"/>
        <v>64201280025</v>
      </c>
      <c r="C1161" s="258" t="s">
        <v>4735</v>
      </c>
      <c r="D1161" s="3" t="s">
        <v>1117</v>
      </c>
      <c r="E1161" s="258" t="s">
        <v>395</v>
      </c>
      <c r="F1161" s="259" t="s">
        <v>4736</v>
      </c>
      <c r="G1161" s="259" t="s">
        <v>2623</v>
      </c>
      <c r="H1161" s="4" t="s">
        <v>1973</v>
      </c>
      <c r="I1161" s="4" t="s">
        <v>596</v>
      </c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</row>
    <row r="1162" spans="1:26" ht="15.75" customHeight="1">
      <c r="A1162" s="4">
        <v>1161</v>
      </c>
      <c r="B1162" s="2">
        <f t="shared" si="18"/>
        <v>64201280026</v>
      </c>
      <c r="C1162" s="258" t="s">
        <v>4737</v>
      </c>
      <c r="D1162" s="3" t="s">
        <v>1117</v>
      </c>
      <c r="E1162" s="258" t="s">
        <v>395</v>
      </c>
      <c r="F1162" s="259" t="s">
        <v>1446</v>
      </c>
      <c r="G1162" s="259" t="s">
        <v>4738</v>
      </c>
      <c r="H1162" s="4" t="s">
        <v>1973</v>
      </c>
      <c r="I1162" s="4" t="s">
        <v>596</v>
      </c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1:26" ht="15.75" customHeight="1">
      <c r="A1163" s="4">
        <v>1162</v>
      </c>
      <c r="B1163" s="2">
        <f t="shared" si="18"/>
        <v>64201280027</v>
      </c>
      <c r="C1163" s="258" t="s">
        <v>4739</v>
      </c>
      <c r="D1163" s="3" t="s">
        <v>1117</v>
      </c>
      <c r="E1163" s="258" t="s">
        <v>395</v>
      </c>
      <c r="F1163" s="259" t="s">
        <v>864</v>
      </c>
      <c r="G1163" s="259" t="s">
        <v>4740</v>
      </c>
      <c r="H1163" s="4" t="s">
        <v>1973</v>
      </c>
      <c r="I1163" s="4" t="s">
        <v>596</v>
      </c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1:26" ht="15.75" customHeight="1">
      <c r="A1164" s="4">
        <v>1163</v>
      </c>
      <c r="B1164" s="2">
        <f t="shared" si="18"/>
        <v>64201280028</v>
      </c>
      <c r="C1164" s="258" t="s">
        <v>4741</v>
      </c>
      <c r="D1164" s="3" t="s">
        <v>1117</v>
      </c>
      <c r="E1164" s="258" t="s">
        <v>395</v>
      </c>
      <c r="F1164" s="259" t="s">
        <v>498</v>
      </c>
      <c r="G1164" s="259" t="s">
        <v>4742</v>
      </c>
      <c r="H1164" s="4" t="s">
        <v>1973</v>
      </c>
      <c r="I1164" s="4" t="s">
        <v>596</v>
      </c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1:26" ht="15.75" customHeight="1">
      <c r="A1165" s="4">
        <v>1164</v>
      </c>
      <c r="B1165" s="2">
        <f t="shared" si="18"/>
        <v>64201280029</v>
      </c>
      <c r="C1165" s="258" t="s">
        <v>4743</v>
      </c>
      <c r="D1165" s="3" t="s">
        <v>1117</v>
      </c>
      <c r="E1165" s="258" t="s">
        <v>395</v>
      </c>
      <c r="F1165" s="259" t="s">
        <v>4744</v>
      </c>
      <c r="G1165" s="259" t="s">
        <v>4745</v>
      </c>
      <c r="H1165" s="4" t="s">
        <v>1973</v>
      </c>
      <c r="I1165" s="4" t="s">
        <v>596</v>
      </c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1:26" ht="15.75" customHeight="1">
      <c r="A1166" s="4">
        <v>1165</v>
      </c>
      <c r="B1166" s="2">
        <f t="shared" si="18"/>
        <v>64201280030</v>
      </c>
      <c r="C1166" s="258" t="s">
        <v>4746</v>
      </c>
      <c r="D1166" s="3" t="s">
        <v>1117</v>
      </c>
      <c r="E1166" s="258" t="s">
        <v>395</v>
      </c>
      <c r="F1166" s="259" t="s">
        <v>1327</v>
      </c>
      <c r="G1166" s="259" t="s">
        <v>4747</v>
      </c>
      <c r="H1166" s="4" t="s">
        <v>1973</v>
      </c>
      <c r="I1166" s="4" t="s">
        <v>596</v>
      </c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</row>
    <row r="1167" spans="1:26" ht="15.75" customHeight="1">
      <c r="A1167" s="4">
        <v>1166</v>
      </c>
      <c r="B1167" s="2">
        <f t="shared" si="18"/>
        <v>64201280031</v>
      </c>
      <c r="C1167" s="258" t="s">
        <v>4748</v>
      </c>
      <c r="D1167" s="3" t="s">
        <v>1117</v>
      </c>
      <c r="E1167" s="258" t="s">
        <v>395</v>
      </c>
      <c r="F1167" s="259" t="s">
        <v>4749</v>
      </c>
      <c r="G1167" s="259" t="s">
        <v>4750</v>
      </c>
      <c r="H1167" s="4" t="s">
        <v>1973</v>
      </c>
      <c r="I1167" s="4" t="s">
        <v>596</v>
      </c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</row>
    <row r="1168" spans="1:26" ht="15.75" customHeight="1">
      <c r="A1168" s="4">
        <v>1167</v>
      </c>
      <c r="B1168" s="2">
        <f t="shared" si="18"/>
        <v>64201280032</v>
      </c>
      <c r="C1168" s="258" t="s">
        <v>4751</v>
      </c>
      <c r="D1168" s="3" t="s">
        <v>1117</v>
      </c>
      <c r="E1168" s="258" t="s">
        <v>395</v>
      </c>
      <c r="F1168" s="259" t="s">
        <v>800</v>
      </c>
      <c r="G1168" s="259" t="s">
        <v>4752</v>
      </c>
      <c r="H1168" s="4" t="s">
        <v>1973</v>
      </c>
      <c r="I1168" s="4" t="s">
        <v>596</v>
      </c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</row>
    <row r="1169" spans="1:26" ht="15.75" customHeight="1">
      <c r="A1169" s="4">
        <v>1168</v>
      </c>
      <c r="B1169" s="2">
        <f t="shared" si="18"/>
        <v>64201280033</v>
      </c>
      <c r="C1169" s="258" t="s">
        <v>4753</v>
      </c>
      <c r="D1169" s="3" t="s">
        <v>1117</v>
      </c>
      <c r="E1169" s="258" t="s">
        <v>395</v>
      </c>
      <c r="F1169" s="259" t="s">
        <v>4754</v>
      </c>
      <c r="G1169" s="259" t="s">
        <v>3591</v>
      </c>
      <c r="H1169" s="4" t="s">
        <v>1973</v>
      </c>
      <c r="I1169" s="4" t="s">
        <v>596</v>
      </c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</row>
    <row r="1170" spans="1:26" ht="15.75" customHeight="1">
      <c r="A1170" s="4">
        <v>1169</v>
      </c>
      <c r="B1170" s="2">
        <f t="shared" si="18"/>
        <v>64201280034</v>
      </c>
      <c r="C1170" s="258" t="s">
        <v>4755</v>
      </c>
      <c r="D1170" s="3" t="s">
        <v>1117</v>
      </c>
      <c r="E1170" s="258" t="s">
        <v>395</v>
      </c>
      <c r="F1170" s="259" t="s">
        <v>1535</v>
      </c>
      <c r="G1170" s="259" t="s">
        <v>4756</v>
      </c>
      <c r="H1170" s="4" t="s">
        <v>1973</v>
      </c>
      <c r="I1170" s="4" t="s">
        <v>596</v>
      </c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1:26" ht="15.75" customHeight="1">
      <c r="A1171" s="4">
        <v>1170</v>
      </c>
      <c r="B1171" s="2">
        <f t="shared" si="18"/>
        <v>64201280035</v>
      </c>
      <c r="C1171" s="258" t="s">
        <v>4757</v>
      </c>
      <c r="D1171" s="3" t="s">
        <v>1117</v>
      </c>
      <c r="E1171" s="258" t="s">
        <v>395</v>
      </c>
      <c r="F1171" s="259" t="s">
        <v>2794</v>
      </c>
      <c r="G1171" s="259" t="s">
        <v>1326</v>
      </c>
      <c r="H1171" s="4" t="s">
        <v>1973</v>
      </c>
      <c r="I1171" s="4" t="s">
        <v>596</v>
      </c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15.75" customHeight="1">
      <c r="A1172" s="4">
        <v>1171</v>
      </c>
      <c r="B1172" s="2">
        <f t="shared" si="18"/>
        <v>64201280036</v>
      </c>
      <c r="C1172" s="258" t="s">
        <v>4758</v>
      </c>
      <c r="D1172" s="3" t="s">
        <v>1117</v>
      </c>
      <c r="E1172" s="258" t="s">
        <v>395</v>
      </c>
      <c r="F1172" s="259" t="s">
        <v>4759</v>
      </c>
      <c r="G1172" s="259" t="s">
        <v>4760</v>
      </c>
      <c r="H1172" s="4" t="s">
        <v>1973</v>
      </c>
      <c r="I1172" s="4" t="s">
        <v>596</v>
      </c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1:26" ht="15.75" customHeight="1">
      <c r="A1173" s="4">
        <v>1172</v>
      </c>
      <c r="B1173" s="2">
        <f t="shared" si="18"/>
        <v>64201280037</v>
      </c>
      <c r="C1173" s="258" t="s">
        <v>4761</v>
      </c>
      <c r="D1173" s="3" t="s">
        <v>1117</v>
      </c>
      <c r="E1173" s="258" t="s">
        <v>395</v>
      </c>
      <c r="F1173" s="259" t="s">
        <v>4762</v>
      </c>
      <c r="G1173" s="259" t="s">
        <v>3870</v>
      </c>
      <c r="H1173" s="4" t="s">
        <v>1973</v>
      </c>
      <c r="I1173" s="4" t="s">
        <v>596</v>
      </c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1:26" ht="15.75" customHeight="1">
      <c r="A1174" s="4">
        <v>1173</v>
      </c>
      <c r="B1174" s="2">
        <f t="shared" si="18"/>
        <v>64201280038</v>
      </c>
      <c r="C1174" s="258" t="s">
        <v>4763</v>
      </c>
      <c r="D1174" s="3" t="s">
        <v>1117</v>
      </c>
      <c r="E1174" s="258" t="s">
        <v>395</v>
      </c>
      <c r="F1174" s="259" t="s">
        <v>1783</v>
      </c>
      <c r="G1174" s="259" t="s">
        <v>1473</v>
      </c>
      <c r="H1174" s="4" t="s">
        <v>1973</v>
      </c>
      <c r="I1174" s="4" t="s">
        <v>596</v>
      </c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1:26" ht="15.75" customHeight="1">
      <c r="A1175" s="4">
        <v>1174</v>
      </c>
      <c r="B1175" s="2">
        <f t="shared" si="18"/>
        <v>64201280039</v>
      </c>
      <c r="C1175" s="258" t="s">
        <v>4764</v>
      </c>
      <c r="D1175" s="3" t="s">
        <v>1117</v>
      </c>
      <c r="E1175" s="258" t="s">
        <v>395</v>
      </c>
      <c r="F1175" s="259" t="s">
        <v>2632</v>
      </c>
      <c r="G1175" s="259" t="s">
        <v>4765</v>
      </c>
      <c r="H1175" s="4" t="s">
        <v>1973</v>
      </c>
      <c r="I1175" s="4" t="s">
        <v>596</v>
      </c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1:26" ht="15.75" customHeight="1">
      <c r="A1176" s="4">
        <v>1175</v>
      </c>
      <c r="B1176" s="2">
        <f t="shared" si="18"/>
        <v>64201280040</v>
      </c>
      <c r="C1176" s="258" t="s">
        <v>4766</v>
      </c>
      <c r="D1176" s="3" t="s">
        <v>1117</v>
      </c>
      <c r="E1176" s="258" t="s">
        <v>395</v>
      </c>
      <c r="F1176" s="259" t="s">
        <v>1563</v>
      </c>
      <c r="G1176" s="259" t="s">
        <v>1546</v>
      </c>
      <c r="H1176" s="4" t="s">
        <v>1973</v>
      </c>
      <c r="I1176" s="4" t="s">
        <v>596</v>
      </c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1:26" ht="15.75" customHeight="1">
      <c r="A1177" s="4">
        <v>1176</v>
      </c>
      <c r="B1177" s="2">
        <f t="shared" si="18"/>
        <v>64202010001</v>
      </c>
      <c r="C1177" s="258" t="s">
        <v>4767</v>
      </c>
      <c r="D1177" s="3" t="s">
        <v>1140</v>
      </c>
      <c r="E1177" s="258" t="s">
        <v>444</v>
      </c>
      <c r="F1177" s="259" t="s">
        <v>4768</v>
      </c>
      <c r="G1177" s="259" t="s">
        <v>4769</v>
      </c>
      <c r="H1177" s="4" t="s">
        <v>608</v>
      </c>
      <c r="I1177" s="4" t="s">
        <v>608</v>
      </c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</row>
    <row r="1178" spans="1:26" ht="15.75" customHeight="1">
      <c r="A1178" s="4">
        <v>1177</v>
      </c>
      <c r="B1178" s="2">
        <f t="shared" si="18"/>
        <v>64202010002</v>
      </c>
      <c r="C1178" s="258" t="s">
        <v>4770</v>
      </c>
      <c r="D1178" s="3" t="s">
        <v>1140</v>
      </c>
      <c r="E1178" s="258" t="s">
        <v>444</v>
      </c>
      <c r="F1178" s="259" t="s">
        <v>4771</v>
      </c>
      <c r="G1178" s="259" t="s">
        <v>1792</v>
      </c>
      <c r="H1178" s="4" t="s">
        <v>608</v>
      </c>
      <c r="I1178" s="4" t="s">
        <v>608</v>
      </c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</row>
    <row r="1179" spans="1:26" ht="15.75" customHeight="1">
      <c r="A1179" s="4">
        <v>1178</v>
      </c>
      <c r="B1179" s="2">
        <f t="shared" si="18"/>
        <v>64202010003</v>
      </c>
      <c r="C1179" s="258" t="s">
        <v>4772</v>
      </c>
      <c r="D1179" s="3" t="s">
        <v>1140</v>
      </c>
      <c r="E1179" s="258" t="s">
        <v>444</v>
      </c>
      <c r="F1179" s="259" t="s">
        <v>1653</v>
      </c>
      <c r="G1179" s="259" t="s">
        <v>1294</v>
      </c>
      <c r="H1179" s="4" t="s">
        <v>608</v>
      </c>
      <c r="I1179" s="4" t="s">
        <v>608</v>
      </c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</row>
    <row r="1180" spans="1:26" ht="15.75" customHeight="1">
      <c r="A1180" s="4">
        <v>1179</v>
      </c>
      <c r="B1180" s="2">
        <f t="shared" si="18"/>
        <v>64202010004</v>
      </c>
      <c r="C1180" s="258" t="s">
        <v>4773</v>
      </c>
      <c r="D1180" s="3" t="s">
        <v>1140</v>
      </c>
      <c r="E1180" s="258" t="s">
        <v>444</v>
      </c>
      <c r="F1180" s="259" t="s">
        <v>614</v>
      </c>
      <c r="G1180" s="259" t="s">
        <v>1642</v>
      </c>
      <c r="H1180" s="4" t="s">
        <v>608</v>
      </c>
      <c r="I1180" s="4" t="s">
        <v>608</v>
      </c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</row>
    <row r="1181" spans="1:26" ht="15.75" customHeight="1">
      <c r="A1181" s="4">
        <v>1180</v>
      </c>
      <c r="B1181" s="2">
        <f t="shared" si="18"/>
        <v>64202010005</v>
      </c>
      <c r="C1181" s="258" t="s">
        <v>4774</v>
      </c>
      <c r="D1181" s="3" t="s">
        <v>1140</v>
      </c>
      <c r="E1181" s="258" t="s">
        <v>444</v>
      </c>
      <c r="F1181" s="259" t="s">
        <v>2075</v>
      </c>
      <c r="G1181" s="259" t="s">
        <v>4775</v>
      </c>
      <c r="H1181" s="4" t="s">
        <v>608</v>
      </c>
      <c r="I1181" s="4" t="s">
        <v>608</v>
      </c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</row>
    <row r="1182" spans="1:26" ht="15.75" customHeight="1">
      <c r="A1182" s="4">
        <v>1181</v>
      </c>
      <c r="B1182" s="2">
        <f t="shared" si="18"/>
        <v>64202010006</v>
      </c>
      <c r="C1182" s="258" t="s">
        <v>4776</v>
      </c>
      <c r="D1182" s="3" t="s">
        <v>1140</v>
      </c>
      <c r="E1182" s="258" t="s">
        <v>444</v>
      </c>
      <c r="F1182" s="259" t="s">
        <v>4777</v>
      </c>
      <c r="G1182" s="259" t="s">
        <v>4778</v>
      </c>
      <c r="H1182" s="4" t="s">
        <v>608</v>
      </c>
      <c r="I1182" s="4" t="s">
        <v>608</v>
      </c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</row>
    <row r="1183" spans="1:26" ht="15.75" customHeight="1">
      <c r="A1183" s="4">
        <v>1182</v>
      </c>
      <c r="B1183" s="2">
        <f t="shared" si="18"/>
        <v>64202010007</v>
      </c>
      <c r="C1183" s="258" t="s">
        <v>4779</v>
      </c>
      <c r="D1183" s="3" t="s">
        <v>1140</v>
      </c>
      <c r="E1183" s="258" t="s">
        <v>444</v>
      </c>
      <c r="F1183" s="259" t="s">
        <v>2187</v>
      </c>
      <c r="G1183" s="259" t="s">
        <v>4780</v>
      </c>
      <c r="H1183" s="4" t="s">
        <v>608</v>
      </c>
      <c r="I1183" s="4" t="s">
        <v>608</v>
      </c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</row>
    <row r="1184" spans="1:26" ht="15.75" customHeight="1">
      <c r="A1184" s="4">
        <v>1183</v>
      </c>
      <c r="B1184" s="2">
        <f t="shared" si="18"/>
        <v>64202010008</v>
      </c>
      <c r="C1184" s="258" t="s">
        <v>4781</v>
      </c>
      <c r="D1184" s="3" t="s">
        <v>1140</v>
      </c>
      <c r="E1184" s="258" t="s">
        <v>444</v>
      </c>
      <c r="F1184" s="259" t="s">
        <v>991</v>
      </c>
      <c r="G1184" s="259" t="s">
        <v>4438</v>
      </c>
      <c r="H1184" s="4" t="s">
        <v>608</v>
      </c>
      <c r="I1184" s="4" t="s">
        <v>608</v>
      </c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</row>
    <row r="1185" spans="1:26" ht="15.75" customHeight="1">
      <c r="A1185" s="4">
        <v>1184</v>
      </c>
      <c r="B1185" s="2">
        <f t="shared" si="18"/>
        <v>64202010009</v>
      </c>
      <c r="C1185" s="258" t="s">
        <v>4782</v>
      </c>
      <c r="D1185" s="3" t="s">
        <v>1140</v>
      </c>
      <c r="E1185" s="258" t="s">
        <v>444</v>
      </c>
      <c r="F1185" s="259" t="s">
        <v>811</v>
      </c>
      <c r="G1185" s="259" t="s">
        <v>1843</v>
      </c>
      <c r="H1185" s="4" t="s">
        <v>608</v>
      </c>
      <c r="I1185" s="4" t="s">
        <v>608</v>
      </c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1:26" ht="15.75" customHeight="1">
      <c r="A1186" s="4">
        <v>1185</v>
      </c>
      <c r="B1186" s="2">
        <f t="shared" si="18"/>
        <v>64202010010</v>
      </c>
      <c r="C1186" s="258" t="s">
        <v>4783</v>
      </c>
      <c r="D1186" s="3" t="s">
        <v>1140</v>
      </c>
      <c r="E1186" s="258" t="s">
        <v>444</v>
      </c>
      <c r="F1186" s="259" t="s">
        <v>4784</v>
      </c>
      <c r="G1186" s="259" t="s">
        <v>3150</v>
      </c>
      <c r="H1186" s="4" t="s">
        <v>608</v>
      </c>
      <c r="I1186" s="4" t="s">
        <v>608</v>
      </c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1:26" ht="15.75" customHeight="1">
      <c r="A1187" s="4">
        <v>1186</v>
      </c>
      <c r="B1187" s="2">
        <f t="shared" si="18"/>
        <v>64202010011</v>
      </c>
      <c r="C1187" s="258" t="s">
        <v>4785</v>
      </c>
      <c r="D1187" s="3" t="s">
        <v>1140</v>
      </c>
      <c r="E1187" s="258" t="s">
        <v>444</v>
      </c>
      <c r="F1187" s="259" t="s">
        <v>1462</v>
      </c>
      <c r="G1187" s="259" t="s">
        <v>4786</v>
      </c>
      <c r="H1187" s="4" t="s">
        <v>608</v>
      </c>
      <c r="I1187" s="4" t="s">
        <v>608</v>
      </c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1:26" ht="15.75" customHeight="1">
      <c r="A1188" s="4">
        <v>1187</v>
      </c>
      <c r="B1188" s="2">
        <f t="shared" si="18"/>
        <v>64202010012</v>
      </c>
      <c r="C1188" s="258" t="s">
        <v>4787</v>
      </c>
      <c r="D1188" s="3" t="s">
        <v>1140</v>
      </c>
      <c r="E1188" s="258" t="s">
        <v>444</v>
      </c>
      <c r="F1188" s="259" t="s">
        <v>4788</v>
      </c>
      <c r="G1188" s="259" t="s">
        <v>1711</v>
      </c>
      <c r="H1188" s="4" t="s">
        <v>608</v>
      </c>
      <c r="I1188" s="4" t="s">
        <v>608</v>
      </c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</row>
    <row r="1189" spans="1:26" ht="15.75" customHeight="1">
      <c r="A1189" s="4">
        <v>1188</v>
      </c>
      <c r="B1189" s="2">
        <f t="shared" si="18"/>
        <v>64202010013</v>
      </c>
      <c r="C1189" s="258" t="s">
        <v>4789</v>
      </c>
      <c r="D1189" s="3" t="s">
        <v>1140</v>
      </c>
      <c r="E1189" s="258" t="s">
        <v>444</v>
      </c>
      <c r="F1189" s="259" t="s">
        <v>1655</v>
      </c>
      <c r="G1189" s="259" t="s">
        <v>4790</v>
      </c>
      <c r="H1189" s="4" t="s">
        <v>608</v>
      </c>
      <c r="I1189" s="4" t="s">
        <v>608</v>
      </c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</row>
    <row r="1190" spans="1:26" ht="15.75" customHeight="1">
      <c r="A1190" s="4">
        <v>1189</v>
      </c>
      <c r="B1190" s="2">
        <f t="shared" si="18"/>
        <v>64202010014</v>
      </c>
      <c r="C1190" s="258" t="s">
        <v>4791</v>
      </c>
      <c r="D1190" s="3" t="s">
        <v>1140</v>
      </c>
      <c r="E1190" s="258" t="s">
        <v>444</v>
      </c>
      <c r="F1190" s="259" t="s">
        <v>4792</v>
      </c>
      <c r="G1190" s="259" t="s">
        <v>858</v>
      </c>
      <c r="H1190" s="4" t="s">
        <v>608</v>
      </c>
      <c r="I1190" s="4" t="s">
        <v>608</v>
      </c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</row>
    <row r="1191" spans="1:26" ht="15.75" customHeight="1">
      <c r="A1191" s="4">
        <v>1190</v>
      </c>
      <c r="B1191" s="2">
        <f t="shared" si="18"/>
        <v>64202010015</v>
      </c>
      <c r="C1191" s="258" t="s">
        <v>4793</v>
      </c>
      <c r="D1191" s="3" t="s">
        <v>1140</v>
      </c>
      <c r="E1191" s="258" t="s">
        <v>444</v>
      </c>
      <c r="F1191" s="259" t="s">
        <v>1312</v>
      </c>
      <c r="G1191" s="259" t="s">
        <v>1426</v>
      </c>
      <c r="H1191" s="4" t="s">
        <v>608</v>
      </c>
      <c r="I1191" s="4" t="s">
        <v>608</v>
      </c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</row>
    <row r="1192" spans="1:26" ht="15.75" customHeight="1">
      <c r="A1192" s="4">
        <v>1191</v>
      </c>
      <c r="B1192" s="2">
        <f t="shared" si="18"/>
        <v>64202010016</v>
      </c>
      <c r="C1192" s="258" t="s">
        <v>4794</v>
      </c>
      <c r="D1192" s="3" t="s">
        <v>1140</v>
      </c>
      <c r="E1192" s="258" t="s">
        <v>444</v>
      </c>
      <c r="F1192" s="259" t="s">
        <v>4795</v>
      </c>
      <c r="G1192" s="259" t="s">
        <v>2022</v>
      </c>
      <c r="H1192" s="4" t="s">
        <v>608</v>
      </c>
      <c r="I1192" s="4" t="s">
        <v>608</v>
      </c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1:26" ht="15.75" customHeight="1">
      <c r="A1193" s="4">
        <v>1192</v>
      </c>
      <c r="B1193" s="2">
        <f t="shared" si="18"/>
        <v>64202010017</v>
      </c>
      <c r="C1193" s="258" t="s">
        <v>4796</v>
      </c>
      <c r="D1193" s="3" t="s">
        <v>1140</v>
      </c>
      <c r="E1193" s="258" t="s">
        <v>444</v>
      </c>
      <c r="F1193" s="259" t="s">
        <v>4797</v>
      </c>
      <c r="G1193" s="259" t="s">
        <v>4798</v>
      </c>
      <c r="H1193" s="4" t="s">
        <v>608</v>
      </c>
      <c r="I1193" s="4" t="s">
        <v>608</v>
      </c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</row>
    <row r="1194" spans="1:26" ht="15.75" customHeight="1">
      <c r="A1194" s="4">
        <v>1193</v>
      </c>
      <c r="B1194" s="2">
        <f t="shared" si="18"/>
        <v>64202010018</v>
      </c>
      <c r="C1194" s="258" t="s">
        <v>4799</v>
      </c>
      <c r="D1194" s="3" t="s">
        <v>1140</v>
      </c>
      <c r="E1194" s="258" t="s">
        <v>444</v>
      </c>
      <c r="F1194" s="259" t="s">
        <v>1553</v>
      </c>
      <c r="G1194" s="259" t="s">
        <v>4089</v>
      </c>
      <c r="H1194" s="4" t="s">
        <v>608</v>
      </c>
      <c r="I1194" s="4" t="s">
        <v>608</v>
      </c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</row>
    <row r="1195" spans="1:26" ht="15.75" customHeight="1">
      <c r="A1195" s="4">
        <v>1194</v>
      </c>
      <c r="B1195" s="2">
        <f t="shared" si="18"/>
        <v>64202010019</v>
      </c>
      <c r="C1195" s="258" t="s">
        <v>4800</v>
      </c>
      <c r="D1195" s="3" t="s">
        <v>1140</v>
      </c>
      <c r="E1195" s="258" t="s">
        <v>444</v>
      </c>
      <c r="F1195" s="259" t="s">
        <v>1692</v>
      </c>
      <c r="G1195" s="259" t="s">
        <v>772</v>
      </c>
      <c r="H1195" s="4" t="s">
        <v>608</v>
      </c>
      <c r="I1195" s="4" t="s">
        <v>608</v>
      </c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</row>
    <row r="1196" spans="1:26" ht="15.75" customHeight="1">
      <c r="A1196" s="4">
        <v>1195</v>
      </c>
      <c r="B1196" s="2">
        <f t="shared" si="18"/>
        <v>64202010020</v>
      </c>
      <c r="C1196" s="258" t="s">
        <v>4801</v>
      </c>
      <c r="D1196" s="3" t="s">
        <v>1140</v>
      </c>
      <c r="E1196" s="258" t="s">
        <v>444</v>
      </c>
      <c r="F1196" s="259" t="s">
        <v>4802</v>
      </c>
      <c r="G1196" s="259" t="s">
        <v>4803</v>
      </c>
      <c r="H1196" s="4" t="s">
        <v>608</v>
      </c>
      <c r="I1196" s="4" t="s">
        <v>608</v>
      </c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</row>
    <row r="1197" spans="1:26" ht="15.75" customHeight="1">
      <c r="A1197" s="4">
        <v>1196</v>
      </c>
      <c r="B1197" s="2">
        <f t="shared" si="18"/>
        <v>64202010021</v>
      </c>
      <c r="C1197" s="258" t="s">
        <v>4804</v>
      </c>
      <c r="D1197" s="3" t="s">
        <v>1140</v>
      </c>
      <c r="E1197" s="258" t="s">
        <v>444</v>
      </c>
      <c r="F1197" s="259" t="s">
        <v>1491</v>
      </c>
      <c r="G1197" s="259" t="s">
        <v>1596</v>
      </c>
      <c r="H1197" s="4" t="s">
        <v>608</v>
      </c>
      <c r="I1197" s="4" t="s">
        <v>608</v>
      </c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</row>
    <row r="1198" spans="1:26" ht="15.75" customHeight="1">
      <c r="A1198" s="4">
        <v>1197</v>
      </c>
      <c r="B1198" s="2">
        <f t="shared" si="18"/>
        <v>64202010022</v>
      </c>
      <c r="C1198" s="258" t="s">
        <v>4805</v>
      </c>
      <c r="D1198" s="3" t="s">
        <v>1140</v>
      </c>
      <c r="E1198" s="258" t="s">
        <v>444</v>
      </c>
      <c r="F1198" s="259" t="s">
        <v>1472</v>
      </c>
      <c r="G1198" s="259" t="s">
        <v>4806</v>
      </c>
      <c r="H1198" s="4" t="s">
        <v>608</v>
      </c>
      <c r="I1198" s="4" t="s">
        <v>608</v>
      </c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1:26" ht="15.75" customHeight="1">
      <c r="A1199" s="4">
        <v>1198</v>
      </c>
      <c r="B1199" s="2">
        <f t="shared" si="18"/>
        <v>64202010023</v>
      </c>
      <c r="C1199" s="258" t="s">
        <v>4807</v>
      </c>
      <c r="D1199" s="3" t="s">
        <v>1140</v>
      </c>
      <c r="E1199" s="258" t="s">
        <v>444</v>
      </c>
      <c r="F1199" s="259" t="s">
        <v>1190</v>
      </c>
      <c r="G1199" s="259" t="s">
        <v>4808</v>
      </c>
      <c r="H1199" s="4" t="s">
        <v>608</v>
      </c>
      <c r="I1199" s="4" t="s">
        <v>608</v>
      </c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1:26" ht="15.75" customHeight="1">
      <c r="A1200" s="4">
        <v>1199</v>
      </c>
      <c r="B1200" s="2">
        <f t="shared" si="18"/>
        <v>64202010024</v>
      </c>
      <c r="C1200" s="258" t="s">
        <v>4809</v>
      </c>
      <c r="D1200" s="3" t="s">
        <v>1140</v>
      </c>
      <c r="E1200" s="258" t="s">
        <v>444</v>
      </c>
      <c r="F1200" s="259" t="s">
        <v>4810</v>
      </c>
      <c r="G1200" s="259" t="s">
        <v>4811</v>
      </c>
      <c r="H1200" s="4" t="s">
        <v>608</v>
      </c>
      <c r="I1200" s="4" t="s">
        <v>608</v>
      </c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1:26" ht="15.75" customHeight="1">
      <c r="A1201" s="4">
        <v>1200</v>
      </c>
      <c r="B1201" s="2">
        <f t="shared" si="18"/>
        <v>64202010025</v>
      </c>
      <c r="C1201" s="258" t="s">
        <v>4812</v>
      </c>
      <c r="D1201" s="3" t="s">
        <v>1140</v>
      </c>
      <c r="E1201" s="258" t="s">
        <v>444</v>
      </c>
      <c r="F1201" s="259" t="s">
        <v>4813</v>
      </c>
      <c r="G1201" s="259" t="s">
        <v>4814</v>
      </c>
      <c r="H1201" s="4" t="s">
        <v>608</v>
      </c>
      <c r="I1201" s="4" t="s">
        <v>608</v>
      </c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1:26" ht="15.75" customHeight="1">
      <c r="A1202" s="4">
        <v>1201</v>
      </c>
      <c r="B1202" s="2">
        <f t="shared" si="18"/>
        <v>64202010026</v>
      </c>
      <c r="C1202" s="258" t="s">
        <v>4815</v>
      </c>
      <c r="D1202" s="3" t="s">
        <v>1140</v>
      </c>
      <c r="E1202" s="258" t="s">
        <v>395</v>
      </c>
      <c r="F1202" s="259" t="s">
        <v>4816</v>
      </c>
      <c r="G1202" s="259" t="s">
        <v>4817</v>
      </c>
      <c r="H1202" s="4" t="s">
        <v>608</v>
      </c>
      <c r="I1202" s="4" t="s">
        <v>608</v>
      </c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1:26" ht="15.75" customHeight="1">
      <c r="A1203" s="4">
        <v>1202</v>
      </c>
      <c r="B1203" s="2">
        <f t="shared" si="18"/>
        <v>64202010027</v>
      </c>
      <c r="C1203" s="258" t="s">
        <v>4818</v>
      </c>
      <c r="D1203" s="3" t="s">
        <v>1140</v>
      </c>
      <c r="E1203" s="258" t="s">
        <v>395</v>
      </c>
      <c r="F1203" s="259" t="s">
        <v>1461</v>
      </c>
      <c r="G1203" s="259" t="s">
        <v>86</v>
      </c>
      <c r="H1203" s="4" t="s">
        <v>608</v>
      </c>
      <c r="I1203" s="4" t="s">
        <v>608</v>
      </c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</row>
    <row r="1204" spans="1:26" ht="15.75" customHeight="1">
      <c r="A1204" s="4">
        <v>1203</v>
      </c>
      <c r="B1204" s="2">
        <f t="shared" si="18"/>
        <v>64202010028</v>
      </c>
      <c r="C1204" s="258" t="s">
        <v>4819</v>
      </c>
      <c r="D1204" s="3" t="s">
        <v>1166</v>
      </c>
      <c r="E1204" s="258" t="s">
        <v>444</v>
      </c>
      <c r="F1204" s="259" t="s">
        <v>4820</v>
      </c>
      <c r="G1204" s="259" t="s">
        <v>4821</v>
      </c>
      <c r="H1204" s="4" t="s">
        <v>608</v>
      </c>
      <c r="I1204" s="4" t="s">
        <v>608</v>
      </c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</row>
    <row r="1205" spans="1:26" ht="15.75" customHeight="1">
      <c r="A1205" s="4">
        <v>1204</v>
      </c>
      <c r="B1205" s="2">
        <f t="shared" si="18"/>
        <v>64202010029</v>
      </c>
      <c r="C1205" s="258" t="s">
        <v>4822</v>
      </c>
      <c r="D1205" s="3" t="s">
        <v>1166</v>
      </c>
      <c r="E1205" s="258" t="s">
        <v>444</v>
      </c>
      <c r="F1205" s="259" t="s">
        <v>1780</v>
      </c>
      <c r="G1205" s="259" t="s">
        <v>4823</v>
      </c>
      <c r="H1205" s="4" t="s">
        <v>608</v>
      </c>
      <c r="I1205" s="4" t="s">
        <v>608</v>
      </c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1:26" ht="15.75" customHeight="1">
      <c r="A1206" s="4">
        <v>1205</v>
      </c>
      <c r="B1206" s="2">
        <f t="shared" si="18"/>
        <v>64202010030</v>
      </c>
      <c r="C1206" s="258" t="s">
        <v>4824</v>
      </c>
      <c r="D1206" s="3" t="s">
        <v>1166</v>
      </c>
      <c r="E1206" s="258" t="s">
        <v>444</v>
      </c>
      <c r="F1206" s="259" t="s">
        <v>4825</v>
      </c>
      <c r="G1206" s="259" t="s">
        <v>4826</v>
      </c>
      <c r="H1206" s="4" t="s">
        <v>608</v>
      </c>
      <c r="I1206" s="4" t="s">
        <v>608</v>
      </c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1:26" ht="15.75" customHeight="1">
      <c r="A1207" s="4">
        <v>1206</v>
      </c>
      <c r="B1207" s="2">
        <f t="shared" si="18"/>
        <v>64202010031</v>
      </c>
      <c r="C1207" s="258" t="s">
        <v>4827</v>
      </c>
      <c r="D1207" s="3" t="s">
        <v>1166</v>
      </c>
      <c r="E1207" s="258" t="s">
        <v>444</v>
      </c>
      <c r="F1207" s="259" t="s">
        <v>1542</v>
      </c>
      <c r="G1207" s="259" t="s">
        <v>4828</v>
      </c>
      <c r="H1207" s="4" t="s">
        <v>608</v>
      </c>
      <c r="I1207" s="4" t="s">
        <v>608</v>
      </c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1:26" ht="15.75" customHeight="1">
      <c r="A1208" s="4">
        <v>1207</v>
      </c>
      <c r="B1208" s="2">
        <f t="shared" si="18"/>
        <v>64202010032</v>
      </c>
      <c r="C1208" s="258" t="s">
        <v>4829</v>
      </c>
      <c r="D1208" s="3" t="s">
        <v>1166</v>
      </c>
      <c r="E1208" s="258" t="s">
        <v>444</v>
      </c>
      <c r="F1208" s="259" t="s">
        <v>4830</v>
      </c>
      <c r="G1208" s="259" t="s">
        <v>4831</v>
      </c>
      <c r="H1208" s="4" t="s">
        <v>608</v>
      </c>
      <c r="I1208" s="4" t="s">
        <v>608</v>
      </c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</row>
    <row r="1209" spans="1:26" ht="15.75" customHeight="1">
      <c r="A1209" s="4">
        <v>1208</v>
      </c>
      <c r="B1209" s="2">
        <f t="shared" si="18"/>
        <v>64202010033</v>
      </c>
      <c r="C1209" s="258" t="s">
        <v>4832</v>
      </c>
      <c r="D1209" s="3" t="s">
        <v>1166</v>
      </c>
      <c r="E1209" s="258" t="s">
        <v>444</v>
      </c>
      <c r="F1209" s="259" t="s">
        <v>4833</v>
      </c>
      <c r="G1209" s="259" t="s">
        <v>4834</v>
      </c>
      <c r="H1209" s="4" t="s">
        <v>608</v>
      </c>
      <c r="I1209" s="4" t="s">
        <v>608</v>
      </c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</row>
    <row r="1210" spans="1:26" ht="15.75" customHeight="1">
      <c r="A1210" s="4">
        <v>1209</v>
      </c>
      <c r="B1210" s="2">
        <f t="shared" si="18"/>
        <v>64202010034</v>
      </c>
      <c r="C1210" s="258" t="s">
        <v>4835</v>
      </c>
      <c r="D1210" s="3" t="s">
        <v>1166</v>
      </c>
      <c r="E1210" s="258" t="s">
        <v>444</v>
      </c>
      <c r="F1210" s="259" t="s">
        <v>1604</v>
      </c>
      <c r="G1210" s="259" t="s">
        <v>4836</v>
      </c>
      <c r="H1210" s="4" t="s">
        <v>608</v>
      </c>
      <c r="I1210" s="4" t="s">
        <v>608</v>
      </c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</row>
    <row r="1211" spans="1:26" ht="15.75" customHeight="1">
      <c r="A1211" s="4">
        <v>1210</v>
      </c>
      <c r="B1211" s="2">
        <f t="shared" si="18"/>
        <v>64202010035</v>
      </c>
      <c r="C1211" s="258" t="s">
        <v>4837</v>
      </c>
      <c r="D1211" s="3" t="s">
        <v>1166</v>
      </c>
      <c r="E1211" s="258" t="s">
        <v>444</v>
      </c>
      <c r="F1211" s="259" t="s">
        <v>1309</v>
      </c>
      <c r="G1211" s="259" t="s">
        <v>1586</v>
      </c>
      <c r="H1211" s="4" t="s">
        <v>608</v>
      </c>
      <c r="I1211" s="4" t="s">
        <v>608</v>
      </c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</row>
    <row r="1212" spans="1:26" ht="15.75" customHeight="1">
      <c r="A1212" s="4">
        <v>1211</v>
      </c>
      <c r="B1212" s="2">
        <f t="shared" si="18"/>
        <v>64202010036</v>
      </c>
      <c r="C1212" s="258" t="s">
        <v>4838</v>
      </c>
      <c r="D1212" s="3" t="s">
        <v>1166</v>
      </c>
      <c r="E1212" s="258" t="s">
        <v>444</v>
      </c>
      <c r="F1212" s="259" t="s">
        <v>619</v>
      </c>
      <c r="G1212" s="259" t="s">
        <v>418</v>
      </c>
      <c r="H1212" s="4" t="s">
        <v>608</v>
      </c>
      <c r="I1212" s="4" t="s">
        <v>608</v>
      </c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</row>
    <row r="1213" spans="1:26" ht="15.75" customHeight="1">
      <c r="A1213" s="4">
        <v>1212</v>
      </c>
      <c r="B1213" s="2">
        <f t="shared" si="18"/>
        <v>64202010037</v>
      </c>
      <c r="C1213" s="258" t="s">
        <v>4839</v>
      </c>
      <c r="D1213" s="3" t="s">
        <v>1166</v>
      </c>
      <c r="E1213" s="258" t="s">
        <v>444</v>
      </c>
      <c r="F1213" s="259" t="s">
        <v>4840</v>
      </c>
      <c r="G1213" s="259" t="s">
        <v>4841</v>
      </c>
      <c r="H1213" s="4" t="s">
        <v>608</v>
      </c>
      <c r="I1213" s="4" t="s">
        <v>608</v>
      </c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</row>
    <row r="1214" spans="1:26" ht="15.75" customHeight="1">
      <c r="A1214" s="4">
        <v>1213</v>
      </c>
      <c r="B1214" s="2">
        <f t="shared" si="18"/>
        <v>64202010038</v>
      </c>
      <c r="C1214" s="258" t="s">
        <v>4842</v>
      </c>
      <c r="D1214" s="3" t="s">
        <v>1166</v>
      </c>
      <c r="E1214" s="258" t="s">
        <v>444</v>
      </c>
      <c r="F1214" s="259" t="s">
        <v>4258</v>
      </c>
      <c r="G1214" s="259" t="s">
        <v>4843</v>
      </c>
      <c r="H1214" s="4" t="s">
        <v>608</v>
      </c>
      <c r="I1214" s="4" t="s">
        <v>608</v>
      </c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</row>
    <row r="1215" spans="1:26" ht="15.75" customHeight="1">
      <c r="A1215" s="4">
        <v>1214</v>
      </c>
      <c r="B1215" s="2">
        <f t="shared" si="18"/>
        <v>64202010039</v>
      </c>
      <c r="C1215" s="258" t="s">
        <v>4844</v>
      </c>
      <c r="D1215" s="3" t="s">
        <v>1166</v>
      </c>
      <c r="E1215" s="258" t="s">
        <v>444</v>
      </c>
      <c r="F1215" s="259" t="s">
        <v>4845</v>
      </c>
      <c r="G1215" s="259" t="s">
        <v>4846</v>
      </c>
      <c r="H1215" s="4" t="s">
        <v>608</v>
      </c>
      <c r="I1215" s="4" t="s">
        <v>608</v>
      </c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1:26" ht="15.75" customHeight="1">
      <c r="A1216" s="4">
        <v>1215</v>
      </c>
      <c r="B1216" s="2">
        <f t="shared" si="18"/>
        <v>64202010040</v>
      </c>
      <c r="C1216" s="258" t="s">
        <v>4847</v>
      </c>
      <c r="D1216" s="3" t="s">
        <v>1166</v>
      </c>
      <c r="E1216" s="258" t="s">
        <v>444</v>
      </c>
      <c r="F1216" s="259" t="s">
        <v>4848</v>
      </c>
      <c r="G1216" s="259" t="s">
        <v>4849</v>
      </c>
      <c r="H1216" s="4" t="s">
        <v>608</v>
      </c>
      <c r="I1216" s="4" t="s">
        <v>608</v>
      </c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15.75" customHeight="1">
      <c r="A1217" s="4">
        <v>1216</v>
      </c>
      <c r="B1217" s="2">
        <f t="shared" si="18"/>
        <v>64202010041</v>
      </c>
      <c r="C1217" s="258" t="s">
        <v>4850</v>
      </c>
      <c r="D1217" s="3" t="s">
        <v>1166</v>
      </c>
      <c r="E1217" s="258" t="s">
        <v>444</v>
      </c>
      <c r="F1217" s="259" t="s">
        <v>4851</v>
      </c>
      <c r="G1217" s="259" t="s">
        <v>1408</v>
      </c>
      <c r="H1217" s="4" t="s">
        <v>608</v>
      </c>
      <c r="I1217" s="4" t="s">
        <v>608</v>
      </c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1:26" ht="15.75" customHeight="1">
      <c r="A1218" s="4">
        <v>1217</v>
      </c>
      <c r="B1218" s="2">
        <f t="shared" si="18"/>
        <v>64202010042</v>
      </c>
      <c r="C1218" s="258" t="s">
        <v>4852</v>
      </c>
      <c r="D1218" s="3" t="s">
        <v>1166</v>
      </c>
      <c r="E1218" s="258" t="s">
        <v>444</v>
      </c>
      <c r="F1218" s="259" t="s">
        <v>4853</v>
      </c>
      <c r="G1218" s="259" t="s">
        <v>1408</v>
      </c>
      <c r="H1218" s="4" t="s">
        <v>608</v>
      </c>
      <c r="I1218" s="4" t="s">
        <v>608</v>
      </c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</row>
    <row r="1219" spans="1:26" ht="15.75" customHeight="1">
      <c r="A1219" s="4">
        <v>1218</v>
      </c>
      <c r="B1219" s="2">
        <f t="shared" ref="B1219:B1282" si="19">VALUE(C1219)</f>
        <v>64202010043</v>
      </c>
      <c r="C1219" s="258" t="s">
        <v>4854</v>
      </c>
      <c r="D1219" s="3" t="s">
        <v>1166</v>
      </c>
      <c r="E1219" s="258" t="s">
        <v>444</v>
      </c>
      <c r="F1219" s="259" t="s">
        <v>4855</v>
      </c>
      <c r="G1219" s="259" t="s">
        <v>2119</v>
      </c>
      <c r="H1219" s="4" t="s">
        <v>608</v>
      </c>
      <c r="I1219" s="4" t="s">
        <v>608</v>
      </c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</row>
    <row r="1220" spans="1:26" ht="15.75" customHeight="1">
      <c r="A1220" s="4">
        <v>1219</v>
      </c>
      <c r="B1220" s="2">
        <f t="shared" si="19"/>
        <v>64202010044</v>
      </c>
      <c r="C1220" s="258" t="s">
        <v>4856</v>
      </c>
      <c r="D1220" s="3" t="s">
        <v>1166</v>
      </c>
      <c r="E1220" s="258" t="s">
        <v>444</v>
      </c>
      <c r="F1220" s="259" t="s">
        <v>1211</v>
      </c>
      <c r="G1220" s="259" t="s">
        <v>4857</v>
      </c>
      <c r="H1220" s="4" t="s">
        <v>608</v>
      </c>
      <c r="I1220" s="4" t="s">
        <v>608</v>
      </c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</row>
    <row r="1221" spans="1:26" ht="15.75" customHeight="1">
      <c r="A1221" s="4">
        <v>1220</v>
      </c>
      <c r="B1221" s="2">
        <f t="shared" si="19"/>
        <v>64202010045</v>
      </c>
      <c r="C1221" s="258" t="s">
        <v>4858</v>
      </c>
      <c r="D1221" s="3" t="s">
        <v>1166</v>
      </c>
      <c r="E1221" s="258" t="s">
        <v>444</v>
      </c>
      <c r="F1221" s="259" t="s">
        <v>1450</v>
      </c>
      <c r="G1221" s="259" t="s">
        <v>4859</v>
      </c>
      <c r="H1221" s="4" t="s">
        <v>608</v>
      </c>
      <c r="I1221" s="4" t="s">
        <v>608</v>
      </c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1:26" ht="15.75" customHeight="1">
      <c r="A1222" s="4">
        <v>1221</v>
      </c>
      <c r="B1222" s="2">
        <f t="shared" si="19"/>
        <v>64202010046</v>
      </c>
      <c r="C1222" s="258" t="s">
        <v>4860</v>
      </c>
      <c r="D1222" s="3" t="s">
        <v>1166</v>
      </c>
      <c r="E1222" s="258" t="s">
        <v>444</v>
      </c>
      <c r="F1222" s="259" t="s">
        <v>1450</v>
      </c>
      <c r="G1222" s="259" t="s">
        <v>4861</v>
      </c>
      <c r="H1222" s="4" t="s">
        <v>608</v>
      </c>
      <c r="I1222" s="4" t="s">
        <v>608</v>
      </c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1:26" ht="15.75" customHeight="1">
      <c r="A1223" s="4">
        <v>1222</v>
      </c>
      <c r="B1223" s="2">
        <f t="shared" si="19"/>
        <v>64202010047</v>
      </c>
      <c r="C1223" s="258" t="s">
        <v>4862</v>
      </c>
      <c r="D1223" s="3" t="s">
        <v>1166</v>
      </c>
      <c r="E1223" s="258" t="s">
        <v>444</v>
      </c>
      <c r="F1223" s="259" t="s">
        <v>1482</v>
      </c>
      <c r="G1223" s="259" t="s">
        <v>4863</v>
      </c>
      <c r="H1223" s="4" t="s">
        <v>608</v>
      </c>
      <c r="I1223" s="4" t="s">
        <v>608</v>
      </c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1:26" ht="15.75" customHeight="1">
      <c r="A1224" s="4">
        <v>1223</v>
      </c>
      <c r="B1224" s="2">
        <f t="shared" si="19"/>
        <v>64202010048</v>
      </c>
      <c r="C1224" s="258" t="s">
        <v>4864</v>
      </c>
      <c r="D1224" s="3" t="s">
        <v>1166</v>
      </c>
      <c r="E1224" s="258" t="s">
        <v>444</v>
      </c>
      <c r="F1224" s="259" t="s">
        <v>4865</v>
      </c>
      <c r="G1224" s="259" t="s">
        <v>4866</v>
      </c>
      <c r="H1224" s="4" t="s">
        <v>608</v>
      </c>
      <c r="I1224" s="4" t="s">
        <v>608</v>
      </c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</row>
    <row r="1225" spans="1:26" ht="15.75" customHeight="1">
      <c r="A1225" s="4">
        <v>1224</v>
      </c>
      <c r="B1225" s="2">
        <f t="shared" si="19"/>
        <v>64202010050</v>
      </c>
      <c r="C1225" s="258" t="s">
        <v>4867</v>
      </c>
      <c r="D1225" s="3" t="s">
        <v>1166</v>
      </c>
      <c r="E1225" s="258" t="s">
        <v>444</v>
      </c>
      <c r="F1225" s="259" t="s">
        <v>533</v>
      </c>
      <c r="G1225" s="259" t="s">
        <v>4868</v>
      </c>
      <c r="H1225" s="4" t="s">
        <v>608</v>
      </c>
      <c r="I1225" s="4" t="s">
        <v>608</v>
      </c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</row>
    <row r="1226" spans="1:26" ht="15.75" customHeight="1">
      <c r="A1226" s="4">
        <v>1225</v>
      </c>
      <c r="B1226" s="2">
        <f t="shared" si="19"/>
        <v>64202010051</v>
      </c>
      <c r="C1226" s="258" t="s">
        <v>4869</v>
      </c>
      <c r="D1226" s="3" t="s">
        <v>1166</v>
      </c>
      <c r="E1226" s="258" t="s">
        <v>444</v>
      </c>
      <c r="F1226" s="259" t="s">
        <v>4870</v>
      </c>
      <c r="G1226" s="259" t="s">
        <v>4871</v>
      </c>
      <c r="H1226" s="4" t="s">
        <v>608</v>
      </c>
      <c r="I1226" s="4" t="s">
        <v>608</v>
      </c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</row>
    <row r="1227" spans="1:26" ht="15.75" customHeight="1">
      <c r="A1227" s="4">
        <v>1226</v>
      </c>
      <c r="B1227" s="2">
        <f t="shared" si="19"/>
        <v>64202010052</v>
      </c>
      <c r="C1227" s="258" t="s">
        <v>4872</v>
      </c>
      <c r="D1227" s="3" t="s">
        <v>1166</v>
      </c>
      <c r="E1227" s="258" t="s">
        <v>444</v>
      </c>
      <c r="F1227" s="259" t="s">
        <v>726</v>
      </c>
      <c r="G1227" s="259" t="s">
        <v>4873</v>
      </c>
      <c r="H1227" s="4" t="s">
        <v>608</v>
      </c>
      <c r="I1227" s="4" t="s">
        <v>608</v>
      </c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</row>
    <row r="1228" spans="1:26" ht="15.75" customHeight="1">
      <c r="A1228" s="4">
        <v>1227</v>
      </c>
      <c r="B1228" s="2">
        <f t="shared" si="19"/>
        <v>64202010053</v>
      </c>
      <c r="C1228" s="258" t="s">
        <v>4874</v>
      </c>
      <c r="D1228" s="3" t="s">
        <v>1166</v>
      </c>
      <c r="E1228" s="258" t="s">
        <v>395</v>
      </c>
      <c r="F1228" s="259" t="s">
        <v>1439</v>
      </c>
      <c r="G1228" s="259" t="s">
        <v>412</v>
      </c>
      <c r="H1228" s="4" t="s">
        <v>608</v>
      </c>
      <c r="I1228" s="4" t="s">
        <v>608</v>
      </c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</row>
    <row r="1229" spans="1:26" ht="15.75" customHeight="1">
      <c r="A1229" s="4">
        <v>1228</v>
      </c>
      <c r="B1229" s="2">
        <f t="shared" si="19"/>
        <v>64202010054</v>
      </c>
      <c r="C1229" s="258" t="s">
        <v>4875</v>
      </c>
      <c r="D1229" s="3" t="s">
        <v>1166</v>
      </c>
      <c r="E1229" s="258" t="s">
        <v>395</v>
      </c>
      <c r="F1229" s="259" t="s">
        <v>466</v>
      </c>
      <c r="G1229" s="259" t="s">
        <v>4876</v>
      </c>
      <c r="H1229" s="4" t="s">
        <v>608</v>
      </c>
      <c r="I1229" s="4" t="s">
        <v>608</v>
      </c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</row>
    <row r="1230" spans="1:26" ht="15.75" customHeight="1">
      <c r="A1230" s="4">
        <v>1229</v>
      </c>
      <c r="B1230" s="2">
        <f t="shared" si="19"/>
        <v>64202020001</v>
      </c>
      <c r="C1230" s="258" t="s">
        <v>4877</v>
      </c>
      <c r="D1230" s="3" t="s">
        <v>1196</v>
      </c>
      <c r="E1230" s="258" t="s">
        <v>444</v>
      </c>
      <c r="F1230" s="259" t="s">
        <v>3368</v>
      </c>
      <c r="G1230" s="259" t="s">
        <v>4878</v>
      </c>
      <c r="H1230" s="4" t="s">
        <v>659</v>
      </c>
      <c r="I1230" s="4" t="s">
        <v>659</v>
      </c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</row>
    <row r="1231" spans="1:26" ht="15.75" customHeight="1">
      <c r="A1231" s="4">
        <v>1230</v>
      </c>
      <c r="B1231" s="2">
        <f t="shared" si="19"/>
        <v>64202020002</v>
      </c>
      <c r="C1231" s="258" t="s">
        <v>4879</v>
      </c>
      <c r="D1231" s="3" t="s">
        <v>1196</v>
      </c>
      <c r="E1231" s="258" t="s">
        <v>444</v>
      </c>
      <c r="F1231" s="259" t="s">
        <v>4880</v>
      </c>
      <c r="G1231" s="259" t="s">
        <v>582</v>
      </c>
      <c r="H1231" s="4" t="s">
        <v>659</v>
      </c>
      <c r="I1231" s="4" t="s">
        <v>659</v>
      </c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</row>
    <row r="1232" spans="1:26" ht="15.75" customHeight="1">
      <c r="A1232" s="4">
        <v>1231</v>
      </c>
      <c r="B1232" s="2">
        <f t="shared" si="19"/>
        <v>64202020003</v>
      </c>
      <c r="C1232" s="258" t="s">
        <v>4881</v>
      </c>
      <c r="D1232" s="3" t="s">
        <v>1196</v>
      </c>
      <c r="E1232" s="258" t="s">
        <v>444</v>
      </c>
      <c r="F1232" s="259" t="s">
        <v>1305</v>
      </c>
      <c r="G1232" s="259" t="s">
        <v>3434</v>
      </c>
      <c r="H1232" s="4" t="s">
        <v>659</v>
      </c>
      <c r="I1232" s="4" t="s">
        <v>659</v>
      </c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</row>
    <row r="1233" spans="1:26" ht="15.75" customHeight="1">
      <c r="A1233" s="4">
        <v>1232</v>
      </c>
      <c r="B1233" s="2">
        <f t="shared" si="19"/>
        <v>64202020004</v>
      </c>
      <c r="C1233" s="258" t="s">
        <v>4882</v>
      </c>
      <c r="D1233" s="3" t="s">
        <v>1196</v>
      </c>
      <c r="E1233" s="258" t="s">
        <v>444</v>
      </c>
      <c r="F1233" s="259" t="s">
        <v>1640</v>
      </c>
      <c r="G1233" s="259" t="s">
        <v>4883</v>
      </c>
      <c r="H1233" s="4" t="s">
        <v>659</v>
      </c>
      <c r="I1233" s="4" t="s">
        <v>659</v>
      </c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</row>
    <row r="1234" spans="1:26" ht="15.75" customHeight="1">
      <c r="A1234" s="4">
        <v>1233</v>
      </c>
      <c r="B1234" s="2">
        <f t="shared" si="19"/>
        <v>64202020005</v>
      </c>
      <c r="C1234" s="258" t="s">
        <v>4884</v>
      </c>
      <c r="D1234" s="3" t="s">
        <v>1196</v>
      </c>
      <c r="E1234" s="258" t="s">
        <v>444</v>
      </c>
      <c r="F1234" s="259" t="s">
        <v>4885</v>
      </c>
      <c r="G1234" s="259" t="s">
        <v>4886</v>
      </c>
      <c r="H1234" s="4" t="s">
        <v>659</v>
      </c>
      <c r="I1234" s="4" t="s">
        <v>659</v>
      </c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</row>
    <row r="1235" spans="1:26" ht="15.75" customHeight="1">
      <c r="A1235" s="4">
        <v>1234</v>
      </c>
      <c r="B1235" s="2">
        <f t="shared" si="19"/>
        <v>64202020006</v>
      </c>
      <c r="C1235" s="258" t="s">
        <v>4887</v>
      </c>
      <c r="D1235" s="3" t="s">
        <v>1196</v>
      </c>
      <c r="E1235" s="258" t="s">
        <v>444</v>
      </c>
      <c r="F1235" s="259" t="s">
        <v>576</v>
      </c>
      <c r="G1235" s="259" t="s">
        <v>4888</v>
      </c>
      <c r="H1235" s="4" t="s">
        <v>659</v>
      </c>
      <c r="I1235" s="4" t="s">
        <v>659</v>
      </c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</row>
    <row r="1236" spans="1:26" ht="15.75" customHeight="1">
      <c r="A1236" s="4">
        <v>1235</v>
      </c>
      <c r="B1236" s="2">
        <f t="shared" si="19"/>
        <v>64202020007</v>
      </c>
      <c r="C1236" s="258" t="s">
        <v>4889</v>
      </c>
      <c r="D1236" s="3" t="s">
        <v>1196</v>
      </c>
      <c r="E1236" s="258" t="s">
        <v>444</v>
      </c>
      <c r="F1236" s="259" t="s">
        <v>1663</v>
      </c>
      <c r="G1236" s="259" t="s">
        <v>4890</v>
      </c>
      <c r="H1236" s="4" t="s">
        <v>659</v>
      </c>
      <c r="I1236" s="4" t="s">
        <v>659</v>
      </c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</row>
    <row r="1237" spans="1:26" ht="15.75" customHeight="1">
      <c r="A1237" s="4">
        <v>1236</v>
      </c>
      <c r="B1237" s="2">
        <f t="shared" si="19"/>
        <v>64202020008</v>
      </c>
      <c r="C1237" s="258" t="s">
        <v>4891</v>
      </c>
      <c r="D1237" s="3" t="s">
        <v>1196</v>
      </c>
      <c r="E1237" s="258" t="s">
        <v>444</v>
      </c>
      <c r="F1237" s="259" t="s">
        <v>4892</v>
      </c>
      <c r="G1237" s="259" t="s">
        <v>4893</v>
      </c>
      <c r="H1237" s="4" t="s">
        <v>659</v>
      </c>
      <c r="I1237" s="4" t="s">
        <v>659</v>
      </c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</row>
    <row r="1238" spans="1:26" ht="15.75" customHeight="1">
      <c r="A1238" s="4">
        <v>1237</v>
      </c>
      <c r="B1238" s="2">
        <f t="shared" si="19"/>
        <v>64202020009</v>
      </c>
      <c r="C1238" s="258" t="s">
        <v>4894</v>
      </c>
      <c r="D1238" s="3" t="s">
        <v>1196</v>
      </c>
      <c r="E1238" s="258" t="s">
        <v>444</v>
      </c>
      <c r="F1238" s="259" t="s">
        <v>4895</v>
      </c>
      <c r="G1238" s="259" t="s">
        <v>1849</v>
      </c>
      <c r="H1238" s="4" t="s">
        <v>659</v>
      </c>
      <c r="I1238" s="4" t="s">
        <v>659</v>
      </c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</row>
    <row r="1239" spans="1:26" ht="15.75" customHeight="1">
      <c r="A1239" s="4">
        <v>1238</v>
      </c>
      <c r="B1239" s="2">
        <f t="shared" si="19"/>
        <v>64202020010</v>
      </c>
      <c r="C1239" s="258" t="s">
        <v>4896</v>
      </c>
      <c r="D1239" s="3" t="s">
        <v>1196</v>
      </c>
      <c r="E1239" s="258" t="s">
        <v>444</v>
      </c>
      <c r="F1239" s="259" t="s">
        <v>4897</v>
      </c>
      <c r="G1239" s="259" t="s">
        <v>4898</v>
      </c>
      <c r="H1239" s="4" t="s">
        <v>659</v>
      </c>
      <c r="I1239" s="4" t="s">
        <v>659</v>
      </c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</row>
    <row r="1240" spans="1:26" ht="15.75" customHeight="1">
      <c r="A1240" s="4">
        <v>1239</v>
      </c>
      <c r="B1240" s="2">
        <f t="shared" si="19"/>
        <v>64202020011</v>
      </c>
      <c r="C1240" s="258" t="s">
        <v>4899</v>
      </c>
      <c r="D1240" s="3" t="s">
        <v>1196</v>
      </c>
      <c r="E1240" s="258" t="s">
        <v>444</v>
      </c>
      <c r="F1240" s="259" t="s">
        <v>4900</v>
      </c>
      <c r="G1240" s="259" t="s">
        <v>4901</v>
      </c>
      <c r="H1240" s="4" t="s">
        <v>659</v>
      </c>
      <c r="I1240" s="4" t="s">
        <v>659</v>
      </c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</row>
    <row r="1241" spans="1:26" ht="15.75" customHeight="1">
      <c r="A1241" s="4">
        <v>1240</v>
      </c>
      <c r="B1241" s="2">
        <f t="shared" si="19"/>
        <v>64202020012</v>
      </c>
      <c r="C1241" s="258" t="s">
        <v>4902</v>
      </c>
      <c r="D1241" s="3" t="s">
        <v>1196</v>
      </c>
      <c r="E1241" s="258" t="s">
        <v>444</v>
      </c>
      <c r="F1241" s="259" t="s">
        <v>4903</v>
      </c>
      <c r="G1241" s="259" t="s">
        <v>1894</v>
      </c>
      <c r="H1241" s="4" t="s">
        <v>659</v>
      </c>
      <c r="I1241" s="4" t="s">
        <v>659</v>
      </c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1:26" ht="15.75" customHeight="1">
      <c r="A1242" s="4">
        <v>1241</v>
      </c>
      <c r="B1242" s="2">
        <f t="shared" si="19"/>
        <v>64202020013</v>
      </c>
      <c r="C1242" s="258" t="s">
        <v>4904</v>
      </c>
      <c r="D1242" s="3" t="s">
        <v>1196</v>
      </c>
      <c r="E1242" s="258" t="s">
        <v>444</v>
      </c>
      <c r="F1242" s="259" t="s">
        <v>682</v>
      </c>
      <c r="G1242" s="259" t="s">
        <v>1597</v>
      </c>
      <c r="H1242" s="4" t="s">
        <v>659</v>
      </c>
      <c r="I1242" s="4" t="s">
        <v>659</v>
      </c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1:26" ht="15.75" customHeight="1">
      <c r="A1243" s="4">
        <v>1242</v>
      </c>
      <c r="B1243" s="2">
        <f t="shared" si="19"/>
        <v>64202020014</v>
      </c>
      <c r="C1243" s="258" t="s">
        <v>4905</v>
      </c>
      <c r="D1243" s="3" t="s">
        <v>1196</v>
      </c>
      <c r="E1243" s="258" t="s">
        <v>444</v>
      </c>
      <c r="F1243" s="259" t="s">
        <v>644</v>
      </c>
      <c r="G1243" s="259" t="s">
        <v>4906</v>
      </c>
      <c r="H1243" s="4" t="s">
        <v>659</v>
      </c>
      <c r="I1243" s="4" t="s">
        <v>659</v>
      </c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1:26" ht="15.75" customHeight="1">
      <c r="A1244" s="4">
        <v>1243</v>
      </c>
      <c r="B1244" s="2">
        <f t="shared" si="19"/>
        <v>64202020015</v>
      </c>
      <c r="C1244" s="258" t="s">
        <v>4907</v>
      </c>
      <c r="D1244" s="3" t="s">
        <v>1196</v>
      </c>
      <c r="E1244" s="258" t="s">
        <v>444</v>
      </c>
      <c r="F1244" s="259" t="s">
        <v>4908</v>
      </c>
      <c r="G1244" s="259" t="s">
        <v>2452</v>
      </c>
      <c r="H1244" s="4" t="s">
        <v>659</v>
      </c>
      <c r="I1244" s="4" t="s">
        <v>659</v>
      </c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</row>
    <row r="1245" spans="1:26" ht="15.75" customHeight="1">
      <c r="A1245" s="4">
        <v>1244</v>
      </c>
      <c r="B1245" s="2">
        <f t="shared" si="19"/>
        <v>64202020016</v>
      </c>
      <c r="C1245" s="258" t="s">
        <v>4909</v>
      </c>
      <c r="D1245" s="3" t="s">
        <v>1196</v>
      </c>
      <c r="E1245" s="258" t="s">
        <v>444</v>
      </c>
      <c r="F1245" s="259" t="s">
        <v>1222</v>
      </c>
      <c r="G1245" s="259" t="s">
        <v>476</v>
      </c>
      <c r="H1245" s="4" t="s">
        <v>659</v>
      </c>
      <c r="I1245" s="4" t="s">
        <v>659</v>
      </c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</row>
    <row r="1246" spans="1:26" ht="15.75" customHeight="1">
      <c r="A1246" s="4">
        <v>1245</v>
      </c>
      <c r="B1246" s="2">
        <f t="shared" si="19"/>
        <v>64202020017</v>
      </c>
      <c r="C1246" s="258" t="s">
        <v>4910</v>
      </c>
      <c r="D1246" s="3" t="s">
        <v>1196</v>
      </c>
      <c r="E1246" s="258" t="s">
        <v>444</v>
      </c>
      <c r="F1246" s="259" t="s">
        <v>4911</v>
      </c>
      <c r="G1246" s="259" t="s">
        <v>4912</v>
      </c>
      <c r="H1246" s="4" t="s">
        <v>659</v>
      </c>
      <c r="I1246" s="4" t="s">
        <v>659</v>
      </c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</row>
    <row r="1247" spans="1:26" ht="15.75" customHeight="1">
      <c r="A1247" s="4">
        <v>1246</v>
      </c>
      <c r="B1247" s="2">
        <f t="shared" si="19"/>
        <v>64202020018</v>
      </c>
      <c r="C1247" s="258" t="s">
        <v>4913</v>
      </c>
      <c r="D1247" s="3" t="s">
        <v>1196</v>
      </c>
      <c r="E1247" s="258" t="s">
        <v>444</v>
      </c>
      <c r="F1247" s="259" t="s">
        <v>4914</v>
      </c>
      <c r="G1247" s="259" t="s">
        <v>4915</v>
      </c>
      <c r="H1247" s="4" t="s">
        <v>659</v>
      </c>
      <c r="I1247" s="4" t="s">
        <v>659</v>
      </c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</row>
    <row r="1248" spans="1:26" ht="15.75" customHeight="1">
      <c r="A1248" s="4">
        <v>1247</v>
      </c>
      <c r="B1248" s="2">
        <f t="shared" si="19"/>
        <v>64202020019</v>
      </c>
      <c r="C1248" s="258" t="s">
        <v>4916</v>
      </c>
      <c r="D1248" s="3" t="s">
        <v>1196</v>
      </c>
      <c r="E1248" s="258" t="s">
        <v>444</v>
      </c>
      <c r="F1248" s="259" t="s">
        <v>1943</v>
      </c>
      <c r="G1248" s="259" t="s">
        <v>1503</v>
      </c>
      <c r="H1248" s="4" t="s">
        <v>659</v>
      </c>
      <c r="I1248" s="4" t="s">
        <v>659</v>
      </c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</row>
    <row r="1249" spans="1:26" ht="15.75" customHeight="1">
      <c r="A1249" s="4">
        <v>1248</v>
      </c>
      <c r="B1249" s="2">
        <f t="shared" si="19"/>
        <v>64202020020</v>
      </c>
      <c r="C1249" s="258" t="s">
        <v>4917</v>
      </c>
      <c r="D1249" s="3" t="s">
        <v>1196</v>
      </c>
      <c r="E1249" s="258" t="s">
        <v>444</v>
      </c>
      <c r="F1249" s="259" t="s">
        <v>690</v>
      </c>
      <c r="G1249" s="259" t="s">
        <v>4918</v>
      </c>
      <c r="H1249" s="4" t="s">
        <v>659</v>
      </c>
      <c r="I1249" s="4" t="s">
        <v>659</v>
      </c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</row>
    <row r="1250" spans="1:26" ht="15.75" customHeight="1">
      <c r="A1250" s="4">
        <v>1249</v>
      </c>
      <c r="B1250" s="2">
        <f t="shared" si="19"/>
        <v>64202020021</v>
      </c>
      <c r="C1250" s="258" t="s">
        <v>4919</v>
      </c>
      <c r="D1250" s="3" t="s">
        <v>1196</v>
      </c>
      <c r="E1250" s="258" t="s">
        <v>444</v>
      </c>
      <c r="F1250" s="259" t="s">
        <v>4920</v>
      </c>
      <c r="G1250" s="259" t="s">
        <v>4921</v>
      </c>
      <c r="H1250" s="4" t="s">
        <v>659</v>
      </c>
      <c r="I1250" s="4" t="s">
        <v>659</v>
      </c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</row>
    <row r="1251" spans="1:26" ht="15.75" customHeight="1">
      <c r="A1251" s="4">
        <v>1250</v>
      </c>
      <c r="B1251" s="2">
        <f t="shared" si="19"/>
        <v>64202020022</v>
      </c>
      <c r="C1251" s="258" t="s">
        <v>4922</v>
      </c>
      <c r="D1251" s="3" t="s">
        <v>1196</v>
      </c>
      <c r="E1251" s="258" t="s">
        <v>444</v>
      </c>
      <c r="F1251" s="259" t="s">
        <v>738</v>
      </c>
      <c r="G1251" s="259" t="s">
        <v>4923</v>
      </c>
      <c r="H1251" s="4" t="s">
        <v>659</v>
      </c>
      <c r="I1251" s="4" t="s">
        <v>659</v>
      </c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1:26" ht="15.75" customHeight="1">
      <c r="A1252" s="4">
        <v>1251</v>
      </c>
      <c r="B1252" s="2">
        <f t="shared" si="19"/>
        <v>64202020023</v>
      </c>
      <c r="C1252" s="258" t="s">
        <v>4924</v>
      </c>
      <c r="D1252" s="3" t="s">
        <v>1196</v>
      </c>
      <c r="E1252" s="258" t="s">
        <v>444</v>
      </c>
      <c r="F1252" s="259" t="s">
        <v>1338</v>
      </c>
      <c r="G1252" s="259" t="s">
        <v>4925</v>
      </c>
      <c r="H1252" s="4" t="s">
        <v>659</v>
      </c>
      <c r="I1252" s="4" t="s">
        <v>659</v>
      </c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1:26" ht="15.75" customHeight="1">
      <c r="A1253" s="4">
        <v>1252</v>
      </c>
      <c r="B1253" s="2">
        <f t="shared" si="19"/>
        <v>64202020024</v>
      </c>
      <c r="C1253" s="258" t="s">
        <v>4926</v>
      </c>
      <c r="D1253" s="3" t="s">
        <v>1196</v>
      </c>
      <c r="E1253" s="258" t="s">
        <v>444</v>
      </c>
      <c r="F1253" s="259" t="s">
        <v>1064</v>
      </c>
      <c r="G1253" s="259" t="s">
        <v>680</v>
      </c>
      <c r="H1253" s="4" t="s">
        <v>659</v>
      </c>
      <c r="I1253" s="4" t="s">
        <v>659</v>
      </c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1:26" ht="15.75" customHeight="1">
      <c r="A1254" s="4">
        <v>1253</v>
      </c>
      <c r="B1254" s="2">
        <f t="shared" si="19"/>
        <v>64202020025</v>
      </c>
      <c r="C1254" s="258" t="s">
        <v>4927</v>
      </c>
      <c r="D1254" s="3" t="s">
        <v>1196</v>
      </c>
      <c r="E1254" s="258" t="s">
        <v>444</v>
      </c>
      <c r="F1254" s="259" t="s">
        <v>668</v>
      </c>
      <c r="G1254" s="259" t="s">
        <v>2576</v>
      </c>
      <c r="H1254" s="4" t="s">
        <v>659</v>
      </c>
      <c r="I1254" s="4" t="s">
        <v>659</v>
      </c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1:26" ht="15.75" customHeight="1">
      <c r="A1255" s="4">
        <v>1254</v>
      </c>
      <c r="B1255" s="2">
        <f t="shared" si="19"/>
        <v>64202020026</v>
      </c>
      <c r="C1255" s="258" t="s">
        <v>4928</v>
      </c>
      <c r="D1255" s="3" t="s">
        <v>1196</v>
      </c>
      <c r="E1255" s="258" t="s">
        <v>444</v>
      </c>
      <c r="F1255" s="259" t="s">
        <v>1675</v>
      </c>
      <c r="G1255" s="259" t="s">
        <v>1109</v>
      </c>
      <c r="H1255" s="4" t="s">
        <v>659</v>
      </c>
      <c r="I1255" s="4" t="s">
        <v>659</v>
      </c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1:26" ht="15.75" customHeight="1">
      <c r="A1256" s="4">
        <v>1255</v>
      </c>
      <c r="B1256" s="2">
        <f t="shared" si="19"/>
        <v>64202020027</v>
      </c>
      <c r="C1256" s="258" t="s">
        <v>4929</v>
      </c>
      <c r="D1256" s="3" t="s">
        <v>1196</v>
      </c>
      <c r="E1256" s="258" t="s">
        <v>444</v>
      </c>
      <c r="F1256" s="259" t="s">
        <v>4930</v>
      </c>
      <c r="G1256" s="259" t="s">
        <v>1386</v>
      </c>
      <c r="H1256" s="4" t="s">
        <v>659</v>
      </c>
      <c r="I1256" s="4" t="s">
        <v>659</v>
      </c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1:26" ht="15.75" customHeight="1">
      <c r="A1257" s="4">
        <v>1256</v>
      </c>
      <c r="B1257" s="2">
        <f t="shared" si="19"/>
        <v>64202020028</v>
      </c>
      <c r="C1257" s="258" t="s">
        <v>4931</v>
      </c>
      <c r="D1257" s="3" t="s">
        <v>1196</v>
      </c>
      <c r="E1257" s="258" t="s">
        <v>444</v>
      </c>
      <c r="F1257" s="259" t="s">
        <v>4932</v>
      </c>
      <c r="G1257" s="259" t="s">
        <v>4933</v>
      </c>
      <c r="H1257" s="4" t="s">
        <v>659</v>
      </c>
      <c r="I1257" s="4" t="s">
        <v>659</v>
      </c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1:26" ht="15.75" customHeight="1">
      <c r="A1258" s="4">
        <v>1257</v>
      </c>
      <c r="B1258" s="2">
        <f t="shared" si="19"/>
        <v>64202020029</v>
      </c>
      <c r="C1258" s="258" t="s">
        <v>4934</v>
      </c>
      <c r="D1258" s="3" t="s">
        <v>1196</v>
      </c>
      <c r="E1258" s="258" t="s">
        <v>444</v>
      </c>
      <c r="F1258" s="259" t="s">
        <v>1464</v>
      </c>
      <c r="G1258" s="259" t="s">
        <v>4935</v>
      </c>
      <c r="H1258" s="4" t="s">
        <v>659</v>
      </c>
      <c r="I1258" s="4" t="s">
        <v>659</v>
      </c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1:26" ht="15.75" customHeight="1">
      <c r="A1259" s="4">
        <v>1258</v>
      </c>
      <c r="B1259" s="2">
        <f t="shared" si="19"/>
        <v>64202020030</v>
      </c>
      <c r="C1259" s="258" t="s">
        <v>4936</v>
      </c>
      <c r="D1259" s="3" t="s">
        <v>1196</v>
      </c>
      <c r="E1259" s="258" t="s">
        <v>395</v>
      </c>
      <c r="F1259" s="259" t="s">
        <v>4937</v>
      </c>
      <c r="G1259" s="259" t="s">
        <v>624</v>
      </c>
      <c r="H1259" s="4" t="s">
        <v>659</v>
      </c>
      <c r="I1259" s="4" t="s">
        <v>659</v>
      </c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1:26" ht="15.75" customHeight="1">
      <c r="A1260" s="4">
        <v>1259</v>
      </c>
      <c r="B1260" s="2">
        <f t="shared" si="19"/>
        <v>64202020031</v>
      </c>
      <c r="C1260" s="258" t="s">
        <v>4938</v>
      </c>
      <c r="D1260" s="3" t="s">
        <v>1196</v>
      </c>
      <c r="E1260" s="258" t="s">
        <v>395</v>
      </c>
      <c r="F1260" s="259" t="s">
        <v>4939</v>
      </c>
      <c r="G1260" s="259" t="s">
        <v>480</v>
      </c>
      <c r="H1260" s="4" t="s">
        <v>659</v>
      </c>
      <c r="I1260" s="4" t="s">
        <v>659</v>
      </c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1:26" ht="15.75" customHeight="1">
      <c r="A1261" s="4">
        <v>1260</v>
      </c>
      <c r="B1261" s="2">
        <f t="shared" si="19"/>
        <v>64202020032</v>
      </c>
      <c r="C1261" s="258" t="s">
        <v>4940</v>
      </c>
      <c r="D1261" s="3" t="s">
        <v>1196</v>
      </c>
      <c r="E1261" s="258" t="s">
        <v>395</v>
      </c>
      <c r="F1261" s="259" t="s">
        <v>1548</v>
      </c>
      <c r="G1261" s="259" t="s">
        <v>4941</v>
      </c>
      <c r="H1261" s="4" t="s">
        <v>659</v>
      </c>
      <c r="I1261" s="4" t="s">
        <v>659</v>
      </c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15.75" customHeight="1">
      <c r="A1262" s="4">
        <v>1261</v>
      </c>
      <c r="B1262" s="2">
        <f t="shared" si="19"/>
        <v>64202020033</v>
      </c>
      <c r="C1262" s="258" t="s">
        <v>4942</v>
      </c>
      <c r="D1262" s="3" t="s">
        <v>1196</v>
      </c>
      <c r="E1262" s="258" t="s">
        <v>395</v>
      </c>
      <c r="F1262" s="259" t="s">
        <v>4943</v>
      </c>
      <c r="G1262" s="259" t="s">
        <v>4944</v>
      </c>
      <c r="H1262" s="4" t="s">
        <v>659</v>
      </c>
      <c r="I1262" s="4" t="s">
        <v>659</v>
      </c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1:26" ht="15.75" customHeight="1">
      <c r="A1263" s="4">
        <v>1262</v>
      </c>
      <c r="B1263" s="2">
        <f t="shared" si="19"/>
        <v>64202020034</v>
      </c>
      <c r="C1263" s="258" t="s">
        <v>4945</v>
      </c>
      <c r="D1263" s="3" t="s">
        <v>1196</v>
      </c>
      <c r="E1263" s="258" t="s">
        <v>395</v>
      </c>
      <c r="F1263" s="259" t="s">
        <v>1537</v>
      </c>
      <c r="G1263" s="259" t="s">
        <v>4946</v>
      </c>
      <c r="H1263" s="4" t="s">
        <v>659</v>
      </c>
      <c r="I1263" s="4" t="s">
        <v>659</v>
      </c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1:26" ht="15.75" customHeight="1">
      <c r="A1264" s="4">
        <v>1263</v>
      </c>
      <c r="B1264" s="2">
        <f t="shared" si="19"/>
        <v>64202020035</v>
      </c>
      <c r="C1264" s="258" t="s">
        <v>4947</v>
      </c>
      <c r="D1264" s="3" t="s">
        <v>1196</v>
      </c>
      <c r="E1264" s="258" t="s">
        <v>444</v>
      </c>
      <c r="F1264" s="259" t="s">
        <v>1341</v>
      </c>
      <c r="G1264" s="259" t="s">
        <v>4948</v>
      </c>
      <c r="H1264" s="4" t="s">
        <v>659</v>
      </c>
      <c r="I1264" s="4" t="s">
        <v>659</v>
      </c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1:26" ht="15.75" customHeight="1">
      <c r="A1265" s="4">
        <v>1264</v>
      </c>
      <c r="B1265" s="2">
        <f t="shared" si="19"/>
        <v>64202040001</v>
      </c>
      <c r="C1265" s="258" t="s">
        <v>4949</v>
      </c>
      <c r="D1265" s="3" t="s">
        <v>1226</v>
      </c>
      <c r="E1265" s="258" t="s">
        <v>444</v>
      </c>
      <c r="F1265" s="259" t="s">
        <v>1468</v>
      </c>
      <c r="G1265" s="259" t="s">
        <v>4950</v>
      </c>
      <c r="H1265" s="4" t="s">
        <v>676</v>
      </c>
      <c r="I1265" s="4" t="s">
        <v>676</v>
      </c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1:26" ht="15.75" customHeight="1">
      <c r="A1266" s="4">
        <v>1265</v>
      </c>
      <c r="B1266" s="2">
        <f t="shared" si="19"/>
        <v>64202040002</v>
      </c>
      <c r="C1266" s="258" t="s">
        <v>4951</v>
      </c>
      <c r="D1266" s="3" t="s">
        <v>1226</v>
      </c>
      <c r="E1266" s="258" t="s">
        <v>444</v>
      </c>
      <c r="F1266" s="259" t="s">
        <v>1172</v>
      </c>
      <c r="G1266" s="259" t="s">
        <v>1374</v>
      </c>
      <c r="H1266" s="4" t="s">
        <v>676</v>
      </c>
      <c r="I1266" s="4" t="s">
        <v>676</v>
      </c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1:26" ht="15.75" customHeight="1">
      <c r="A1267" s="4">
        <v>1266</v>
      </c>
      <c r="B1267" s="2">
        <f t="shared" si="19"/>
        <v>64202040003</v>
      </c>
      <c r="C1267" s="258" t="s">
        <v>4952</v>
      </c>
      <c r="D1267" s="3" t="s">
        <v>1226</v>
      </c>
      <c r="E1267" s="258" t="s">
        <v>444</v>
      </c>
      <c r="F1267" s="259" t="s">
        <v>1050</v>
      </c>
      <c r="G1267" s="259" t="s">
        <v>583</v>
      </c>
      <c r="H1267" s="4" t="s">
        <v>676</v>
      </c>
      <c r="I1267" s="4" t="s">
        <v>676</v>
      </c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1:26" ht="15.75" customHeight="1">
      <c r="A1268" s="4">
        <v>1267</v>
      </c>
      <c r="B1268" s="2">
        <f t="shared" si="19"/>
        <v>64202040004</v>
      </c>
      <c r="C1268" s="258" t="s">
        <v>4953</v>
      </c>
      <c r="D1268" s="3" t="s">
        <v>1226</v>
      </c>
      <c r="E1268" s="258" t="s">
        <v>444</v>
      </c>
      <c r="F1268" s="259" t="s">
        <v>578</v>
      </c>
      <c r="G1268" s="259" t="s">
        <v>4954</v>
      </c>
      <c r="H1268" s="4" t="s">
        <v>676</v>
      </c>
      <c r="I1268" s="4" t="s">
        <v>676</v>
      </c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1:26" ht="15.75" customHeight="1">
      <c r="A1269" s="4">
        <v>1268</v>
      </c>
      <c r="B1269" s="2">
        <f t="shared" si="19"/>
        <v>64202040005</v>
      </c>
      <c r="C1269" s="258" t="s">
        <v>4955</v>
      </c>
      <c r="D1269" s="3" t="s">
        <v>1226</v>
      </c>
      <c r="E1269" s="258" t="s">
        <v>444</v>
      </c>
      <c r="F1269" s="259" t="s">
        <v>4956</v>
      </c>
      <c r="G1269" s="259" t="s">
        <v>1988</v>
      </c>
      <c r="H1269" s="4" t="s">
        <v>676</v>
      </c>
      <c r="I1269" s="4" t="s">
        <v>676</v>
      </c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1:26" ht="15.75" customHeight="1">
      <c r="A1270" s="4">
        <v>1269</v>
      </c>
      <c r="B1270" s="2">
        <f t="shared" si="19"/>
        <v>64202040006</v>
      </c>
      <c r="C1270" s="258" t="s">
        <v>4957</v>
      </c>
      <c r="D1270" s="3" t="s">
        <v>1226</v>
      </c>
      <c r="E1270" s="258" t="s">
        <v>444</v>
      </c>
      <c r="F1270" s="259" t="s">
        <v>4958</v>
      </c>
      <c r="G1270" s="259" t="s">
        <v>4959</v>
      </c>
      <c r="H1270" s="4" t="s">
        <v>676</v>
      </c>
      <c r="I1270" s="4" t="s">
        <v>676</v>
      </c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1:26" ht="15.75" customHeight="1">
      <c r="A1271" s="4">
        <v>1270</v>
      </c>
      <c r="B1271" s="2">
        <f t="shared" si="19"/>
        <v>64202040007</v>
      </c>
      <c r="C1271" s="258" t="s">
        <v>4960</v>
      </c>
      <c r="D1271" s="3" t="s">
        <v>1226</v>
      </c>
      <c r="E1271" s="258" t="s">
        <v>444</v>
      </c>
      <c r="F1271" s="259" t="s">
        <v>1176</v>
      </c>
      <c r="G1271" s="259" t="s">
        <v>4539</v>
      </c>
      <c r="H1271" s="4" t="s">
        <v>676</v>
      </c>
      <c r="I1271" s="4" t="s">
        <v>676</v>
      </c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1:26" ht="15.75" customHeight="1">
      <c r="A1272" s="4">
        <v>1271</v>
      </c>
      <c r="B1272" s="2">
        <f t="shared" si="19"/>
        <v>64202040008</v>
      </c>
      <c r="C1272" s="258" t="s">
        <v>4961</v>
      </c>
      <c r="D1272" s="3" t="s">
        <v>1226</v>
      </c>
      <c r="E1272" s="258" t="s">
        <v>444</v>
      </c>
      <c r="F1272" s="259" t="s">
        <v>2734</v>
      </c>
      <c r="G1272" s="259" t="s">
        <v>4962</v>
      </c>
      <c r="H1272" s="4" t="s">
        <v>676</v>
      </c>
      <c r="I1272" s="4" t="s">
        <v>676</v>
      </c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1:26" ht="15.75" customHeight="1">
      <c r="A1273" s="4">
        <v>1272</v>
      </c>
      <c r="B1273" s="2">
        <f t="shared" si="19"/>
        <v>64202040009</v>
      </c>
      <c r="C1273" s="258" t="s">
        <v>4963</v>
      </c>
      <c r="D1273" s="3" t="s">
        <v>1226</v>
      </c>
      <c r="E1273" s="258" t="s">
        <v>444</v>
      </c>
      <c r="F1273" s="259" t="s">
        <v>4964</v>
      </c>
      <c r="G1273" s="259" t="s">
        <v>4965</v>
      </c>
      <c r="H1273" s="4" t="s">
        <v>676</v>
      </c>
      <c r="I1273" s="4" t="s">
        <v>676</v>
      </c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1:26" ht="15.75" customHeight="1">
      <c r="A1274" s="4">
        <v>1273</v>
      </c>
      <c r="B1274" s="2">
        <f t="shared" si="19"/>
        <v>64202040010</v>
      </c>
      <c r="C1274" s="258" t="s">
        <v>4966</v>
      </c>
      <c r="D1274" s="3" t="s">
        <v>1226</v>
      </c>
      <c r="E1274" s="258" t="s">
        <v>444</v>
      </c>
      <c r="F1274" s="259" t="s">
        <v>4967</v>
      </c>
      <c r="G1274" s="259" t="s">
        <v>4968</v>
      </c>
      <c r="H1274" s="4" t="s">
        <v>676</v>
      </c>
      <c r="I1274" s="4" t="s">
        <v>676</v>
      </c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1:26" ht="15.75" customHeight="1">
      <c r="A1275" s="4">
        <v>1274</v>
      </c>
      <c r="B1275" s="2">
        <f t="shared" si="19"/>
        <v>64202040011</v>
      </c>
      <c r="C1275" s="258" t="s">
        <v>4969</v>
      </c>
      <c r="D1275" s="3" t="s">
        <v>1226</v>
      </c>
      <c r="E1275" s="258" t="s">
        <v>444</v>
      </c>
      <c r="F1275" s="259" t="s">
        <v>1632</v>
      </c>
      <c r="G1275" s="259" t="s">
        <v>791</v>
      </c>
      <c r="H1275" s="4" t="s">
        <v>676</v>
      </c>
      <c r="I1275" s="4" t="s">
        <v>676</v>
      </c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1:26" ht="15.75" customHeight="1">
      <c r="A1276" s="4">
        <v>1275</v>
      </c>
      <c r="B1276" s="2">
        <f t="shared" si="19"/>
        <v>64202040012</v>
      </c>
      <c r="C1276" s="258" t="s">
        <v>4970</v>
      </c>
      <c r="D1276" s="3" t="s">
        <v>1226</v>
      </c>
      <c r="E1276" s="258" t="s">
        <v>444</v>
      </c>
      <c r="F1276" s="259" t="s">
        <v>4971</v>
      </c>
      <c r="G1276" s="259" t="s">
        <v>694</v>
      </c>
      <c r="H1276" s="4" t="s">
        <v>676</v>
      </c>
      <c r="I1276" s="4" t="s">
        <v>676</v>
      </c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1:26" ht="15.75" customHeight="1">
      <c r="A1277" s="4">
        <v>1276</v>
      </c>
      <c r="B1277" s="2">
        <f t="shared" si="19"/>
        <v>64202040013</v>
      </c>
      <c r="C1277" s="258" t="s">
        <v>4972</v>
      </c>
      <c r="D1277" s="3" t="s">
        <v>1226</v>
      </c>
      <c r="E1277" s="258" t="s">
        <v>444</v>
      </c>
      <c r="F1277" s="259" t="s">
        <v>4973</v>
      </c>
      <c r="G1277" s="259" t="s">
        <v>4974</v>
      </c>
      <c r="H1277" s="4" t="s">
        <v>676</v>
      </c>
      <c r="I1277" s="4" t="s">
        <v>676</v>
      </c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1:26" ht="15.75" customHeight="1">
      <c r="A1278" s="4">
        <v>1277</v>
      </c>
      <c r="B1278" s="2">
        <f t="shared" si="19"/>
        <v>64202040014</v>
      </c>
      <c r="C1278" s="258" t="s">
        <v>4975</v>
      </c>
      <c r="D1278" s="3" t="s">
        <v>1226</v>
      </c>
      <c r="E1278" s="258" t="s">
        <v>444</v>
      </c>
      <c r="F1278" s="259" t="s">
        <v>619</v>
      </c>
      <c r="G1278" s="259" t="s">
        <v>4976</v>
      </c>
      <c r="H1278" s="4" t="s">
        <v>676</v>
      </c>
      <c r="I1278" s="4" t="s">
        <v>676</v>
      </c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1:26" ht="15.75" customHeight="1">
      <c r="A1279" s="4">
        <v>1278</v>
      </c>
      <c r="B1279" s="2">
        <f t="shared" si="19"/>
        <v>64202040015</v>
      </c>
      <c r="C1279" s="258" t="s">
        <v>4977</v>
      </c>
      <c r="D1279" s="3" t="s">
        <v>1226</v>
      </c>
      <c r="E1279" s="258" t="s">
        <v>444</v>
      </c>
      <c r="F1279" s="259" t="s">
        <v>2136</v>
      </c>
      <c r="G1279" s="259" t="s">
        <v>4978</v>
      </c>
      <c r="H1279" s="4" t="s">
        <v>676</v>
      </c>
      <c r="I1279" s="4" t="s">
        <v>676</v>
      </c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1:26" ht="15.75" customHeight="1">
      <c r="A1280" s="4">
        <v>1279</v>
      </c>
      <c r="B1280" s="2">
        <f t="shared" si="19"/>
        <v>64202040016</v>
      </c>
      <c r="C1280" s="258" t="s">
        <v>4979</v>
      </c>
      <c r="D1280" s="3" t="s">
        <v>1226</v>
      </c>
      <c r="E1280" s="258" t="s">
        <v>444</v>
      </c>
      <c r="F1280" s="259" t="s">
        <v>3837</v>
      </c>
      <c r="G1280" s="259" t="s">
        <v>4980</v>
      </c>
      <c r="H1280" s="4" t="s">
        <v>676</v>
      </c>
      <c r="I1280" s="4" t="s">
        <v>676</v>
      </c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1:26" ht="15.75" customHeight="1">
      <c r="A1281" s="4">
        <v>1280</v>
      </c>
      <c r="B1281" s="2">
        <f t="shared" si="19"/>
        <v>64202040017</v>
      </c>
      <c r="C1281" s="258" t="s">
        <v>4981</v>
      </c>
      <c r="D1281" s="3" t="s">
        <v>1226</v>
      </c>
      <c r="E1281" s="258" t="s">
        <v>444</v>
      </c>
      <c r="F1281" s="259" t="s">
        <v>3525</v>
      </c>
      <c r="G1281" s="259" t="s">
        <v>714</v>
      </c>
      <c r="H1281" s="4" t="s">
        <v>676</v>
      </c>
      <c r="I1281" s="4" t="s">
        <v>676</v>
      </c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1:26" ht="15.75" customHeight="1">
      <c r="A1282" s="4">
        <v>1281</v>
      </c>
      <c r="B1282" s="2">
        <f t="shared" si="19"/>
        <v>64202040018</v>
      </c>
      <c r="C1282" s="258" t="s">
        <v>4982</v>
      </c>
      <c r="D1282" s="3" t="s">
        <v>1226</v>
      </c>
      <c r="E1282" s="258" t="s">
        <v>444</v>
      </c>
      <c r="F1282" s="259" t="s">
        <v>3170</v>
      </c>
      <c r="G1282" s="259" t="s">
        <v>2155</v>
      </c>
      <c r="H1282" s="4" t="s">
        <v>676</v>
      </c>
      <c r="I1282" s="4" t="s">
        <v>676</v>
      </c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1:26" ht="15.75" customHeight="1">
      <c r="A1283" s="4">
        <v>1282</v>
      </c>
      <c r="B1283" s="2">
        <f t="shared" ref="B1283:B1346" si="20">VALUE(C1283)</f>
        <v>64202040019</v>
      </c>
      <c r="C1283" s="258" t="s">
        <v>4983</v>
      </c>
      <c r="D1283" s="3" t="s">
        <v>1226</v>
      </c>
      <c r="E1283" s="258" t="s">
        <v>444</v>
      </c>
      <c r="F1283" s="259" t="s">
        <v>1450</v>
      </c>
      <c r="G1283" s="259" t="s">
        <v>1297</v>
      </c>
      <c r="H1283" s="4" t="s">
        <v>676</v>
      </c>
      <c r="I1283" s="4" t="s">
        <v>676</v>
      </c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1:26" ht="15.75" customHeight="1">
      <c r="A1284" s="4">
        <v>1283</v>
      </c>
      <c r="B1284" s="2">
        <f t="shared" si="20"/>
        <v>64202040020</v>
      </c>
      <c r="C1284" s="258" t="s">
        <v>4984</v>
      </c>
      <c r="D1284" s="3" t="s">
        <v>1226</v>
      </c>
      <c r="E1284" s="258" t="s">
        <v>444</v>
      </c>
      <c r="F1284" s="259" t="s">
        <v>4985</v>
      </c>
      <c r="G1284" s="259" t="s">
        <v>2256</v>
      </c>
      <c r="H1284" s="4" t="s">
        <v>676</v>
      </c>
      <c r="I1284" s="4" t="s">
        <v>676</v>
      </c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1:26" ht="15.75" customHeight="1">
      <c r="A1285" s="4">
        <v>1284</v>
      </c>
      <c r="B1285" s="2">
        <f t="shared" si="20"/>
        <v>64202040021</v>
      </c>
      <c r="C1285" s="258" t="s">
        <v>4986</v>
      </c>
      <c r="D1285" s="3" t="s">
        <v>1226</v>
      </c>
      <c r="E1285" s="258" t="s">
        <v>444</v>
      </c>
      <c r="F1285" s="259" t="s">
        <v>1524</v>
      </c>
      <c r="G1285" s="259" t="s">
        <v>1065</v>
      </c>
      <c r="H1285" s="4" t="s">
        <v>676</v>
      </c>
      <c r="I1285" s="4" t="s">
        <v>676</v>
      </c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1:26" ht="15.75" customHeight="1">
      <c r="A1286" s="4">
        <v>1285</v>
      </c>
      <c r="B1286" s="2">
        <f t="shared" si="20"/>
        <v>64202040022</v>
      </c>
      <c r="C1286" s="258" t="s">
        <v>4987</v>
      </c>
      <c r="D1286" s="3" t="s">
        <v>1226</v>
      </c>
      <c r="E1286" s="258" t="s">
        <v>444</v>
      </c>
      <c r="F1286" s="259" t="s">
        <v>668</v>
      </c>
      <c r="G1286" s="259" t="s">
        <v>4988</v>
      </c>
      <c r="H1286" s="4" t="s">
        <v>676</v>
      </c>
      <c r="I1286" s="4" t="s">
        <v>676</v>
      </c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1:26" ht="15.75" customHeight="1">
      <c r="A1287" s="4">
        <v>1286</v>
      </c>
      <c r="B1287" s="2">
        <f t="shared" si="20"/>
        <v>64202040023</v>
      </c>
      <c r="C1287" s="258" t="s">
        <v>4989</v>
      </c>
      <c r="D1287" s="3" t="s">
        <v>1226</v>
      </c>
      <c r="E1287" s="258" t="s">
        <v>444</v>
      </c>
      <c r="F1287" s="259" t="s">
        <v>4990</v>
      </c>
      <c r="G1287" s="259" t="s">
        <v>4991</v>
      </c>
      <c r="H1287" s="4" t="s">
        <v>676</v>
      </c>
      <c r="I1287" s="4" t="s">
        <v>676</v>
      </c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1:26" ht="15.75" customHeight="1">
      <c r="A1288" s="4">
        <v>1287</v>
      </c>
      <c r="B1288" s="2">
        <f t="shared" si="20"/>
        <v>64202040024</v>
      </c>
      <c r="C1288" s="258" t="s">
        <v>4992</v>
      </c>
      <c r="D1288" s="3" t="s">
        <v>1226</v>
      </c>
      <c r="E1288" s="258" t="s">
        <v>444</v>
      </c>
      <c r="F1288" s="259" t="s">
        <v>1341</v>
      </c>
      <c r="G1288" s="259" t="s">
        <v>2586</v>
      </c>
      <c r="H1288" s="4" t="s">
        <v>676</v>
      </c>
      <c r="I1288" s="4" t="s">
        <v>676</v>
      </c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1:26" ht="15.75" customHeight="1">
      <c r="A1289" s="4">
        <v>1288</v>
      </c>
      <c r="B1289" s="2">
        <f t="shared" si="20"/>
        <v>64202040025</v>
      </c>
      <c r="C1289" s="258" t="s">
        <v>4993</v>
      </c>
      <c r="D1289" s="3" t="s">
        <v>1226</v>
      </c>
      <c r="E1289" s="258" t="s">
        <v>395</v>
      </c>
      <c r="F1289" s="259" t="s">
        <v>4994</v>
      </c>
      <c r="G1289" s="259" t="s">
        <v>4995</v>
      </c>
      <c r="H1289" s="4" t="s">
        <v>676</v>
      </c>
      <c r="I1289" s="4" t="s">
        <v>676</v>
      </c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1:26" ht="15.75" customHeight="1">
      <c r="A1290" s="4">
        <v>1289</v>
      </c>
      <c r="B1290" s="2">
        <f t="shared" si="20"/>
        <v>64202040026</v>
      </c>
      <c r="C1290" s="258" t="s">
        <v>4996</v>
      </c>
      <c r="D1290" s="3" t="s">
        <v>1226</v>
      </c>
      <c r="E1290" s="258" t="s">
        <v>395</v>
      </c>
      <c r="F1290" s="259" t="s">
        <v>1877</v>
      </c>
      <c r="G1290" s="259" t="s">
        <v>4997</v>
      </c>
      <c r="H1290" s="4" t="s">
        <v>676</v>
      </c>
      <c r="I1290" s="4" t="s">
        <v>676</v>
      </c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1:26" ht="15.75" customHeight="1">
      <c r="A1291" s="4">
        <v>1290</v>
      </c>
      <c r="B1291" s="2">
        <f t="shared" si="20"/>
        <v>64202040027</v>
      </c>
      <c r="C1291" s="258" t="s">
        <v>4998</v>
      </c>
      <c r="D1291" s="3" t="s">
        <v>1226</v>
      </c>
      <c r="E1291" s="258" t="s">
        <v>395</v>
      </c>
      <c r="F1291" s="259" t="s">
        <v>750</v>
      </c>
      <c r="G1291" s="259" t="s">
        <v>4999</v>
      </c>
      <c r="H1291" s="4" t="s">
        <v>676</v>
      </c>
      <c r="I1291" s="4" t="s">
        <v>676</v>
      </c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1:26" ht="15.75" customHeight="1">
      <c r="A1292" s="4">
        <v>1291</v>
      </c>
      <c r="B1292" s="2">
        <f t="shared" si="20"/>
        <v>64202040028</v>
      </c>
      <c r="C1292" s="258" t="s">
        <v>5000</v>
      </c>
      <c r="D1292" s="3" t="s">
        <v>1226</v>
      </c>
      <c r="E1292" s="258" t="s">
        <v>395</v>
      </c>
      <c r="F1292" s="259" t="s">
        <v>5001</v>
      </c>
      <c r="G1292" s="259" t="s">
        <v>5002</v>
      </c>
      <c r="H1292" s="4" t="s">
        <v>676</v>
      </c>
      <c r="I1292" s="4" t="s">
        <v>676</v>
      </c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1:26" ht="15.75" customHeight="1">
      <c r="A1293" s="4">
        <v>1292</v>
      </c>
      <c r="B1293" s="2">
        <f t="shared" si="20"/>
        <v>64202040029</v>
      </c>
      <c r="C1293" s="258" t="s">
        <v>5003</v>
      </c>
      <c r="D1293" s="3" t="s">
        <v>1226</v>
      </c>
      <c r="E1293" s="258" t="s">
        <v>395</v>
      </c>
      <c r="F1293" s="259" t="s">
        <v>757</v>
      </c>
      <c r="G1293" s="259" t="s">
        <v>5004</v>
      </c>
      <c r="H1293" s="4" t="s">
        <v>676</v>
      </c>
      <c r="I1293" s="4" t="s">
        <v>676</v>
      </c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1:26" ht="15.75" customHeight="1">
      <c r="A1294" s="4">
        <v>1293</v>
      </c>
      <c r="B1294" s="2">
        <f t="shared" si="20"/>
        <v>64202040030</v>
      </c>
      <c r="C1294" s="258" t="s">
        <v>5005</v>
      </c>
      <c r="D1294" s="3" t="s">
        <v>1226</v>
      </c>
      <c r="E1294" s="258" t="s">
        <v>395</v>
      </c>
      <c r="F1294" s="259" t="s">
        <v>5006</v>
      </c>
      <c r="G1294" s="259" t="s">
        <v>3124</v>
      </c>
      <c r="H1294" s="4" t="s">
        <v>676</v>
      </c>
      <c r="I1294" s="4" t="s">
        <v>676</v>
      </c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1:26" ht="15.75" customHeight="1">
      <c r="A1295" s="4">
        <v>1294</v>
      </c>
      <c r="B1295" s="2">
        <f t="shared" si="20"/>
        <v>64202040031</v>
      </c>
      <c r="C1295" s="258" t="s">
        <v>5007</v>
      </c>
      <c r="D1295" s="3" t="s">
        <v>1226</v>
      </c>
      <c r="E1295" s="258" t="s">
        <v>395</v>
      </c>
      <c r="F1295" s="259" t="s">
        <v>1008</v>
      </c>
      <c r="G1295" s="259" t="s">
        <v>5008</v>
      </c>
      <c r="H1295" s="4" t="s">
        <v>676</v>
      </c>
      <c r="I1295" s="4" t="s">
        <v>676</v>
      </c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1:26" ht="15.75" customHeight="1">
      <c r="A1296" s="4">
        <v>1295</v>
      </c>
      <c r="B1296" s="2">
        <f t="shared" si="20"/>
        <v>64202040032</v>
      </c>
      <c r="C1296" s="258" t="s">
        <v>5009</v>
      </c>
      <c r="D1296" s="3" t="s">
        <v>1226</v>
      </c>
      <c r="E1296" s="258" t="s">
        <v>395</v>
      </c>
      <c r="F1296" s="259" t="s">
        <v>5010</v>
      </c>
      <c r="G1296" s="259" t="s">
        <v>3631</v>
      </c>
      <c r="H1296" s="4" t="s">
        <v>676</v>
      </c>
      <c r="I1296" s="4" t="s">
        <v>676</v>
      </c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1:26" ht="15.75" customHeight="1">
      <c r="A1297" s="4">
        <v>1296</v>
      </c>
      <c r="B1297" s="2">
        <f t="shared" si="20"/>
        <v>64202040033</v>
      </c>
      <c r="C1297" s="258" t="s">
        <v>5011</v>
      </c>
      <c r="D1297" s="3" t="s">
        <v>1226</v>
      </c>
      <c r="E1297" s="258" t="s">
        <v>395</v>
      </c>
      <c r="F1297" s="259" t="s">
        <v>851</v>
      </c>
      <c r="G1297" s="259" t="s">
        <v>5012</v>
      </c>
      <c r="H1297" s="4" t="s">
        <v>676</v>
      </c>
      <c r="I1297" s="4" t="s">
        <v>676</v>
      </c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1:26" ht="15.75" customHeight="1">
      <c r="A1298" s="4">
        <v>1297</v>
      </c>
      <c r="B1298" s="2">
        <f t="shared" si="20"/>
        <v>64202040034</v>
      </c>
      <c r="C1298" s="258" t="s">
        <v>5013</v>
      </c>
      <c r="D1298" s="3" t="s">
        <v>1226</v>
      </c>
      <c r="E1298" s="258" t="s">
        <v>395</v>
      </c>
      <c r="F1298" s="259" t="s">
        <v>5014</v>
      </c>
      <c r="G1298" s="259" t="s">
        <v>5015</v>
      </c>
      <c r="H1298" s="4" t="s">
        <v>676</v>
      </c>
      <c r="I1298" s="4" t="s">
        <v>676</v>
      </c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1:26" ht="15.75" customHeight="1">
      <c r="A1299" s="4">
        <v>1298</v>
      </c>
      <c r="B1299" s="2">
        <f t="shared" si="20"/>
        <v>64202040035</v>
      </c>
      <c r="C1299" s="258" t="s">
        <v>5016</v>
      </c>
      <c r="D1299" s="3" t="s">
        <v>1226</v>
      </c>
      <c r="E1299" s="258" t="s">
        <v>395</v>
      </c>
      <c r="F1299" s="259" t="s">
        <v>1540</v>
      </c>
      <c r="G1299" s="259" t="s">
        <v>5017</v>
      </c>
      <c r="H1299" s="4" t="s">
        <v>676</v>
      </c>
      <c r="I1299" s="4" t="s">
        <v>676</v>
      </c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1:26" ht="15.75" customHeight="1">
      <c r="A1300" s="4">
        <v>1299</v>
      </c>
      <c r="B1300" s="2">
        <f t="shared" si="20"/>
        <v>64202040036</v>
      </c>
      <c r="C1300" s="258" t="s">
        <v>5018</v>
      </c>
      <c r="D1300" s="3" t="s">
        <v>1255</v>
      </c>
      <c r="E1300" s="258" t="s">
        <v>444</v>
      </c>
      <c r="F1300" s="259" t="s">
        <v>703</v>
      </c>
      <c r="G1300" s="259" t="s">
        <v>1797</v>
      </c>
      <c r="H1300" s="4" t="s">
        <v>676</v>
      </c>
      <c r="I1300" s="4" t="s">
        <v>676</v>
      </c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1:26" ht="15.75" customHeight="1">
      <c r="A1301" s="4">
        <v>1300</v>
      </c>
      <c r="B1301" s="2">
        <f t="shared" si="20"/>
        <v>64202040037</v>
      </c>
      <c r="C1301" s="258" t="s">
        <v>5019</v>
      </c>
      <c r="D1301" s="3" t="s">
        <v>1255</v>
      </c>
      <c r="E1301" s="258" t="s">
        <v>444</v>
      </c>
      <c r="F1301" s="259" t="s">
        <v>2111</v>
      </c>
      <c r="G1301" s="259" t="s">
        <v>5020</v>
      </c>
      <c r="H1301" s="4" t="s">
        <v>676</v>
      </c>
      <c r="I1301" s="4" t="s">
        <v>676</v>
      </c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1:26" ht="15.75" customHeight="1">
      <c r="A1302" s="4">
        <v>1301</v>
      </c>
      <c r="B1302" s="2">
        <f t="shared" si="20"/>
        <v>64202040038</v>
      </c>
      <c r="C1302" s="258" t="s">
        <v>5021</v>
      </c>
      <c r="D1302" s="3" t="s">
        <v>1255</v>
      </c>
      <c r="E1302" s="258" t="s">
        <v>444</v>
      </c>
      <c r="F1302" s="259" t="s">
        <v>2070</v>
      </c>
      <c r="G1302" s="259" t="s">
        <v>1169</v>
      </c>
      <c r="H1302" s="4" t="s">
        <v>676</v>
      </c>
      <c r="I1302" s="4" t="s">
        <v>676</v>
      </c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1:26" ht="15.75" customHeight="1">
      <c r="A1303" s="4">
        <v>1302</v>
      </c>
      <c r="B1303" s="2">
        <f t="shared" si="20"/>
        <v>64202040039</v>
      </c>
      <c r="C1303" s="258" t="s">
        <v>5022</v>
      </c>
      <c r="D1303" s="3" t="s">
        <v>1255</v>
      </c>
      <c r="E1303" s="258" t="s">
        <v>444</v>
      </c>
      <c r="F1303" s="259" t="s">
        <v>1653</v>
      </c>
      <c r="G1303" s="259" t="s">
        <v>5023</v>
      </c>
      <c r="H1303" s="4" t="s">
        <v>676</v>
      </c>
      <c r="I1303" s="4" t="s">
        <v>676</v>
      </c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1:26" ht="15.75" customHeight="1">
      <c r="A1304" s="4">
        <v>1303</v>
      </c>
      <c r="B1304" s="2">
        <f t="shared" si="20"/>
        <v>64202040040</v>
      </c>
      <c r="C1304" s="258" t="s">
        <v>5024</v>
      </c>
      <c r="D1304" s="3" t="s">
        <v>1255</v>
      </c>
      <c r="E1304" s="258" t="s">
        <v>444</v>
      </c>
      <c r="F1304" s="259" t="s">
        <v>746</v>
      </c>
      <c r="G1304" s="259" t="s">
        <v>2256</v>
      </c>
      <c r="H1304" s="4" t="s">
        <v>676</v>
      </c>
      <c r="I1304" s="4" t="s">
        <v>676</v>
      </c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1:26" ht="15.75" customHeight="1">
      <c r="A1305" s="4">
        <v>1304</v>
      </c>
      <c r="B1305" s="2">
        <f t="shared" si="20"/>
        <v>64202040041</v>
      </c>
      <c r="C1305" s="258" t="s">
        <v>5025</v>
      </c>
      <c r="D1305" s="3" t="s">
        <v>1255</v>
      </c>
      <c r="E1305" s="258" t="s">
        <v>444</v>
      </c>
      <c r="F1305" s="259" t="s">
        <v>5026</v>
      </c>
      <c r="G1305" s="259" t="s">
        <v>5027</v>
      </c>
      <c r="H1305" s="4" t="s">
        <v>676</v>
      </c>
      <c r="I1305" s="4" t="s">
        <v>676</v>
      </c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1:26" ht="15.75" customHeight="1">
      <c r="A1306" s="4">
        <v>1305</v>
      </c>
      <c r="B1306" s="2">
        <f t="shared" si="20"/>
        <v>64202040042</v>
      </c>
      <c r="C1306" s="258" t="s">
        <v>5028</v>
      </c>
      <c r="D1306" s="3" t="s">
        <v>1255</v>
      </c>
      <c r="E1306" s="258" t="s">
        <v>444</v>
      </c>
      <c r="F1306" s="259" t="s">
        <v>5029</v>
      </c>
      <c r="G1306" s="259" t="s">
        <v>5030</v>
      </c>
      <c r="H1306" s="4" t="s">
        <v>676</v>
      </c>
      <c r="I1306" s="4" t="s">
        <v>676</v>
      </c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15.75" customHeight="1">
      <c r="A1307" s="4">
        <v>1306</v>
      </c>
      <c r="B1307" s="2">
        <f t="shared" si="20"/>
        <v>64202040043</v>
      </c>
      <c r="C1307" s="258" t="s">
        <v>5031</v>
      </c>
      <c r="D1307" s="3" t="s">
        <v>1255</v>
      </c>
      <c r="E1307" s="258" t="s">
        <v>444</v>
      </c>
      <c r="F1307" s="259" t="s">
        <v>1261</v>
      </c>
      <c r="G1307" s="259" t="s">
        <v>5032</v>
      </c>
      <c r="H1307" s="4" t="s">
        <v>676</v>
      </c>
      <c r="I1307" s="4" t="s">
        <v>676</v>
      </c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1:26" ht="15.75" customHeight="1">
      <c r="A1308" s="4">
        <v>1307</v>
      </c>
      <c r="B1308" s="2">
        <f t="shared" si="20"/>
        <v>64202040044</v>
      </c>
      <c r="C1308" s="258" t="s">
        <v>5033</v>
      </c>
      <c r="D1308" s="3" t="s">
        <v>1255</v>
      </c>
      <c r="E1308" s="258" t="s">
        <v>444</v>
      </c>
      <c r="F1308" s="259" t="s">
        <v>1176</v>
      </c>
      <c r="G1308" s="259" t="s">
        <v>5034</v>
      </c>
      <c r="H1308" s="4" t="s">
        <v>676</v>
      </c>
      <c r="I1308" s="4" t="s">
        <v>676</v>
      </c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1:26" ht="15.75" customHeight="1">
      <c r="A1309" s="4">
        <v>1308</v>
      </c>
      <c r="B1309" s="2">
        <f t="shared" si="20"/>
        <v>64202040045</v>
      </c>
      <c r="C1309" s="258" t="s">
        <v>5035</v>
      </c>
      <c r="D1309" s="3" t="s">
        <v>1255</v>
      </c>
      <c r="E1309" s="258" t="s">
        <v>444</v>
      </c>
      <c r="F1309" s="259" t="s">
        <v>4418</v>
      </c>
      <c r="G1309" s="259" t="s">
        <v>1703</v>
      </c>
      <c r="H1309" s="4" t="s">
        <v>676</v>
      </c>
      <c r="I1309" s="4" t="s">
        <v>676</v>
      </c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1:26" ht="15.75" customHeight="1">
      <c r="A1310" s="4">
        <v>1309</v>
      </c>
      <c r="B1310" s="2">
        <f t="shared" si="20"/>
        <v>64202040046</v>
      </c>
      <c r="C1310" s="258" t="s">
        <v>5036</v>
      </c>
      <c r="D1310" s="3" t="s">
        <v>1255</v>
      </c>
      <c r="E1310" s="258" t="s">
        <v>444</v>
      </c>
      <c r="F1310" s="259" t="s">
        <v>5037</v>
      </c>
      <c r="G1310" s="259" t="s">
        <v>5038</v>
      </c>
      <c r="H1310" s="4" t="s">
        <v>676</v>
      </c>
      <c r="I1310" s="4" t="s">
        <v>676</v>
      </c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1:26" ht="15.75" customHeight="1">
      <c r="A1311" s="4">
        <v>1310</v>
      </c>
      <c r="B1311" s="2">
        <f t="shared" si="20"/>
        <v>64202040047</v>
      </c>
      <c r="C1311" s="258" t="s">
        <v>5039</v>
      </c>
      <c r="D1311" s="3" t="s">
        <v>1255</v>
      </c>
      <c r="E1311" s="258" t="s">
        <v>444</v>
      </c>
      <c r="F1311" s="259" t="s">
        <v>1336</v>
      </c>
      <c r="G1311" s="259" t="s">
        <v>480</v>
      </c>
      <c r="H1311" s="4" t="s">
        <v>676</v>
      </c>
      <c r="I1311" s="4" t="s">
        <v>676</v>
      </c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1:26" ht="15.75" customHeight="1">
      <c r="A1312" s="4">
        <v>1311</v>
      </c>
      <c r="B1312" s="2">
        <f t="shared" si="20"/>
        <v>64202040048</v>
      </c>
      <c r="C1312" s="258" t="s">
        <v>5040</v>
      </c>
      <c r="D1312" s="3" t="s">
        <v>1255</v>
      </c>
      <c r="E1312" s="258" t="s">
        <v>444</v>
      </c>
      <c r="F1312" s="259" t="s">
        <v>5041</v>
      </c>
      <c r="G1312" s="259" t="s">
        <v>1460</v>
      </c>
      <c r="H1312" s="4" t="s">
        <v>676</v>
      </c>
      <c r="I1312" s="4" t="s">
        <v>676</v>
      </c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1:26" ht="15.75" customHeight="1">
      <c r="A1313" s="4">
        <v>1312</v>
      </c>
      <c r="B1313" s="2">
        <f t="shared" si="20"/>
        <v>64202040049</v>
      </c>
      <c r="C1313" s="258" t="s">
        <v>5042</v>
      </c>
      <c r="D1313" s="3" t="s">
        <v>1255</v>
      </c>
      <c r="E1313" s="258" t="s">
        <v>444</v>
      </c>
      <c r="F1313" s="259" t="s">
        <v>1471</v>
      </c>
      <c r="G1313" s="259" t="s">
        <v>815</v>
      </c>
      <c r="H1313" s="4" t="s">
        <v>676</v>
      </c>
      <c r="I1313" s="4" t="s">
        <v>676</v>
      </c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1:26" ht="15.75" customHeight="1">
      <c r="A1314" s="4">
        <v>1313</v>
      </c>
      <c r="B1314" s="2">
        <f t="shared" si="20"/>
        <v>64202040050</v>
      </c>
      <c r="C1314" s="258" t="s">
        <v>5043</v>
      </c>
      <c r="D1314" s="3" t="s">
        <v>1255</v>
      </c>
      <c r="E1314" s="258" t="s">
        <v>444</v>
      </c>
      <c r="F1314" s="259" t="s">
        <v>5044</v>
      </c>
      <c r="G1314" s="259" t="s">
        <v>2127</v>
      </c>
      <c r="H1314" s="4" t="s">
        <v>676</v>
      </c>
      <c r="I1314" s="4" t="s">
        <v>676</v>
      </c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1:26" ht="15.75" customHeight="1">
      <c r="A1315" s="4">
        <v>1314</v>
      </c>
      <c r="B1315" s="2">
        <f t="shared" si="20"/>
        <v>64202040051</v>
      </c>
      <c r="C1315" s="258" t="s">
        <v>5045</v>
      </c>
      <c r="D1315" s="3" t="s">
        <v>1255</v>
      </c>
      <c r="E1315" s="258" t="s">
        <v>444</v>
      </c>
      <c r="F1315" s="259" t="s">
        <v>2321</v>
      </c>
      <c r="G1315" s="259" t="s">
        <v>1571</v>
      </c>
      <c r="H1315" s="4" t="s">
        <v>676</v>
      </c>
      <c r="I1315" s="4" t="s">
        <v>676</v>
      </c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1:26" ht="15.75" customHeight="1">
      <c r="A1316" s="4">
        <v>1315</v>
      </c>
      <c r="B1316" s="2">
        <f t="shared" si="20"/>
        <v>64202040052</v>
      </c>
      <c r="C1316" s="258" t="s">
        <v>5046</v>
      </c>
      <c r="D1316" s="3" t="s">
        <v>1255</v>
      </c>
      <c r="E1316" s="258" t="s">
        <v>444</v>
      </c>
      <c r="F1316" s="259" t="s">
        <v>2023</v>
      </c>
      <c r="G1316" s="259" t="s">
        <v>2175</v>
      </c>
      <c r="H1316" s="4" t="s">
        <v>676</v>
      </c>
      <c r="I1316" s="4" t="s">
        <v>676</v>
      </c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1:26" ht="15.75" customHeight="1">
      <c r="A1317" s="4">
        <v>1316</v>
      </c>
      <c r="B1317" s="2">
        <f t="shared" si="20"/>
        <v>64202040053</v>
      </c>
      <c r="C1317" s="258" t="s">
        <v>5047</v>
      </c>
      <c r="D1317" s="3" t="s">
        <v>1255</v>
      </c>
      <c r="E1317" s="258" t="s">
        <v>444</v>
      </c>
      <c r="F1317" s="259" t="s">
        <v>5048</v>
      </c>
      <c r="G1317" s="259" t="s">
        <v>2192</v>
      </c>
      <c r="H1317" s="4" t="s">
        <v>676</v>
      </c>
      <c r="I1317" s="4" t="s">
        <v>676</v>
      </c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1:26" ht="15.75" customHeight="1">
      <c r="A1318" s="4">
        <v>1317</v>
      </c>
      <c r="B1318" s="2">
        <f t="shared" si="20"/>
        <v>64202040054</v>
      </c>
      <c r="C1318" s="258" t="s">
        <v>5049</v>
      </c>
      <c r="D1318" s="3" t="s">
        <v>1255</v>
      </c>
      <c r="E1318" s="258" t="s">
        <v>444</v>
      </c>
      <c r="F1318" s="259" t="s">
        <v>5050</v>
      </c>
      <c r="G1318" s="259" t="s">
        <v>1758</v>
      </c>
      <c r="H1318" s="4" t="s">
        <v>676</v>
      </c>
      <c r="I1318" s="4" t="s">
        <v>676</v>
      </c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1:26" ht="15.75" customHeight="1">
      <c r="A1319" s="4">
        <v>1318</v>
      </c>
      <c r="B1319" s="2">
        <f t="shared" si="20"/>
        <v>64202040055</v>
      </c>
      <c r="C1319" s="258" t="s">
        <v>5051</v>
      </c>
      <c r="D1319" s="3" t="s">
        <v>1255</v>
      </c>
      <c r="E1319" s="258" t="s">
        <v>444</v>
      </c>
      <c r="F1319" s="259" t="s">
        <v>5052</v>
      </c>
      <c r="G1319" s="259" t="s">
        <v>5053</v>
      </c>
      <c r="H1319" s="4" t="s">
        <v>676</v>
      </c>
      <c r="I1319" s="4" t="s">
        <v>676</v>
      </c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1:26" ht="15.75" customHeight="1">
      <c r="A1320" s="4">
        <v>1319</v>
      </c>
      <c r="B1320" s="2">
        <f t="shared" si="20"/>
        <v>64202040056</v>
      </c>
      <c r="C1320" s="258" t="s">
        <v>5054</v>
      </c>
      <c r="D1320" s="3" t="s">
        <v>1255</v>
      </c>
      <c r="E1320" s="258" t="s">
        <v>444</v>
      </c>
      <c r="F1320" s="259" t="s">
        <v>1188</v>
      </c>
      <c r="G1320" s="259" t="s">
        <v>5055</v>
      </c>
      <c r="H1320" s="4" t="s">
        <v>676</v>
      </c>
      <c r="I1320" s="4" t="s">
        <v>676</v>
      </c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1:26" ht="15.75" customHeight="1">
      <c r="A1321" s="4">
        <v>1320</v>
      </c>
      <c r="B1321" s="2">
        <f t="shared" si="20"/>
        <v>64202040057</v>
      </c>
      <c r="C1321" s="258" t="s">
        <v>5056</v>
      </c>
      <c r="D1321" s="3" t="s">
        <v>1255</v>
      </c>
      <c r="E1321" s="258" t="s">
        <v>444</v>
      </c>
      <c r="F1321" s="259" t="s">
        <v>5057</v>
      </c>
      <c r="G1321" s="259" t="s">
        <v>1581</v>
      </c>
      <c r="H1321" s="4" t="s">
        <v>676</v>
      </c>
      <c r="I1321" s="4" t="s">
        <v>676</v>
      </c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1:26" ht="15.75" customHeight="1">
      <c r="A1322" s="4">
        <v>1321</v>
      </c>
      <c r="B1322" s="2">
        <f t="shared" si="20"/>
        <v>64202040058</v>
      </c>
      <c r="C1322" s="258" t="s">
        <v>5058</v>
      </c>
      <c r="D1322" s="3" t="s">
        <v>1255</v>
      </c>
      <c r="E1322" s="258" t="s">
        <v>444</v>
      </c>
      <c r="F1322" s="259" t="s">
        <v>726</v>
      </c>
      <c r="G1322" s="259" t="s">
        <v>5059</v>
      </c>
      <c r="H1322" s="4" t="s">
        <v>676</v>
      </c>
      <c r="I1322" s="4" t="s">
        <v>676</v>
      </c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1:26" ht="15.75" customHeight="1">
      <c r="A1323" s="4">
        <v>1322</v>
      </c>
      <c r="B1323" s="2">
        <f t="shared" si="20"/>
        <v>64202040059</v>
      </c>
      <c r="C1323" s="258" t="s">
        <v>5060</v>
      </c>
      <c r="D1323" s="3" t="s">
        <v>1255</v>
      </c>
      <c r="E1323" s="258" t="s">
        <v>395</v>
      </c>
      <c r="F1323" s="259" t="s">
        <v>5061</v>
      </c>
      <c r="G1323" s="259" t="s">
        <v>1654</v>
      </c>
      <c r="H1323" s="4" t="s">
        <v>676</v>
      </c>
      <c r="I1323" s="4" t="s">
        <v>676</v>
      </c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1:26" ht="15.75" customHeight="1">
      <c r="A1324" s="4">
        <v>1323</v>
      </c>
      <c r="B1324" s="2">
        <f t="shared" si="20"/>
        <v>64202040060</v>
      </c>
      <c r="C1324" s="258" t="s">
        <v>5062</v>
      </c>
      <c r="D1324" s="3" t="s">
        <v>1255</v>
      </c>
      <c r="E1324" s="258" t="s">
        <v>395</v>
      </c>
      <c r="F1324" s="259" t="s">
        <v>1623</v>
      </c>
      <c r="G1324" s="259" t="s">
        <v>911</v>
      </c>
      <c r="H1324" s="4" t="s">
        <v>676</v>
      </c>
      <c r="I1324" s="4" t="s">
        <v>676</v>
      </c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1:26" ht="15.75" customHeight="1">
      <c r="A1325" s="4">
        <v>1324</v>
      </c>
      <c r="B1325" s="2">
        <f t="shared" si="20"/>
        <v>64202040061</v>
      </c>
      <c r="C1325" s="258" t="s">
        <v>5063</v>
      </c>
      <c r="D1325" s="3" t="s">
        <v>1255</v>
      </c>
      <c r="E1325" s="258" t="s">
        <v>395</v>
      </c>
      <c r="F1325" s="259" t="s">
        <v>1842</v>
      </c>
      <c r="G1325" s="259" t="s">
        <v>1201</v>
      </c>
      <c r="H1325" s="4" t="s">
        <v>676</v>
      </c>
      <c r="I1325" s="4" t="s">
        <v>676</v>
      </c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1:26" ht="15.75" customHeight="1">
      <c r="A1326" s="4">
        <v>1325</v>
      </c>
      <c r="B1326" s="2">
        <f t="shared" si="20"/>
        <v>64202040062</v>
      </c>
      <c r="C1326" s="258" t="s">
        <v>5064</v>
      </c>
      <c r="D1326" s="3" t="s">
        <v>1255</v>
      </c>
      <c r="E1326" s="258" t="s">
        <v>395</v>
      </c>
      <c r="F1326" s="259" t="s">
        <v>5065</v>
      </c>
      <c r="G1326" s="259" t="s">
        <v>999</v>
      </c>
      <c r="H1326" s="4" t="s">
        <v>676</v>
      </c>
      <c r="I1326" s="4" t="s">
        <v>676</v>
      </c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1:26" ht="15.75" customHeight="1">
      <c r="A1327" s="4">
        <v>1326</v>
      </c>
      <c r="B1327" s="2">
        <f t="shared" si="20"/>
        <v>64202040063</v>
      </c>
      <c r="C1327" s="258" t="s">
        <v>5066</v>
      </c>
      <c r="D1327" s="3" t="s">
        <v>1255</v>
      </c>
      <c r="E1327" s="258" t="s">
        <v>395</v>
      </c>
      <c r="F1327" s="259" t="s">
        <v>2341</v>
      </c>
      <c r="G1327" s="259" t="s">
        <v>1344</v>
      </c>
      <c r="H1327" s="4" t="s">
        <v>676</v>
      </c>
      <c r="I1327" s="4" t="s">
        <v>676</v>
      </c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1:26" ht="15.75" customHeight="1">
      <c r="A1328" s="4">
        <v>1327</v>
      </c>
      <c r="B1328" s="2">
        <f t="shared" si="20"/>
        <v>64202040064</v>
      </c>
      <c r="C1328" s="258" t="s">
        <v>5067</v>
      </c>
      <c r="D1328" s="3" t="s">
        <v>1255</v>
      </c>
      <c r="E1328" s="258" t="s">
        <v>395</v>
      </c>
      <c r="F1328" s="259" t="s">
        <v>4077</v>
      </c>
      <c r="G1328" s="259" t="s">
        <v>5068</v>
      </c>
      <c r="H1328" s="4" t="s">
        <v>676</v>
      </c>
      <c r="I1328" s="4" t="s">
        <v>676</v>
      </c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1:26" ht="15.75" customHeight="1">
      <c r="A1329" s="4">
        <v>1328</v>
      </c>
      <c r="B1329" s="2">
        <f t="shared" si="20"/>
        <v>64202040065</v>
      </c>
      <c r="C1329" s="258" t="s">
        <v>5069</v>
      </c>
      <c r="D1329" s="3" t="s">
        <v>1255</v>
      </c>
      <c r="E1329" s="258" t="s">
        <v>395</v>
      </c>
      <c r="F1329" s="259" t="s">
        <v>432</v>
      </c>
      <c r="G1329" s="259" t="s">
        <v>500</v>
      </c>
      <c r="H1329" s="4" t="s">
        <v>676</v>
      </c>
      <c r="I1329" s="4" t="s">
        <v>676</v>
      </c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1:26" ht="15.75" customHeight="1">
      <c r="A1330" s="4">
        <v>1329</v>
      </c>
      <c r="B1330" s="2">
        <f t="shared" si="20"/>
        <v>64202040066</v>
      </c>
      <c r="C1330" s="258" t="s">
        <v>5070</v>
      </c>
      <c r="D1330" s="3" t="s">
        <v>1255</v>
      </c>
      <c r="E1330" s="258" t="s">
        <v>395</v>
      </c>
      <c r="F1330" s="259" t="s">
        <v>5071</v>
      </c>
      <c r="G1330" s="259" t="s">
        <v>718</v>
      </c>
      <c r="H1330" s="4" t="s">
        <v>676</v>
      </c>
      <c r="I1330" s="4" t="s">
        <v>676</v>
      </c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1:26" ht="15.75" customHeight="1">
      <c r="A1331" s="4">
        <v>1330</v>
      </c>
      <c r="B1331" s="2">
        <f t="shared" si="20"/>
        <v>64202040067</v>
      </c>
      <c r="C1331" s="258" t="s">
        <v>5072</v>
      </c>
      <c r="D1331" s="3" t="s">
        <v>1255</v>
      </c>
      <c r="E1331" s="258" t="s">
        <v>395</v>
      </c>
      <c r="F1331" s="259" t="s">
        <v>5073</v>
      </c>
      <c r="G1331" s="259" t="s">
        <v>5074</v>
      </c>
      <c r="H1331" s="4" t="s">
        <v>676</v>
      </c>
      <c r="I1331" s="4" t="s">
        <v>676</v>
      </c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1:26" ht="15.75" customHeight="1">
      <c r="A1332" s="4">
        <v>1331</v>
      </c>
      <c r="B1332" s="2">
        <f t="shared" si="20"/>
        <v>64202040068</v>
      </c>
      <c r="C1332" s="258" t="s">
        <v>5075</v>
      </c>
      <c r="D1332" s="3" t="s">
        <v>1255</v>
      </c>
      <c r="E1332" s="258" t="s">
        <v>395</v>
      </c>
      <c r="F1332" s="259" t="s">
        <v>5076</v>
      </c>
      <c r="G1332" s="259" t="s">
        <v>1071</v>
      </c>
      <c r="H1332" s="4" t="s">
        <v>676</v>
      </c>
      <c r="I1332" s="4" t="s">
        <v>676</v>
      </c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1:26" ht="15.75" customHeight="1">
      <c r="A1333" s="4">
        <v>1332</v>
      </c>
      <c r="B1333" s="2">
        <f t="shared" si="20"/>
        <v>64202040069</v>
      </c>
      <c r="C1333" s="258" t="s">
        <v>5077</v>
      </c>
      <c r="D1333" s="3" t="s">
        <v>1255</v>
      </c>
      <c r="E1333" s="258" t="s">
        <v>395</v>
      </c>
      <c r="F1333" s="259" t="s">
        <v>5078</v>
      </c>
      <c r="G1333" s="259" t="s">
        <v>5079</v>
      </c>
      <c r="H1333" s="4" t="s">
        <v>676</v>
      </c>
      <c r="I1333" s="4" t="s">
        <v>676</v>
      </c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1:26" ht="15.75" customHeight="1">
      <c r="A1334" s="4">
        <v>1333</v>
      </c>
      <c r="B1334" s="2">
        <f t="shared" si="20"/>
        <v>64202040070</v>
      </c>
      <c r="C1334" s="258" t="s">
        <v>5080</v>
      </c>
      <c r="D1334" s="3" t="s">
        <v>1255</v>
      </c>
      <c r="E1334" s="258" t="s">
        <v>395</v>
      </c>
      <c r="F1334" s="259" t="s">
        <v>1552</v>
      </c>
      <c r="G1334" s="259" t="s">
        <v>5081</v>
      </c>
      <c r="H1334" s="4" t="s">
        <v>676</v>
      </c>
      <c r="I1334" s="4" t="s">
        <v>676</v>
      </c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1:26" ht="15.75" customHeight="1">
      <c r="A1335" s="4">
        <v>1334</v>
      </c>
      <c r="B1335" s="2">
        <f t="shared" si="20"/>
        <v>64202040071</v>
      </c>
      <c r="C1335" s="258" t="s">
        <v>5082</v>
      </c>
      <c r="D1335" s="3" t="s">
        <v>2293</v>
      </c>
      <c r="E1335" s="258" t="s">
        <v>444</v>
      </c>
      <c r="F1335" s="259" t="s">
        <v>703</v>
      </c>
      <c r="G1335" s="259" t="s">
        <v>2256</v>
      </c>
      <c r="H1335" s="4" t="s">
        <v>676</v>
      </c>
      <c r="I1335" s="4" t="s">
        <v>676</v>
      </c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1:26" ht="15.75" customHeight="1">
      <c r="A1336" s="4">
        <v>1335</v>
      </c>
      <c r="B1336" s="2">
        <f t="shared" si="20"/>
        <v>64202040072</v>
      </c>
      <c r="C1336" s="258" t="s">
        <v>5083</v>
      </c>
      <c r="D1336" s="3" t="s">
        <v>2293</v>
      </c>
      <c r="E1336" s="258" t="s">
        <v>444</v>
      </c>
      <c r="F1336" s="259" t="s">
        <v>3186</v>
      </c>
      <c r="G1336" s="259" t="s">
        <v>5084</v>
      </c>
      <c r="H1336" s="4" t="s">
        <v>676</v>
      </c>
      <c r="I1336" s="4" t="s">
        <v>676</v>
      </c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1:26" ht="15.75" customHeight="1">
      <c r="A1337" s="4">
        <v>1336</v>
      </c>
      <c r="B1337" s="2">
        <f t="shared" si="20"/>
        <v>64202040073</v>
      </c>
      <c r="C1337" s="258" t="s">
        <v>5085</v>
      </c>
      <c r="D1337" s="3" t="s">
        <v>2293</v>
      </c>
      <c r="E1337" s="258" t="s">
        <v>444</v>
      </c>
      <c r="F1337" s="259" t="s">
        <v>637</v>
      </c>
      <c r="G1337" s="259" t="s">
        <v>5086</v>
      </c>
      <c r="H1337" s="4" t="s">
        <v>676</v>
      </c>
      <c r="I1337" s="4" t="s">
        <v>676</v>
      </c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1:26" ht="15.75" customHeight="1">
      <c r="A1338" s="4">
        <v>1337</v>
      </c>
      <c r="B1338" s="2">
        <f t="shared" si="20"/>
        <v>64202040074</v>
      </c>
      <c r="C1338" s="258" t="s">
        <v>5087</v>
      </c>
      <c r="D1338" s="3" t="s">
        <v>2293</v>
      </c>
      <c r="E1338" s="258" t="s">
        <v>444</v>
      </c>
      <c r="F1338" s="259" t="s">
        <v>1542</v>
      </c>
      <c r="G1338" s="259" t="s">
        <v>5088</v>
      </c>
      <c r="H1338" s="4" t="s">
        <v>676</v>
      </c>
      <c r="I1338" s="4" t="s">
        <v>676</v>
      </c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1:26" ht="15.75" customHeight="1">
      <c r="A1339" s="4">
        <v>1338</v>
      </c>
      <c r="B1339" s="2">
        <f t="shared" si="20"/>
        <v>64202040075</v>
      </c>
      <c r="C1339" s="258" t="s">
        <v>5089</v>
      </c>
      <c r="D1339" s="3" t="s">
        <v>2293</v>
      </c>
      <c r="E1339" s="258" t="s">
        <v>444</v>
      </c>
      <c r="F1339" s="259" t="s">
        <v>576</v>
      </c>
      <c r="G1339" s="259" t="s">
        <v>5090</v>
      </c>
      <c r="H1339" s="4" t="s">
        <v>676</v>
      </c>
      <c r="I1339" s="4" t="s">
        <v>676</v>
      </c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1:26" ht="15.75" customHeight="1">
      <c r="A1340" s="4">
        <v>1339</v>
      </c>
      <c r="B1340" s="2">
        <f t="shared" si="20"/>
        <v>64202040076</v>
      </c>
      <c r="C1340" s="258" t="s">
        <v>5091</v>
      </c>
      <c r="D1340" s="3" t="s">
        <v>2293</v>
      </c>
      <c r="E1340" s="258" t="s">
        <v>444</v>
      </c>
      <c r="F1340" s="259" t="s">
        <v>3948</v>
      </c>
      <c r="G1340" s="259" t="s">
        <v>5092</v>
      </c>
      <c r="H1340" s="4" t="s">
        <v>676</v>
      </c>
      <c r="I1340" s="4" t="s">
        <v>676</v>
      </c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1:26" ht="15.75" customHeight="1">
      <c r="A1341" s="4">
        <v>1340</v>
      </c>
      <c r="B1341" s="2">
        <f t="shared" si="20"/>
        <v>64202040077</v>
      </c>
      <c r="C1341" s="258" t="s">
        <v>5093</v>
      </c>
      <c r="D1341" s="3" t="s">
        <v>2293</v>
      </c>
      <c r="E1341" s="258" t="s">
        <v>444</v>
      </c>
      <c r="F1341" s="259" t="s">
        <v>579</v>
      </c>
      <c r="G1341" s="259" t="s">
        <v>5094</v>
      </c>
      <c r="H1341" s="4" t="s">
        <v>676</v>
      </c>
      <c r="I1341" s="4" t="s">
        <v>676</v>
      </c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1:26" ht="15.75" customHeight="1">
      <c r="A1342" s="4">
        <v>1341</v>
      </c>
      <c r="B1342" s="2">
        <f t="shared" si="20"/>
        <v>64202040078</v>
      </c>
      <c r="C1342" s="258" t="s">
        <v>5095</v>
      </c>
      <c r="D1342" s="3" t="s">
        <v>2293</v>
      </c>
      <c r="E1342" s="258" t="s">
        <v>444</v>
      </c>
      <c r="F1342" s="259" t="s">
        <v>662</v>
      </c>
      <c r="G1342" s="259" t="s">
        <v>5096</v>
      </c>
      <c r="H1342" s="4" t="s">
        <v>676</v>
      </c>
      <c r="I1342" s="4" t="s">
        <v>676</v>
      </c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1:26" ht="15.75" customHeight="1">
      <c r="A1343" s="4">
        <v>1342</v>
      </c>
      <c r="B1343" s="2">
        <f t="shared" si="20"/>
        <v>64202040079</v>
      </c>
      <c r="C1343" s="258" t="s">
        <v>5097</v>
      </c>
      <c r="D1343" s="3" t="s">
        <v>2293</v>
      </c>
      <c r="E1343" s="258" t="s">
        <v>444</v>
      </c>
      <c r="F1343" s="259" t="s">
        <v>5098</v>
      </c>
      <c r="G1343" s="259" t="s">
        <v>5099</v>
      </c>
      <c r="H1343" s="4" t="s">
        <v>676</v>
      </c>
      <c r="I1343" s="4" t="s">
        <v>676</v>
      </c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1:26" ht="15.75" customHeight="1">
      <c r="A1344" s="4">
        <v>1343</v>
      </c>
      <c r="B1344" s="2">
        <f t="shared" si="20"/>
        <v>64202040080</v>
      </c>
      <c r="C1344" s="258" t="s">
        <v>5100</v>
      </c>
      <c r="D1344" s="3" t="s">
        <v>2293</v>
      </c>
      <c r="E1344" s="258" t="s">
        <v>444</v>
      </c>
      <c r="F1344" s="259" t="s">
        <v>1435</v>
      </c>
      <c r="G1344" s="259" t="s">
        <v>5101</v>
      </c>
      <c r="H1344" s="4" t="s">
        <v>676</v>
      </c>
      <c r="I1344" s="4" t="s">
        <v>676</v>
      </c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1:26" ht="15.75" customHeight="1">
      <c r="A1345" s="4">
        <v>1344</v>
      </c>
      <c r="B1345" s="2">
        <f t="shared" si="20"/>
        <v>64202040081</v>
      </c>
      <c r="C1345" s="258" t="s">
        <v>5102</v>
      </c>
      <c r="D1345" s="3" t="s">
        <v>2293</v>
      </c>
      <c r="E1345" s="258" t="s">
        <v>444</v>
      </c>
      <c r="F1345" s="259" t="s">
        <v>5103</v>
      </c>
      <c r="G1345" s="259" t="s">
        <v>5104</v>
      </c>
      <c r="H1345" s="4" t="s">
        <v>676</v>
      </c>
      <c r="I1345" s="4" t="s">
        <v>676</v>
      </c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1:26" ht="15.75" customHeight="1">
      <c r="A1346" s="4">
        <v>1345</v>
      </c>
      <c r="B1346" s="2">
        <f t="shared" si="20"/>
        <v>64202040082</v>
      </c>
      <c r="C1346" s="258" t="s">
        <v>5105</v>
      </c>
      <c r="D1346" s="3" t="s">
        <v>2293</v>
      </c>
      <c r="E1346" s="258" t="s">
        <v>444</v>
      </c>
      <c r="F1346" s="259" t="s">
        <v>5106</v>
      </c>
      <c r="G1346" s="259" t="s">
        <v>5107</v>
      </c>
      <c r="H1346" s="4" t="s">
        <v>676</v>
      </c>
      <c r="I1346" s="4" t="s">
        <v>676</v>
      </c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1:26" ht="15.75" customHeight="1">
      <c r="A1347" s="4">
        <v>1346</v>
      </c>
      <c r="B1347" s="2">
        <f t="shared" ref="B1347:B1410" si="21">VALUE(C1347)</f>
        <v>64202040083</v>
      </c>
      <c r="C1347" s="258" t="s">
        <v>5108</v>
      </c>
      <c r="D1347" s="3" t="s">
        <v>2293</v>
      </c>
      <c r="E1347" s="258" t="s">
        <v>444</v>
      </c>
      <c r="F1347" s="259" t="s">
        <v>530</v>
      </c>
      <c r="G1347" s="259" t="s">
        <v>5109</v>
      </c>
      <c r="H1347" s="4" t="s">
        <v>676</v>
      </c>
      <c r="I1347" s="4" t="s">
        <v>676</v>
      </c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1:26" ht="15.75" customHeight="1">
      <c r="A1348" s="4">
        <v>1347</v>
      </c>
      <c r="B1348" s="2">
        <f t="shared" si="21"/>
        <v>64202040084</v>
      </c>
      <c r="C1348" s="258" t="s">
        <v>5110</v>
      </c>
      <c r="D1348" s="3" t="s">
        <v>2293</v>
      </c>
      <c r="E1348" s="258" t="s">
        <v>444</v>
      </c>
      <c r="F1348" s="259" t="s">
        <v>2031</v>
      </c>
      <c r="G1348" s="259" t="s">
        <v>5111</v>
      </c>
      <c r="H1348" s="4" t="s">
        <v>676</v>
      </c>
      <c r="I1348" s="4" t="s">
        <v>676</v>
      </c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1:26" ht="15.75" customHeight="1">
      <c r="A1349" s="4">
        <v>1348</v>
      </c>
      <c r="B1349" s="2">
        <f t="shared" si="21"/>
        <v>64202040085</v>
      </c>
      <c r="C1349" s="258" t="s">
        <v>5112</v>
      </c>
      <c r="D1349" s="3" t="s">
        <v>2293</v>
      </c>
      <c r="E1349" s="258" t="s">
        <v>444</v>
      </c>
      <c r="F1349" s="259" t="s">
        <v>693</v>
      </c>
      <c r="G1349" s="259" t="s">
        <v>589</v>
      </c>
      <c r="H1349" s="4" t="s">
        <v>676</v>
      </c>
      <c r="I1349" s="4" t="s">
        <v>676</v>
      </c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1:26" ht="15.75" customHeight="1">
      <c r="A1350" s="4">
        <v>1349</v>
      </c>
      <c r="B1350" s="2">
        <f t="shared" si="21"/>
        <v>64202040086</v>
      </c>
      <c r="C1350" s="258" t="s">
        <v>5113</v>
      </c>
      <c r="D1350" s="3" t="s">
        <v>2293</v>
      </c>
      <c r="E1350" s="258" t="s">
        <v>444</v>
      </c>
      <c r="F1350" s="259" t="s">
        <v>5114</v>
      </c>
      <c r="G1350" s="259" t="s">
        <v>5115</v>
      </c>
      <c r="H1350" s="4" t="s">
        <v>676</v>
      </c>
      <c r="I1350" s="4" t="s">
        <v>676</v>
      </c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1:26" ht="15.75" customHeight="1">
      <c r="A1351" s="4">
        <v>1350</v>
      </c>
      <c r="B1351" s="2">
        <f t="shared" si="21"/>
        <v>64202040087</v>
      </c>
      <c r="C1351" s="258" t="s">
        <v>5116</v>
      </c>
      <c r="D1351" s="3" t="s">
        <v>2293</v>
      </c>
      <c r="E1351" s="258" t="s">
        <v>444</v>
      </c>
      <c r="F1351" s="259" t="s">
        <v>5117</v>
      </c>
      <c r="G1351" s="259" t="s">
        <v>5118</v>
      </c>
      <c r="H1351" s="4" t="s">
        <v>676</v>
      </c>
      <c r="I1351" s="4" t="s">
        <v>676</v>
      </c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15.75" customHeight="1">
      <c r="A1352" s="4">
        <v>1351</v>
      </c>
      <c r="B1352" s="2">
        <f t="shared" si="21"/>
        <v>64202040088</v>
      </c>
      <c r="C1352" s="258" t="s">
        <v>5119</v>
      </c>
      <c r="D1352" s="3" t="s">
        <v>2293</v>
      </c>
      <c r="E1352" s="258" t="s">
        <v>444</v>
      </c>
      <c r="F1352" s="259" t="s">
        <v>1637</v>
      </c>
      <c r="G1352" s="259" t="s">
        <v>3869</v>
      </c>
      <c r="H1352" s="4" t="s">
        <v>676</v>
      </c>
      <c r="I1352" s="4" t="s">
        <v>676</v>
      </c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1:26" ht="15.75" customHeight="1">
      <c r="A1353" s="4">
        <v>1352</v>
      </c>
      <c r="B1353" s="2">
        <f t="shared" si="21"/>
        <v>64202040089</v>
      </c>
      <c r="C1353" s="258" t="s">
        <v>5120</v>
      </c>
      <c r="D1353" s="3" t="s">
        <v>2293</v>
      </c>
      <c r="E1353" s="258" t="s">
        <v>444</v>
      </c>
      <c r="F1353" s="259" t="s">
        <v>1472</v>
      </c>
      <c r="G1353" s="259" t="s">
        <v>1078</v>
      </c>
      <c r="H1353" s="4" t="s">
        <v>676</v>
      </c>
      <c r="I1353" s="4" t="s">
        <v>676</v>
      </c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1:26" ht="15.75" customHeight="1">
      <c r="A1354" s="4">
        <v>1353</v>
      </c>
      <c r="B1354" s="2">
        <f t="shared" si="21"/>
        <v>64202040090</v>
      </c>
      <c r="C1354" s="258" t="s">
        <v>5121</v>
      </c>
      <c r="D1354" s="3" t="s">
        <v>2293</v>
      </c>
      <c r="E1354" s="258" t="s">
        <v>444</v>
      </c>
      <c r="F1354" s="259" t="s">
        <v>5122</v>
      </c>
      <c r="G1354" s="259" t="s">
        <v>5123</v>
      </c>
      <c r="H1354" s="4" t="s">
        <v>676</v>
      </c>
      <c r="I1354" s="4" t="s">
        <v>676</v>
      </c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1:26" ht="15.75" customHeight="1">
      <c r="A1355" s="4">
        <v>1354</v>
      </c>
      <c r="B1355" s="2">
        <f t="shared" si="21"/>
        <v>64202040091</v>
      </c>
      <c r="C1355" s="258" t="s">
        <v>5124</v>
      </c>
      <c r="D1355" s="3" t="s">
        <v>2293</v>
      </c>
      <c r="E1355" s="258" t="s">
        <v>444</v>
      </c>
      <c r="F1355" s="259" t="s">
        <v>5125</v>
      </c>
      <c r="G1355" s="259" t="s">
        <v>5126</v>
      </c>
      <c r="H1355" s="4" t="s">
        <v>676</v>
      </c>
      <c r="I1355" s="4" t="s">
        <v>676</v>
      </c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1:26" ht="15.75" customHeight="1">
      <c r="A1356" s="4">
        <v>1355</v>
      </c>
      <c r="B1356" s="2">
        <f t="shared" si="21"/>
        <v>64202040092</v>
      </c>
      <c r="C1356" s="258" t="s">
        <v>5127</v>
      </c>
      <c r="D1356" s="3" t="s">
        <v>2293</v>
      </c>
      <c r="E1356" s="258" t="s">
        <v>395</v>
      </c>
      <c r="F1356" s="259" t="s">
        <v>5128</v>
      </c>
      <c r="G1356" s="259" t="s">
        <v>1809</v>
      </c>
      <c r="H1356" s="4" t="s">
        <v>676</v>
      </c>
      <c r="I1356" s="4" t="s">
        <v>676</v>
      </c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1:26" ht="15.75" customHeight="1">
      <c r="A1357" s="4">
        <v>1356</v>
      </c>
      <c r="B1357" s="2">
        <f t="shared" si="21"/>
        <v>64202040093</v>
      </c>
      <c r="C1357" s="258" t="s">
        <v>5129</v>
      </c>
      <c r="D1357" s="3" t="s">
        <v>2293</v>
      </c>
      <c r="E1357" s="258" t="s">
        <v>395</v>
      </c>
      <c r="F1357" s="259" t="s">
        <v>539</v>
      </c>
      <c r="G1357" s="259" t="s">
        <v>5130</v>
      </c>
      <c r="H1357" s="4" t="s">
        <v>676</v>
      </c>
      <c r="I1357" s="4" t="s">
        <v>676</v>
      </c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1:26" ht="15.75" customHeight="1">
      <c r="A1358" s="4">
        <v>1357</v>
      </c>
      <c r="B1358" s="2">
        <f t="shared" si="21"/>
        <v>64202040094</v>
      </c>
      <c r="C1358" s="258" t="s">
        <v>5131</v>
      </c>
      <c r="D1358" s="3" t="s">
        <v>2293</v>
      </c>
      <c r="E1358" s="258" t="s">
        <v>395</v>
      </c>
      <c r="F1358" s="259" t="s">
        <v>5132</v>
      </c>
      <c r="G1358" s="259" t="s">
        <v>5133</v>
      </c>
      <c r="H1358" s="4" t="s">
        <v>676</v>
      </c>
      <c r="I1358" s="4" t="s">
        <v>676</v>
      </c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1:26" ht="15.75" customHeight="1">
      <c r="A1359" s="4">
        <v>1358</v>
      </c>
      <c r="B1359" s="2">
        <f t="shared" si="21"/>
        <v>64202040095</v>
      </c>
      <c r="C1359" s="258" t="s">
        <v>5134</v>
      </c>
      <c r="D1359" s="3" t="s">
        <v>2293</v>
      </c>
      <c r="E1359" s="258" t="s">
        <v>395</v>
      </c>
      <c r="F1359" s="259" t="s">
        <v>552</v>
      </c>
      <c r="G1359" s="259" t="s">
        <v>5135</v>
      </c>
      <c r="H1359" s="4" t="s">
        <v>676</v>
      </c>
      <c r="I1359" s="4" t="s">
        <v>676</v>
      </c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1:26" ht="15.75" customHeight="1">
      <c r="A1360" s="4">
        <v>1359</v>
      </c>
      <c r="B1360" s="2">
        <f t="shared" si="21"/>
        <v>64202040096</v>
      </c>
      <c r="C1360" s="258" t="s">
        <v>5136</v>
      </c>
      <c r="D1360" s="3" t="s">
        <v>2293</v>
      </c>
      <c r="E1360" s="258" t="s">
        <v>395</v>
      </c>
      <c r="F1360" s="259" t="s">
        <v>5137</v>
      </c>
      <c r="G1360" s="259" t="s">
        <v>5138</v>
      </c>
      <c r="H1360" s="4" t="s">
        <v>676</v>
      </c>
      <c r="I1360" s="4" t="s">
        <v>676</v>
      </c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1:26" ht="15.75" customHeight="1">
      <c r="A1361" s="4">
        <v>1360</v>
      </c>
      <c r="B1361" s="2">
        <f t="shared" si="21"/>
        <v>64202040097</v>
      </c>
      <c r="C1361" s="258" t="s">
        <v>5139</v>
      </c>
      <c r="D1361" s="3" t="s">
        <v>2293</v>
      </c>
      <c r="E1361" s="258" t="s">
        <v>395</v>
      </c>
      <c r="F1361" s="259" t="s">
        <v>5140</v>
      </c>
      <c r="G1361" s="259" t="s">
        <v>86</v>
      </c>
      <c r="H1361" s="4" t="s">
        <v>676</v>
      </c>
      <c r="I1361" s="4" t="s">
        <v>676</v>
      </c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1:26" ht="15.75" customHeight="1">
      <c r="A1362" s="4">
        <v>1361</v>
      </c>
      <c r="B1362" s="2">
        <f t="shared" si="21"/>
        <v>64202040098</v>
      </c>
      <c r="C1362" s="258" t="s">
        <v>5141</v>
      </c>
      <c r="D1362" s="3" t="s">
        <v>2293</v>
      </c>
      <c r="E1362" s="258" t="s">
        <v>395</v>
      </c>
      <c r="F1362" s="259" t="s">
        <v>5142</v>
      </c>
      <c r="G1362" s="259" t="s">
        <v>5143</v>
      </c>
      <c r="H1362" s="4" t="s">
        <v>676</v>
      </c>
      <c r="I1362" s="4" t="s">
        <v>676</v>
      </c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1:26" ht="15.75" customHeight="1">
      <c r="A1363" s="4">
        <v>1362</v>
      </c>
      <c r="B1363" s="2">
        <f t="shared" si="21"/>
        <v>64202040099</v>
      </c>
      <c r="C1363" s="258" t="s">
        <v>5144</v>
      </c>
      <c r="D1363" s="3" t="s">
        <v>2293</v>
      </c>
      <c r="E1363" s="258" t="s">
        <v>395</v>
      </c>
      <c r="F1363" s="259" t="s">
        <v>5145</v>
      </c>
      <c r="G1363" s="259" t="s">
        <v>5146</v>
      </c>
      <c r="H1363" s="4" t="s">
        <v>676</v>
      </c>
      <c r="I1363" s="4" t="s">
        <v>676</v>
      </c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1:26" ht="15.75" customHeight="1">
      <c r="A1364" s="4">
        <v>1363</v>
      </c>
      <c r="B1364" s="2">
        <f t="shared" si="21"/>
        <v>64202040100</v>
      </c>
      <c r="C1364" s="258" t="s">
        <v>5147</v>
      </c>
      <c r="D1364" s="3" t="s">
        <v>2293</v>
      </c>
      <c r="E1364" s="258" t="s">
        <v>395</v>
      </c>
      <c r="F1364" s="259" t="s">
        <v>593</v>
      </c>
      <c r="G1364" s="259" t="s">
        <v>5148</v>
      </c>
      <c r="H1364" s="4" t="s">
        <v>676</v>
      </c>
      <c r="I1364" s="4" t="s">
        <v>676</v>
      </c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1:26" ht="15.75" customHeight="1">
      <c r="A1365" s="4">
        <v>1364</v>
      </c>
      <c r="B1365" s="2">
        <f t="shared" si="21"/>
        <v>64202040101</v>
      </c>
      <c r="C1365" s="258" t="s">
        <v>5149</v>
      </c>
      <c r="D1365" s="3" t="s">
        <v>2293</v>
      </c>
      <c r="E1365" s="258" t="s">
        <v>395</v>
      </c>
      <c r="F1365" s="259" t="s">
        <v>775</v>
      </c>
      <c r="G1365" s="259" t="s">
        <v>5150</v>
      </c>
      <c r="H1365" s="4" t="s">
        <v>676</v>
      </c>
      <c r="I1365" s="4" t="s">
        <v>676</v>
      </c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1:26" ht="15.75" customHeight="1">
      <c r="A1366" s="4">
        <v>1365</v>
      </c>
      <c r="B1366" s="2">
        <f t="shared" si="21"/>
        <v>64202040103</v>
      </c>
      <c r="C1366" s="258">
        <v>64202040103</v>
      </c>
      <c r="D1366" s="3" t="s">
        <v>2293</v>
      </c>
      <c r="E1366" s="258" t="s">
        <v>444</v>
      </c>
      <c r="F1366" s="259" t="s">
        <v>3847</v>
      </c>
      <c r="G1366" s="259" t="s">
        <v>3290</v>
      </c>
      <c r="H1366" s="4" t="s">
        <v>676</v>
      </c>
      <c r="I1366" s="4" t="s">
        <v>676</v>
      </c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1:26" ht="15.75" customHeight="1">
      <c r="A1367" s="4">
        <v>1366</v>
      </c>
      <c r="B1367" s="2">
        <f t="shared" si="21"/>
        <v>64202110001</v>
      </c>
      <c r="C1367" s="258" t="s">
        <v>5151</v>
      </c>
      <c r="D1367" s="3" t="s">
        <v>1285</v>
      </c>
      <c r="E1367" s="258" t="s">
        <v>444</v>
      </c>
      <c r="F1367" s="259" t="s">
        <v>611</v>
      </c>
      <c r="G1367" s="259" t="s">
        <v>5152</v>
      </c>
      <c r="H1367" s="4" t="s">
        <v>704</v>
      </c>
      <c r="I1367" s="4" t="s">
        <v>2208</v>
      </c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1:26" ht="15.75" customHeight="1">
      <c r="A1368" s="4">
        <v>1367</v>
      </c>
      <c r="B1368" s="2">
        <f t="shared" si="21"/>
        <v>64202110002</v>
      </c>
      <c r="C1368" s="258" t="s">
        <v>5153</v>
      </c>
      <c r="D1368" s="3" t="s">
        <v>1285</v>
      </c>
      <c r="E1368" s="258" t="s">
        <v>444</v>
      </c>
      <c r="F1368" s="259" t="s">
        <v>5154</v>
      </c>
      <c r="G1368" s="259" t="s">
        <v>5155</v>
      </c>
      <c r="H1368" s="4" t="s">
        <v>704</v>
      </c>
      <c r="I1368" s="4" t="s">
        <v>2208</v>
      </c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1:26" ht="15.75" customHeight="1">
      <c r="A1369" s="4">
        <v>1368</v>
      </c>
      <c r="B1369" s="2">
        <f t="shared" si="21"/>
        <v>64202110003</v>
      </c>
      <c r="C1369" s="258" t="s">
        <v>5156</v>
      </c>
      <c r="D1369" s="3" t="s">
        <v>1285</v>
      </c>
      <c r="E1369" s="258" t="s">
        <v>444</v>
      </c>
      <c r="F1369" s="259" t="s">
        <v>2117</v>
      </c>
      <c r="G1369" s="259" t="s">
        <v>838</v>
      </c>
      <c r="H1369" s="4" t="s">
        <v>704</v>
      </c>
      <c r="I1369" s="4" t="s">
        <v>2208</v>
      </c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1:26" ht="15.75" customHeight="1">
      <c r="A1370" s="4">
        <v>1369</v>
      </c>
      <c r="B1370" s="2">
        <f t="shared" si="21"/>
        <v>64202110004</v>
      </c>
      <c r="C1370" s="258" t="s">
        <v>5157</v>
      </c>
      <c r="D1370" s="3" t="s">
        <v>1285</v>
      </c>
      <c r="E1370" s="258" t="s">
        <v>444</v>
      </c>
      <c r="F1370" s="259" t="s">
        <v>5158</v>
      </c>
      <c r="G1370" s="259" t="s">
        <v>5159</v>
      </c>
      <c r="H1370" s="4" t="s">
        <v>704</v>
      </c>
      <c r="I1370" s="4" t="s">
        <v>2208</v>
      </c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1:26" ht="15.75" customHeight="1">
      <c r="A1371" s="4">
        <v>1370</v>
      </c>
      <c r="B1371" s="2">
        <f t="shared" si="21"/>
        <v>64202110005</v>
      </c>
      <c r="C1371" s="258" t="s">
        <v>5160</v>
      </c>
      <c r="D1371" s="3" t="s">
        <v>1285</v>
      </c>
      <c r="E1371" s="258" t="s">
        <v>444</v>
      </c>
      <c r="F1371" s="259" t="s">
        <v>1291</v>
      </c>
      <c r="G1371" s="259" t="s">
        <v>1712</v>
      </c>
      <c r="H1371" s="4" t="s">
        <v>704</v>
      </c>
      <c r="I1371" s="4" t="s">
        <v>2208</v>
      </c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1:26" ht="15.75" customHeight="1">
      <c r="A1372" s="4">
        <v>1371</v>
      </c>
      <c r="B1372" s="2">
        <f t="shared" si="21"/>
        <v>64202110006</v>
      </c>
      <c r="C1372" s="258" t="s">
        <v>5161</v>
      </c>
      <c r="D1372" s="3" t="s">
        <v>1285</v>
      </c>
      <c r="E1372" s="258" t="s">
        <v>444</v>
      </c>
      <c r="F1372" s="259" t="s">
        <v>5162</v>
      </c>
      <c r="G1372" s="259" t="s">
        <v>2256</v>
      </c>
      <c r="H1372" s="4" t="s">
        <v>704</v>
      </c>
      <c r="I1372" s="4" t="s">
        <v>2208</v>
      </c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1:26" ht="15.75" customHeight="1">
      <c r="A1373" s="4">
        <v>1372</v>
      </c>
      <c r="B1373" s="2">
        <f t="shared" si="21"/>
        <v>64202110007</v>
      </c>
      <c r="C1373" s="258" t="s">
        <v>5163</v>
      </c>
      <c r="D1373" s="3" t="s">
        <v>1285</v>
      </c>
      <c r="E1373" s="258" t="s">
        <v>444</v>
      </c>
      <c r="F1373" s="259" t="s">
        <v>5164</v>
      </c>
      <c r="G1373" s="259" t="s">
        <v>5165</v>
      </c>
      <c r="H1373" s="4" t="s">
        <v>704</v>
      </c>
      <c r="I1373" s="4" t="s">
        <v>2208</v>
      </c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1:26" ht="15.75" customHeight="1">
      <c r="A1374" s="4">
        <v>1373</v>
      </c>
      <c r="B1374" s="2">
        <f t="shared" si="21"/>
        <v>64202110008</v>
      </c>
      <c r="C1374" s="258" t="s">
        <v>5166</v>
      </c>
      <c r="D1374" s="3" t="s">
        <v>1285</v>
      </c>
      <c r="E1374" s="258" t="s">
        <v>444</v>
      </c>
      <c r="F1374" s="259" t="s">
        <v>3837</v>
      </c>
      <c r="G1374" s="259" t="s">
        <v>5167</v>
      </c>
      <c r="H1374" s="4" t="s">
        <v>704</v>
      </c>
      <c r="I1374" s="4" t="s">
        <v>2208</v>
      </c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1:26" ht="15.75" customHeight="1">
      <c r="A1375" s="4">
        <v>1374</v>
      </c>
      <c r="B1375" s="2">
        <f t="shared" si="21"/>
        <v>64202110009</v>
      </c>
      <c r="C1375" s="258" t="s">
        <v>5168</v>
      </c>
      <c r="D1375" s="3" t="s">
        <v>1285</v>
      </c>
      <c r="E1375" s="258" t="s">
        <v>444</v>
      </c>
      <c r="F1375" s="259" t="s">
        <v>1500</v>
      </c>
      <c r="G1375" s="259" t="s">
        <v>2603</v>
      </c>
      <c r="H1375" s="4" t="s">
        <v>704</v>
      </c>
      <c r="I1375" s="4" t="s">
        <v>2208</v>
      </c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1:26" ht="15.75" customHeight="1">
      <c r="A1376" s="4">
        <v>1375</v>
      </c>
      <c r="B1376" s="2">
        <f t="shared" si="21"/>
        <v>64202110010</v>
      </c>
      <c r="C1376" s="258" t="s">
        <v>5169</v>
      </c>
      <c r="D1376" s="3" t="s">
        <v>1285</v>
      </c>
      <c r="E1376" s="258" t="s">
        <v>444</v>
      </c>
      <c r="F1376" s="259" t="s">
        <v>5170</v>
      </c>
      <c r="G1376" s="259" t="s">
        <v>2455</v>
      </c>
      <c r="H1376" s="4" t="s">
        <v>704</v>
      </c>
      <c r="I1376" s="4" t="s">
        <v>2208</v>
      </c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1:26" ht="15.75" customHeight="1">
      <c r="A1377" s="4">
        <v>1376</v>
      </c>
      <c r="B1377" s="2">
        <f t="shared" si="21"/>
        <v>64202110011</v>
      </c>
      <c r="C1377" s="258" t="s">
        <v>5171</v>
      </c>
      <c r="D1377" s="3" t="s">
        <v>1285</v>
      </c>
      <c r="E1377" s="258" t="s">
        <v>444</v>
      </c>
      <c r="F1377" s="259" t="s">
        <v>720</v>
      </c>
      <c r="G1377" s="259" t="s">
        <v>5172</v>
      </c>
      <c r="H1377" s="4" t="s">
        <v>704</v>
      </c>
      <c r="I1377" s="4" t="s">
        <v>2208</v>
      </c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1:26" ht="15.75" customHeight="1">
      <c r="A1378" s="4">
        <v>1377</v>
      </c>
      <c r="B1378" s="2">
        <f t="shared" si="21"/>
        <v>64202110012</v>
      </c>
      <c r="C1378" s="258" t="s">
        <v>5173</v>
      </c>
      <c r="D1378" s="3" t="s">
        <v>1285</v>
      </c>
      <c r="E1378" s="258" t="s">
        <v>444</v>
      </c>
      <c r="F1378" s="259" t="s">
        <v>1513</v>
      </c>
      <c r="G1378" s="259" t="s">
        <v>5174</v>
      </c>
      <c r="H1378" s="4" t="s">
        <v>704</v>
      </c>
      <c r="I1378" s="4" t="s">
        <v>2208</v>
      </c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1:26" ht="15.75" customHeight="1">
      <c r="A1379" s="4">
        <v>1378</v>
      </c>
      <c r="B1379" s="2">
        <f t="shared" si="21"/>
        <v>64202110013</v>
      </c>
      <c r="C1379" s="258" t="s">
        <v>5175</v>
      </c>
      <c r="D1379" s="3" t="s">
        <v>1285</v>
      </c>
      <c r="E1379" s="258" t="s">
        <v>444</v>
      </c>
      <c r="F1379" s="259" t="s">
        <v>5176</v>
      </c>
      <c r="G1379" s="259" t="s">
        <v>5177</v>
      </c>
      <c r="H1379" s="4" t="s">
        <v>704</v>
      </c>
      <c r="I1379" s="4" t="s">
        <v>2208</v>
      </c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1:26" ht="15.75" customHeight="1">
      <c r="A1380" s="4">
        <v>1379</v>
      </c>
      <c r="B1380" s="2">
        <f t="shared" si="21"/>
        <v>64202110015</v>
      </c>
      <c r="C1380" s="258" t="s">
        <v>5178</v>
      </c>
      <c r="D1380" s="3" t="s">
        <v>1285</v>
      </c>
      <c r="E1380" s="258" t="s">
        <v>395</v>
      </c>
      <c r="F1380" s="259" t="s">
        <v>5179</v>
      </c>
      <c r="G1380" s="259" t="s">
        <v>5180</v>
      </c>
      <c r="H1380" s="4" t="s">
        <v>704</v>
      </c>
      <c r="I1380" s="4" t="s">
        <v>2208</v>
      </c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1:26" ht="15.75" customHeight="1">
      <c r="A1381" s="4">
        <v>1380</v>
      </c>
      <c r="B1381" s="2">
        <f t="shared" si="21"/>
        <v>64202110016</v>
      </c>
      <c r="C1381" s="258" t="s">
        <v>5181</v>
      </c>
      <c r="D1381" s="3" t="s">
        <v>1285</v>
      </c>
      <c r="E1381" s="258" t="s">
        <v>395</v>
      </c>
      <c r="F1381" s="259" t="s">
        <v>564</v>
      </c>
      <c r="G1381" s="259" t="s">
        <v>5182</v>
      </c>
      <c r="H1381" s="4" t="s">
        <v>704</v>
      </c>
      <c r="I1381" s="4" t="s">
        <v>2208</v>
      </c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1:26" ht="15.75" customHeight="1">
      <c r="A1382" s="4">
        <v>1381</v>
      </c>
      <c r="B1382" s="2">
        <f t="shared" si="21"/>
        <v>64204040001</v>
      </c>
      <c r="C1382" s="258" t="s">
        <v>5183</v>
      </c>
      <c r="D1382" s="3" t="s">
        <v>1303</v>
      </c>
      <c r="E1382" s="258" t="s">
        <v>444</v>
      </c>
      <c r="F1382" s="259" t="s">
        <v>679</v>
      </c>
      <c r="G1382" s="259" t="s">
        <v>5184</v>
      </c>
      <c r="H1382" s="4" t="s">
        <v>713</v>
      </c>
      <c r="I1382" s="4" t="s">
        <v>713</v>
      </c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1:26" ht="15.75" customHeight="1">
      <c r="A1383" s="4">
        <v>1382</v>
      </c>
      <c r="B1383" s="2">
        <f t="shared" si="21"/>
        <v>64204040002</v>
      </c>
      <c r="C1383" s="258" t="s">
        <v>5185</v>
      </c>
      <c r="D1383" s="3" t="s">
        <v>1303</v>
      </c>
      <c r="E1383" s="258" t="s">
        <v>444</v>
      </c>
      <c r="F1383" s="259" t="s">
        <v>5186</v>
      </c>
      <c r="G1383" s="259" t="s">
        <v>5187</v>
      </c>
      <c r="H1383" s="4" t="s">
        <v>713</v>
      </c>
      <c r="I1383" s="4" t="s">
        <v>713</v>
      </c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1:26" ht="15.75" customHeight="1">
      <c r="A1384" s="4">
        <v>1383</v>
      </c>
      <c r="B1384" s="2">
        <f t="shared" si="21"/>
        <v>64204040003</v>
      </c>
      <c r="C1384" s="258" t="s">
        <v>5188</v>
      </c>
      <c r="D1384" s="3" t="s">
        <v>1303</v>
      </c>
      <c r="E1384" s="258" t="s">
        <v>444</v>
      </c>
      <c r="F1384" s="259" t="s">
        <v>5189</v>
      </c>
      <c r="G1384" s="259" t="s">
        <v>708</v>
      </c>
      <c r="H1384" s="4" t="s">
        <v>713</v>
      </c>
      <c r="I1384" s="4" t="s">
        <v>713</v>
      </c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1:26" ht="15.75" customHeight="1">
      <c r="A1385" s="4">
        <v>1384</v>
      </c>
      <c r="B1385" s="2">
        <f t="shared" si="21"/>
        <v>64204040004</v>
      </c>
      <c r="C1385" s="258" t="s">
        <v>5190</v>
      </c>
      <c r="D1385" s="3" t="s">
        <v>1303</v>
      </c>
      <c r="E1385" s="258" t="s">
        <v>444</v>
      </c>
      <c r="F1385" s="259" t="s">
        <v>1639</v>
      </c>
      <c r="G1385" s="259" t="s">
        <v>5191</v>
      </c>
      <c r="H1385" s="4" t="s">
        <v>713</v>
      </c>
      <c r="I1385" s="4" t="s">
        <v>713</v>
      </c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1:26" ht="15.75" customHeight="1">
      <c r="A1386" s="4">
        <v>1385</v>
      </c>
      <c r="B1386" s="2">
        <f t="shared" si="21"/>
        <v>64204040005</v>
      </c>
      <c r="C1386" s="258" t="s">
        <v>5192</v>
      </c>
      <c r="D1386" s="3" t="s">
        <v>1303</v>
      </c>
      <c r="E1386" s="258" t="s">
        <v>444</v>
      </c>
      <c r="F1386" s="259" t="s">
        <v>746</v>
      </c>
      <c r="G1386" s="259" t="s">
        <v>2210</v>
      </c>
      <c r="H1386" s="4" t="s">
        <v>713</v>
      </c>
      <c r="I1386" s="4" t="s">
        <v>713</v>
      </c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1:26" ht="15.75" customHeight="1">
      <c r="A1387" s="4">
        <v>1386</v>
      </c>
      <c r="B1387" s="2">
        <f t="shared" si="21"/>
        <v>64204040006</v>
      </c>
      <c r="C1387" s="258" t="s">
        <v>5193</v>
      </c>
      <c r="D1387" s="3" t="s">
        <v>1303</v>
      </c>
      <c r="E1387" s="258" t="s">
        <v>395</v>
      </c>
      <c r="F1387" s="259" t="s">
        <v>1050</v>
      </c>
      <c r="G1387" s="259" t="s">
        <v>487</v>
      </c>
      <c r="H1387" s="4" t="s">
        <v>713</v>
      </c>
      <c r="I1387" s="4" t="s">
        <v>713</v>
      </c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1:26" ht="15.75" customHeight="1">
      <c r="A1388" s="4">
        <v>1387</v>
      </c>
      <c r="B1388" s="2">
        <f t="shared" si="21"/>
        <v>64204040007</v>
      </c>
      <c r="C1388" s="258" t="s">
        <v>5194</v>
      </c>
      <c r="D1388" s="3" t="s">
        <v>1303</v>
      </c>
      <c r="E1388" s="258" t="s">
        <v>444</v>
      </c>
      <c r="F1388" s="259" t="s">
        <v>1288</v>
      </c>
      <c r="G1388" s="259" t="s">
        <v>2591</v>
      </c>
      <c r="H1388" s="4" t="s">
        <v>713</v>
      </c>
      <c r="I1388" s="4" t="s">
        <v>713</v>
      </c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1:26" ht="15.75" customHeight="1">
      <c r="A1389" s="4">
        <v>1388</v>
      </c>
      <c r="B1389" s="2">
        <f t="shared" si="21"/>
        <v>64204040008</v>
      </c>
      <c r="C1389" s="258" t="s">
        <v>5195</v>
      </c>
      <c r="D1389" s="3" t="s">
        <v>1303</v>
      </c>
      <c r="E1389" s="258" t="s">
        <v>444</v>
      </c>
      <c r="F1389" s="259" t="s">
        <v>2242</v>
      </c>
      <c r="G1389" s="259" t="s">
        <v>86</v>
      </c>
      <c r="H1389" s="4" t="s">
        <v>713</v>
      </c>
      <c r="I1389" s="4" t="s">
        <v>713</v>
      </c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1:26" ht="15.75" customHeight="1">
      <c r="A1390" s="4">
        <v>1389</v>
      </c>
      <c r="B1390" s="2">
        <f t="shared" si="21"/>
        <v>64204040009</v>
      </c>
      <c r="C1390" s="258" t="s">
        <v>5196</v>
      </c>
      <c r="D1390" s="3" t="s">
        <v>1303</v>
      </c>
      <c r="E1390" s="258" t="s">
        <v>444</v>
      </c>
      <c r="F1390" s="259" t="s">
        <v>3640</v>
      </c>
      <c r="G1390" s="259" t="s">
        <v>3641</v>
      </c>
      <c r="H1390" s="4" t="s">
        <v>713</v>
      </c>
      <c r="I1390" s="4" t="s">
        <v>713</v>
      </c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1:26" ht="15.75" customHeight="1">
      <c r="A1391" s="4">
        <v>1390</v>
      </c>
      <c r="B1391" s="2">
        <f t="shared" si="21"/>
        <v>64204040010</v>
      </c>
      <c r="C1391" s="258" t="s">
        <v>5197</v>
      </c>
      <c r="D1391" s="3" t="s">
        <v>1303</v>
      </c>
      <c r="E1391" s="258" t="s">
        <v>444</v>
      </c>
      <c r="F1391" s="259" t="s">
        <v>1511</v>
      </c>
      <c r="G1391" s="259" t="s">
        <v>5198</v>
      </c>
      <c r="H1391" s="4" t="s">
        <v>713</v>
      </c>
      <c r="I1391" s="4" t="s">
        <v>713</v>
      </c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1:26" ht="15.75" customHeight="1">
      <c r="A1392" s="4">
        <v>1391</v>
      </c>
      <c r="B1392" s="2">
        <f t="shared" si="21"/>
        <v>64204040011</v>
      </c>
      <c r="C1392" s="258" t="s">
        <v>5199</v>
      </c>
      <c r="D1392" s="3" t="s">
        <v>1303</v>
      </c>
      <c r="E1392" s="258" t="s">
        <v>444</v>
      </c>
      <c r="F1392" s="259" t="s">
        <v>1176</v>
      </c>
      <c r="G1392" s="259" t="s">
        <v>887</v>
      </c>
      <c r="H1392" s="4" t="s">
        <v>713</v>
      </c>
      <c r="I1392" s="4" t="s">
        <v>713</v>
      </c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1:26" ht="15.75" customHeight="1">
      <c r="A1393" s="4">
        <v>1392</v>
      </c>
      <c r="B1393" s="2">
        <f t="shared" si="21"/>
        <v>64204040012</v>
      </c>
      <c r="C1393" s="258" t="s">
        <v>5200</v>
      </c>
      <c r="D1393" s="3" t="s">
        <v>1303</v>
      </c>
      <c r="E1393" s="258" t="s">
        <v>444</v>
      </c>
      <c r="F1393" s="259" t="s">
        <v>1312</v>
      </c>
      <c r="G1393" s="259" t="s">
        <v>4492</v>
      </c>
      <c r="H1393" s="4" t="s">
        <v>713</v>
      </c>
      <c r="I1393" s="4" t="s">
        <v>713</v>
      </c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1:26" ht="15.75" customHeight="1">
      <c r="A1394" s="4">
        <v>1393</v>
      </c>
      <c r="B1394" s="2">
        <f t="shared" si="21"/>
        <v>64204040013</v>
      </c>
      <c r="C1394" s="258" t="s">
        <v>5201</v>
      </c>
      <c r="D1394" s="3" t="s">
        <v>1303</v>
      </c>
      <c r="E1394" s="258" t="s">
        <v>444</v>
      </c>
      <c r="F1394" s="259" t="s">
        <v>5202</v>
      </c>
      <c r="G1394" s="259" t="s">
        <v>497</v>
      </c>
      <c r="H1394" s="4" t="s">
        <v>713</v>
      </c>
      <c r="I1394" s="4" t="s">
        <v>713</v>
      </c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1:26" ht="15.75" customHeight="1">
      <c r="A1395" s="4">
        <v>1394</v>
      </c>
      <c r="B1395" s="2">
        <f t="shared" si="21"/>
        <v>64204040014</v>
      </c>
      <c r="C1395" s="258" t="s">
        <v>5203</v>
      </c>
      <c r="D1395" s="3" t="s">
        <v>1303</v>
      </c>
      <c r="E1395" s="258" t="s">
        <v>444</v>
      </c>
      <c r="F1395" s="259" t="s">
        <v>5204</v>
      </c>
      <c r="G1395" s="259" t="s">
        <v>5205</v>
      </c>
      <c r="H1395" s="4" t="s">
        <v>713</v>
      </c>
      <c r="I1395" s="4" t="s">
        <v>713</v>
      </c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1:26" ht="15.75" customHeight="1">
      <c r="A1396" s="4">
        <v>1395</v>
      </c>
      <c r="B1396" s="2">
        <f t="shared" si="21"/>
        <v>64204040015</v>
      </c>
      <c r="C1396" s="258" t="s">
        <v>5206</v>
      </c>
      <c r="D1396" s="3" t="s">
        <v>1303</v>
      </c>
      <c r="E1396" s="258" t="s">
        <v>444</v>
      </c>
      <c r="F1396" s="259" t="s">
        <v>5207</v>
      </c>
      <c r="G1396" s="259" t="s">
        <v>5208</v>
      </c>
      <c r="H1396" s="4" t="s">
        <v>713</v>
      </c>
      <c r="I1396" s="4" t="s">
        <v>713</v>
      </c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15.75" customHeight="1">
      <c r="A1397" s="4">
        <v>1396</v>
      </c>
      <c r="B1397" s="2">
        <f t="shared" si="21"/>
        <v>64204040016</v>
      </c>
      <c r="C1397" s="258" t="s">
        <v>5209</v>
      </c>
      <c r="D1397" s="3" t="s">
        <v>1303</v>
      </c>
      <c r="E1397" s="258" t="s">
        <v>444</v>
      </c>
      <c r="F1397" s="259" t="s">
        <v>5210</v>
      </c>
      <c r="G1397" s="259" t="s">
        <v>5211</v>
      </c>
      <c r="H1397" s="4" t="s">
        <v>713</v>
      </c>
      <c r="I1397" s="4" t="s">
        <v>713</v>
      </c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1:26" ht="15.75" customHeight="1">
      <c r="A1398" s="4">
        <v>1397</v>
      </c>
      <c r="B1398" s="2">
        <f t="shared" si="21"/>
        <v>64204040017</v>
      </c>
      <c r="C1398" s="258" t="s">
        <v>5212</v>
      </c>
      <c r="D1398" s="3" t="s">
        <v>1303</v>
      </c>
      <c r="E1398" s="258" t="s">
        <v>444</v>
      </c>
      <c r="F1398" s="259" t="s">
        <v>5213</v>
      </c>
      <c r="G1398" s="259" t="s">
        <v>3389</v>
      </c>
      <c r="H1398" s="4" t="s">
        <v>713</v>
      </c>
      <c r="I1398" s="4" t="s">
        <v>713</v>
      </c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1:26" ht="15.75" customHeight="1">
      <c r="A1399" s="4">
        <v>1398</v>
      </c>
      <c r="B1399" s="2">
        <f t="shared" si="21"/>
        <v>64204040018</v>
      </c>
      <c r="C1399" s="258" t="s">
        <v>5214</v>
      </c>
      <c r="D1399" s="3" t="s">
        <v>1303</v>
      </c>
      <c r="E1399" s="258" t="s">
        <v>444</v>
      </c>
      <c r="F1399" s="259" t="s">
        <v>5215</v>
      </c>
      <c r="G1399" s="259" t="s">
        <v>2995</v>
      </c>
      <c r="H1399" s="4" t="s">
        <v>713</v>
      </c>
      <c r="I1399" s="4" t="s">
        <v>713</v>
      </c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1:26" ht="15.75" customHeight="1">
      <c r="A1400" s="4">
        <v>1399</v>
      </c>
      <c r="B1400" s="2">
        <f t="shared" si="21"/>
        <v>64204040019</v>
      </c>
      <c r="C1400" s="258" t="s">
        <v>5216</v>
      </c>
      <c r="D1400" s="3" t="s">
        <v>1303</v>
      </c>
      <c r="E1400" s="258" t="s">
        <v>444</v>
      </c>
      <c r="F1400" s="259" t="s">
        <v>670</v>
      </c>
      <c r="G1400" s="259" t="s">
        <v>5217</v>
      </c>
      <c r="H1400" s="4" t="s">
        <v>713</v>
      </c>
      <c r="I1400" s="4" t="s">
        <v>713</v>
      </c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1:26" ht="15.75" customHeight="1">
      <c r="A1401" s="4">
        <v>1400</v>
      </c>
      <c r="B1401" s="2">
        <f t="shared" si="21"/>
        <v>64204040020</v>
      </c>
      <c r="C1401" s="258" t="s">
        <v>5218</v>
      </c>
      <c r="D1401" s="3" t="s">
        <v>1303</v>
      </c>
      <c r="E1401" s="258" t="s">
        <v>444</v>
      </c>
      <c r="F1401" s="259" t="s">
        <v>1622</v>
      </c>
      <c r="G1401" s="259" t="s">
        <v>1535</v>
      </c>
      <c r="H1401" s="4" t="s">
        <v>713</v>
      </c>
      <c r="I1401" s="4" t="s">
        <v>713</v>
      </c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1:26" ht="15.75" customHeight="1">
      <c r="A1402" s="4">
        <v>1401</v>
      </c>
      <c r="B1402" s="2">
        <f t="shared" si="21"/>
        <v>64204040021</v>
      </c>
      <c r="C1402" s="258" t="s">
        <v>5219</v>
      </c>
      <c r="D1402" s="3" t="s">
        <v>1303</v>
      </c>
      <c r="E1402" s="258" t="s">
        <v>444</v>
      </c>
      <c r="F1402" s="259" t="s">
        <v>698</v>
      </c>
      <c r="G1402" s="259" t="s">
        <v>86</v>
      </c>
      <c r="H1402" s="4" t="s">
        <v>713</v>
      </c>
      <c r="I1402" s="4" t="s">
        <v>713</v>
      </c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1:26" ht="15.75" customHeight="1">
      <c r="A1403" s="4">
        <v>1402</v>
      </c>
      <c r="B1403" s="2">
        <f t="shared" si="21"/>
        <v>64204040022</v>
      </c>
      <c r="C1403" s="258" t="s">
        <v>5220</v>
      </c>
      <c r="D1403" s="3" t="s">
        <v>1303</v>
      </c>
      <c r="E1403" s="258" t="s">
        <v>444</v>
      </c>
      <c r="F1403" s="259" t="s">
        <v>2960</v>
      </c>
      <c r="G1403" s="259" t="s">
        <v>817</v>
      </c>
      <c r="H1403" s="4" t="s">
        <v>713</v>
      </c>
      <c r="I1403" s="4" t="s">
        <v>713</v>
      </c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1:26" ht="15.75" customHeight="1">
      <c r="A1404" s="4">
        <v>1403</v>
      </c>
      <c r="B1404" s="2">
        <f t="shared" si="21"/>
        <v>64204040023</v>
      </c>
      <c r="C1404" s="258" t="s">
        <v>5221</v>
      </c>
      <c r="D1404" s="3" t="s">
        <v>1303</v>
      </c>
      <c r="E1404" s="258" t="s">
        <v>444</v>
      </c>
      <c r="F1404" s="259" t="s">
        <v>652</v>
      </c>
      <c r="G1404" s="259" t="s">
        <v>5222</v>
      </c>
      <c r="H1404" s="4" t="s">
        <v>713</v>
      </c>
      <c r="I1404" s="4" t="s">
        <v>713</v>
      </c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1:26" ht="15.75" customHeight="1">
      <c r="A1405" s="4">
        <v>1404</v>
      </c>
      <c r="B1405" s="2">
        <f t="shared" si="21"/>
        <v>64204040024</v>
      </c>
      <c r="C1405" s="258" t="s">
        <v>5223</v>
      </c>
      <c r="D1405" s="3" t="s">
        <v>1303</v>
      </c>
      <c r="E1405" s="258" t="s">
        <v>395</v>
      </c>
      <c r="F1405" s="259" t="s">
        <v>5224</v>
      </c>
      <c r="G1405" s="259" t="s">
        <v>5225</v>
      </c>
      <c r="H1405" s="4" t="s">
        <v>713</v>
      </c>
      <c r="I1405" s="4" t="s">
        <v>713</v>
      </c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1:26" ht="15.75" customHeight="1">
      <c r="A1406" s="4">
        <v>1405</v>
      </c>
      <c r="B1406" s="2">
        <f t="shared" si="21"/>
        <v>64204040025</v>
      </c>
      <c r="C1406" s="258" t="s">
        <v>5226</v>
      </c>
      <c r="D1406" s="3" t="s">
        <v>1303</v>
      </c>
      <c r="E1406" s="258" t="s">
        <v>395</v>
      </c>
      <c r="F1406" s="259" t="s">
        <v>1560</v>
      </c>
      <c r="G1406" s="259" t="s">
        <v>1940</v>
      </c>
      <c r="H1406" s="4" t="s">
        <v>713</v>
      </c>
      <c r="I1406" s="4" t="s">
        <v>713</v>
      </c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1:26" ht="15.75" customHeight="1">
      <c r="A1407" s="4">
        <v>1406</v>
      </c>
      <c r="B1407" s="2">
        <f t="shared" si="21"/>
        <v>64204040026</v>
      </c>
      <c r="C1407" s="258" t="s">
        <v>5227</v>
      </c>
      <c r="D1407" s="3" t="s">
        <v>1303</v>
      </c>
      <c r="E1407" s="258" t="s">
        <v>395</v>
      </c>
      <c r="F1407" s="259" t="s">
        <v>1422</v>
      </c>
      <c r="G1407" s="259" t="s">
        <v>5228</v>
      </c>
      <c r="H1407" s="4" t="s">
        <v>713</v>
      </c>
      <c r="I1407" s="4" t="s">
        <v>713</v>
      </c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1:26" ht="15.75" customHeight="1">
      <c r="A1408" s="4">
        <v>1407</v>
      </c>
      <c r="B1408" s="2">
        <f t="shared" si="21"/>
        <v>64204040027</v>
      </c>
      <c r="C1408" s="258" t="s">
        <v>5229</v>
      </c>
      <c r="D1408" s="3" t="s">
        <v>1303</v>
      </c>
      <c r="E1408" s="258" t="s">
        <v>395</v>
      </c>
      <c r="F1408" s="259" t="s">
        <v>4083</v>
      </c>
      <c r="G1408" s="259" t="s">
        <v>1554</v>
      </c>
      <c r="H1408" s="4" t="s">
        <v>713</v>
      </c>
      <c r="I1408" s="4" t="s">
        <v>713</v>
      </c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1:26" ht="15.75" customHeight="1">
      <c r="A1409" s="4">
        <v>1408</v>
      </c>
      <c r="B1409" s="2">
        <f t="shared" si="21"/>
        <v>64204040028</v>
      </c>
      <c r="C1409" s="258" t="s">
        <v>5230</v>
      </c>
      <c r="D1409" s="3" t="s">
        <v>1303</v>
      </c>
      <c r="E1409" s="258" t="s">
        <v>395</v>
      </c>
      <c r="F1409" s="259" t="s">
        <v>3243</v>
      </c>
      <c r="G1409" s="259" t="s">
        <v>5231</v>
      </c>
      <c r="H1409" s="4" t="s">
        <v>713</v>
      </c>
      <c r="I1409" s="4" t="s">
        <v>713</v>
      </c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1:26" ht="15.75" customHeight="1">
      <c r="A1410" s="4">
        <v>1409</v>
      </c>
      <c r="B1410" s="2">
        <f t="shared" si="21"/>
        <v>64204040029</v>
      </c>
      <c r="C1410" s="258" t="s">
        <v>5232</v>
      </c>
      <c r="D1410" s="3" t="s">
        <v>1303</v>
      </c>
      <c r="E1410" s="258" t="s">
        <v>395</v>
      </c>
      <c r="F1410" s="259" t="s">
        <v>5233</v>
      </c>
      <c r="G1410" s="259" t="s">
        <v>5234</v>
      </c>
      <c r="H1410" s="4" t="s">
        <v>713</v>
      </c>
      <c r="I1410" s="4" t="s">
        <v>713</v>
      </c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1:26" ht="15.75" customHeight="1">
      <c r="A1411" s="4">
        <v>1410</v>
      </c>
      <c r="B1411" s="2">
        <f t="shared" ref="B1411:B1474" si="22">VALUE(C1411)</f>
        <v>64204040030</v>
      </c>
      <c r="C1411" s="258" t="s">
        <v>5235</v>
      </c>
      <c r="D1411" s="3" t="s">
        <v>1303</v>
      </c>
      <c r="E1411" s="258" t="s">
        <v>395</v>
      </c>
      <c r="F1411" s="259" t="s">
        <v>2926</v>
      </c>
      <c r="G1411" s="259" t="s">
        <v>486</v>
      </c>
      <c r="H1411" s="4" t="s">
        <v>713</v>
      </c>
      <c r="I1411" s="4" t="s">
        <v>713</v>
      </c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1:26" ht="15.75" customHeight="1">
      <c r="A1412" s="4">
        <v>1411</v>
      </c>
      <c r="B1412" s="2">
        <f t="shared" si="22"/>
        <v>64204040031</v>
      </c>
      <c r="C1412" s="258" t="s">
        <v>5236</v>
      </c>
      <c r="D1412" s="3" t="s">
        <v>1303</v>
      </c>
      <c r="E1412" s="258" t="s">
        <v>395</v>
      </c>
      <c r="F1412" s="259" t="s">
        <v>5237</v>
      </c>
      <c r="G1412" s="259" t="s">
        <v>402</v>
      </c>
      <c r="H1412" s="4" t="s">
        <v>713</v>
      </c>
      <c r="I1412" s="4" t="s">
        <v>713</v>
      </c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1:26" ht="15.75" customHeight="1">
      <c r="A1413" s="4">
        <v>1412</v>
      </c>
      <c r="B1413" s="2">
        <f t="shared" si="22"/>
        <v>64204040032</v>
      </c>
      <c r="C1413" s="258" t="s">
        <v>5238</v>
      </c>
      <c r="D1413" s="3" t="s">
        <v>1303</v>
      </c>
      <c r="E1413" s="258" t="s">
        <v>395</v>
      </c>
      <c r="F1413" s="259" t="s">
        <v>414</v>
      </c>
      <c r="G1413" s="259" t="s">
        <v>5239</v>
      </c>
      <c r="H1413" s="4" t="s">
        <v>713</v>
      </c>
      <c r="I1413" s="4" t="s">
        <v>713</v>
      </c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1:26" ht="15.75" customHeight="1">
      <c r="A1414" s="4">
        <v>1413</v>
      </c>
      <c r="B1414" s="2">
        <f t="shared" si="22"/>
        <v>64204060001</v>
      </c>
      <c r="C1414" s="258" t="s">
        <v>5240</v>
      </c>
      <c r="D1414" s="3" t="s">
        <v>1334</v>
      </c>
      <c r="E1414" s="258" t="s">
        <v>444</v>
      </c>
      <c r="F1414" s="259" t="s">
        <v>2235</v>
      </c>
      <c r="G1414" s="259" t="s">
        <v>86</v>
      </c>
      <c r="H1414" s="4" t="s">
        <v>731</v>
      </c>
      <c r="I1414" s="4" t="s">
        <v>732</v>
      </c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1:26" ht="15.75" customHeight="1">
      <c r="A1415" s="4">
        <v>1414</v>
      </c>
      <c r="B1415" s="2">
        <f t="shared" si="22"/>
        <v>64204060002</v>
      </c>
      <c r="C1415" s="258" t="s">
        <v>5241</v>
      </c>
      <c r="D1415" s="3" t="s">
        <v>1334</v>
      </c>
      <c r="E1415" s="258" t="s">
        <v>444</v>
      </c>
      <c r="F1415" s="259" t="s">
        <v>2319</v>
      </c>
      <c r="G1415" s="259" t="s">
        <v>2265</v>
      </c>
      <c r="H1415" s="4" t="s">
        <v>731</v>
      </c>
      <c r="I1415" s="4" t="s">
        <v>732</v>
      </c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1:26" ht="15.75" customHeight="1">
      <c r="A1416" s="4">
        <v>1415</v>
      </c>
      <c r="B1416" s="2">
        <f t="shared" si="22"/>
        <v>64204060003</v>
      </c>
      <c r="C1416" s="258" t="s">
        <v>5242</v>
      </c>
      <c r="D1416" s="3" t="s">
        <v>1334</v>
      </c>
      <c r="E1416" s="258" t="s">
        <v>444</v>
      </c>
      <c r="F1416" s="259" t="s">
        <v>5243</v>
      </c>
      <c r="G1416" s="259" t="s">
        <v>2559</v>
      </c>
      <c r="H1416" s="4" t="s">
        <v>731</v>
      </c>
      <c r="I1416" s="4" t="s">
        <v>732</v>
      </c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1:26" ht="15.75" customHeight="1">
      <c r="A1417" s="4">
        <v>1416</v>
      </c>
      <c r="B1417" s="2">
        <f t="shared" si="22"/>
        <v>64204060004</v>
      </c>
      <c r="C1417" s="258" t="s">
        <v>5244</v>
      </c>
      <c r="D1417" s="3" t="s">
        <v>1334</v>
      </c>
      <c r="E1417" s="258" t="s">
        <v>444</v>
      </c>
      <c r="F1417" s="259" t="s">
        <v>5245</v>
      </c>
      <c r="G1417" s="259" t="s">
        <v>5246</v>
      </c>
      <c r="H1417" s="4" t="s">
        <v>731</v>
      </c>
      <c r="I1417" s="4" t="s">
        <v>732</v>
      </c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1:26" ht="15.75" customHeight="1">
      <c r="A1418" s="4">
        <v>1417</v>
      </c>
      <c r="B1418" s="2">
        <f t="shared" si="22"/>
        <v>64204060006</v>
      </c>
      <c r="C1418" s="258" t="s">
        <v>5247</v>
      </c>
      <c r="D1418" s="3" t="s">
        <v>1334</v>
      </c>
      <c r="E1418" s="258" t="s">
        <v>444</v>
      </c>
      <c r="F1418" s="259" t="s">
        <v>1674</v>
      </c>
      <c r="G1418" s="259" t="s">
        <v>5248</v>
      </c>
      <c r="H1418" s="4" t="s">
        <v>731</v>
      </c>
      <c r="I1418" s="4" t="s">
        <v>732</v>
      </c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1:26" ht="15.75" customHeight="1">
      <c r="A1419" s="4">
        <v>1418</v>
      </c>
      <c r="B1419" s="2">
        <f t="shared" si="22"/>
        <v>64204060007</v>
      </c>
      <c r="C1419" s="258" t="s">
        <v>5249</v>
      </c>
      <c r="D1419" s="3" t="s">
        <v>1334</v>
      </c>
      <c r="E1419" s="258" t="s">
        <v>444</v>
      </c>
      <c r="F1419" s="259" t="s">
        <v>5250</v>
      </c>
      <c r="G1419" s="259" t="s">
        <v>5251</v>
      </c>
      <c r="H1419" s="4" t="s">
        <v>731</v>
      </c>
      <c r="I1419" s="4" t="s">
        <v>732</v>
      </c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1:26" ht="15.75" customHeight="1">
      <c r="A1420" s="4">
        <v>1419</v>
      </c>
      <c r="B1420" s="2">
        <f t="shared" si="22"/>
        <v>64204060008</v>
      </c>
      <c r="C1420" s="258" t="s">
        <v>5252</v>
      </c>
      <c r="D1420" s="3" t="s">
        <v>1334</v>
      </c>
      <c r="E1420" s="258" t="s">
        <v>444</v>
      </c>
      <c r="F1420" s="259" t="s">
        <v>1692</v>
      </c>
      <c r="G1420" s="259" t="s">
        <v>1815</v>
      </c>
      <c r="H1420" s="4" t="s">
        <v>731</v>
      </c>
      <c r="I1420" s="4" t="s">
        <v>732</v>
      </c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1:26" ht="15.75" customHeight="1">
      <c r="A1421" s="4">
        <v>1420</v>
      </c>
      <c r="B1421" s="2">
        <f t="shared" si="22"/>
        <v>64204060009</v>
      </c>
      <c r="C1421" s="258" t="s">
        <v>5253</v>
      </c>
      <c r="D1421" s="3" t="s">
        <v>1334</v>
      </c>
      <c r="E1421" s="258" t="s">
        <v>444</v>
      </c>
      <c r="F1421" s="259" t="s">
        <v>1694</v>
      </c>
      <c r="G1421" s="259" t="s">
        <v>3777</v>
      </c>
      <c r="H1421" s="4" t="s">
        <v>731</v>
      </c>
      <c r="I1421" s="4" t="s">
        <v>732</v>
      </c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1:26" ht="15.75" customHeight="1">
      <c r="A1422" s="4">
        <v>1421</v>
      </c>
      <c r="B1422" s="2">
        <f t="shared" si="22"/>
        <v>64204060010</v>
      </c>
      <c r="C1422" s="258" t="s">
        <v>5254</v>
      </c>
      <c r="D1422" s="3" t="s">
        <v>1334</v>
      </c>
      <c r="E1422" s="258" t="s">
        <v>444</v>
      </c>
      <c r="F1422" s="259" t="s">
        <v>5255</v>
      </c>
      <c r="G1422" s="259" t="s">
        <v>5217</v>
      </c>
      <c r="H1422" s="4" t="s">
        <v>731</v>
      </c>
      <c r="I1422" s="4" t="s">
        <v>732</v>
      </c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1:26" ht="15.75" customHeight="1">
      <c r="A1423" s="4">
        <v>1422</v>
      </c>
      <c r="B1423" s="2">
        <f t="shared" si="22"/>
        <v>64204060011</v>
      </c>
      <c r="C1423" s="258" t="s">
        <v>5256</v>
      </c>
      <c r="D1423" s="3" t="s">
        <v>1334</v>
      </c>
      <c r="E1423" s="258" t="s">
        <v>444</v>
      </c>
      <c r="F1423" s="259" t="s">
        <v>5257</v>
      </c>
      <c r="G1423" s="259" t="s">
        <v>5258</v>
      </c>
      <c r="H1423" s="4" t="s">
        <v>731</v>
      </c>
      <c r="I1423" s="4" t="s">
        <v>732</v>
      </c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1:26" ht="15.75" customHeight="1">
      <c r="A1424" s="4">
        <v>1423</v>
      </c>
      <c r="B1424" s="2">
        <f t="shared" si="22"/>
        <v>64204060012</v>
      </c>
      <c r="C1424" s="258" t="s">
        <v>5259</v>
      </c>
      <c r="D1424" s="3" t="s">
        <v>1334</v>
      </c>
      <c r="E1424" s="258" t="s">
        <v>444</v>
      </c>
      <c r="F1424" s="259" t="s">
        <v>1491</v>
      </c>
      <c r="G1424" s="259" t="s">
        <v>5260</v>
      </c>
      <c r="H1424" s="4" t="s">
        <v>731</v>
      </c>
      <c r="I1424" s="4" t="s">
        <v>732</v>
      </c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1:26" ht="15.75" customHeight="1">
      <c r="A1425" s="4">
        <v>1424</v>
      </c>
      <c r="B1425" s="2">
        <f t="shared" si="22"/>
        <v>64204060013</v>
      </c>
      <c r="C1425" s="258" t="s">
        <v>5261</v>
      </c>
      <c r="D1425" s="3" t="s">
        <v>1334</v>
      </c>
      <c r="E1425" s="258" t="s">
        <v>444</v>
      </c>
      <c r="F1425" s="259" t="s">
        <v>5262</v>
      </c>
      <c r="G1425" s="259" t="s">
        <v>1631</v>
      </c>
      <c r="H1425" s="4" t="s">
        <v>731</v>
      </c>
      <c r="I1425" s="4" t="s">
        <v>732</v>
      </c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1:26" ht="15.75" customHeight="1">
      <c r="A1426" s="4">
        <v>1425</v>
      </c>
      <c r="B1426" s="2">
        <f t="shared" si="22"/>
        <v>64204060014</v>
      </c>
      <c r="C1426" s="258" t="s">
        <v>5263</v>
      </c>
      <c r="D1426" s="3" t="s">
        <v>1334</v>
      </c>
      <c r="E1426" s="258" t="s">
        <v>444</v>
      </c>
      <c r="F1426" s="259" t="s">
        <v>5264</v>
      </c>
      <c r="G1426" s="259" t="s">
        <v>5265</v>
      </c>
      <c r="H1426" s="4" t="s">
        <v>731</v>
      </c>
      <c r="I1426" s="4" t="s">
        <v>732</v>
      </c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1:26" ht="15.75" customHeight="1">
      <c r="A1427" s="4">
        <v>1426</v>
      </c>
      <c r="B1427" s="2">
        <f t="shared" si="22"/>
        <v>64204060015</v>
      </c>
      <c r="C1427" s="258" t="s">
        <v>5266</v>
      </c>
      <c r="D1427" s="3" t="s">
        <v>1334</v>
      </c>
      <c r="E1427" s="258" t="s">
        <v>444</v>
      </c>
      <c r="F1427" s="259" t="s">
        <v>525</v>
      </c>
      <c r="G1427" s="259" t="s">
        <v>1559</v>
      </c>
      <c r="H1427" s="4" t="s">
        <v>731</v>
      </c>
      <c r="I1427" s="4" t="s">
        <v>732</v>
      </c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1:26" ht="15.75" customHeight="1">
      <c r="A1428" s="4">
        <v>1427</v>
      </c>
      <c r="B1428" s="2">
        <f t="shared" si="22"/>
        <v>64204060016</v>
      </c>
      <c r="C1428" s="258" t="s">
        <v>5267</v>
      </c>
      <c r="D1428" s="3" t="s">
        <v>1334</v>
      </c>
      <c r="E1428" s="258" t="s">
        <v>395</v>
      </c>
      <c r="F1428" s="259" t="s">
        <v>5268</v>
      </c>
      <c r="G1428" s="259" t="s">
        <v>5269</v>
      </c>
      <c r="H1428" s="4" t="s">
        <v>731</v>
      </c>
      <c r="I1428" s="4" t="s">
        <v>732</v>
      </c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1:26" ht="15.75" customHeight="1">
      <c r="A1429" s="4">
        <v>1428</v>
      </c>
      <c r="B1429" s="2">
        <f t="shared" si="22"/>
        <v>64204060017</v>
      </c>
      <c r="C1429" s="258" t="s">
        <v>5270</v>
      </c>
      <c r="D1429" s="3" t="s">
        <v>1334</v>
      </c>
      <c r="E1429" s="258" t="s">
        <v>395</v>
      </c>
      <c r="F1429" s="259" t="s">
        <v>5271</v>
      </c>
      <c r="G1429" s="259" t="s">
        <v>1561</v>
      </c>
      <c r="H1429" s="4" t="s">
        <v>731</v>
      </c>
      <c r="I1429" s="4" t="s">
        <v>732</v>
      </c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1:26" ht="15.75" customHeight="1">
      <c r="A1430" s="4">
        <v>1429</v>
      </c>
      <c r="B1430" s="2">
        <f t="shared" si="22"/>
        <v>64204060018</v>
      </c>
      <c r="C1430" s="258" t="s">
        <v>5272</v>
      </c>
      <c r="D1430" s="3" t="s">
        <v>1334</v>
      </c>
      <c r="E1430" s="258" t="s">
        <v>395</v>
      </c>
      <c r="F1430" s="259" t="s">
        <v>5273</v>
      </c>
      <c r="G1430" s="259" t="s">
        <v>549</v>
      </c>
      <c r="H1430" s="4" t="s">
        <v>731</v>
      </c>
      <c r="I1430" s="4" t="s">
        <v>732</v>
      </c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1:26" ht="15.75" customHeight="1">
      <c r="A1431" s="4">
        <v>1430</v>
      </c>
      <c r="B1431" s="2">
        <f t="shared" si="22"/>
        <v>64209010001</v>
      </c>
      <c r="C1431" s="258" t="s">
        <v>5274</v>
      </c>
      <c r="D1431" s="3" t="s">
        <v>7428</v>
      </c>
      <c r="E1431" s="258" t="s">
        <v>444</v>
      </c>
      <c r="F1431" s="259" t="s">
        <v>5275</v>
      </c>
      <c r="G1431" s="259" t="s">
        <v>5276</v>
      </c>
      <c r="H1431" s="4" t="s">
        <v>742</v>
      </c>
      <c r="I1431" s="4" t="s">
        <v>5277</v>
      </c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1:26" ht="15.75" customHeight="1">
      <c r="A1432" s="4">
        <v>1431</v>
      </c>
      <c r="B1432" s="2">
        <f t="shared" si="22"/>
        <v>64209010002</v>
      </c>
      <c r="C1432" s="258" t="s">
        <v>5278</v>
      </c>
      <c r="D1432" s="3" t="s">
        <v>7428</v>
      </c>
      <c r="E1432" s="258" t="s">
        <v>395</v>
      </c>
      <c r="F1432" s="259" t="s">
        <v>744</v>
      </c>
      <c r="G1432" s="259" t="s">
        <v>976</v>
      </c>
      <c r="H1432" s="4" t="s">
        <v>742</v>
      </c>
      <c r="I1432" s="4" t="s">
        <v>5277</v>
      </c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1:26" ht="15.75" customHeight="1">
      <c r="A1433" s="4">
        <v>1432</v>
      </c>
      <c r="B1433" s="2">
        <f t="shared" si="22"/>
        <v>64209010003</v>
      </c>
      <c r="C1433" s="258" t="s">
        <v>5279</v>
      </c>
      <c r="D1433" s="3" t="s">
        <v>7428</v>
      </c>
      <c r="E1433" s="258" t="s">
        <v>395</v>
      </c>
      <c r="F1433" s="259" t="s">
        <v>5280</v>
      </c>
      <c r="G1433" s="259" t="s">
        <v>5281</v>
      </c>
      <c r="H1433" s="4" t="s">
        <v>742</v>
      </c>
      <c r="I1433" s="4" t="s">
        <v>5277</v>
      </c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1:26" ht="15.75" customHeight="1">
      <c r="A1434" s="4">
        <v>1433</v>
      </c>
      <c r="B1434" s="2">
        <f t="shared" si="22"/>
        <v>64209010004</v>
      </c>
      <c r="C1434" s="258" t="s">
        <v>5282</v>
      </c>
      <c r="D1434" s="3" t="s">
        <v>7428</v>
      </c>
      <c r="E1434" s="258" t="s">
        <v>395</v>
      </c>
      <c r="F1434" s="259" t="s">
        <v>411</v>
      </c>
      <c r="G1434" s="259" t="s">
        <v>1495</v>
      </c>
      <c r="H1434" s="4" t="s">
        <v>742</v>
      </c>
      <c r="I1434" s="4" t="s">
        <v>5277</v>
      </c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1:26" ht="15.75" customHeight="1">
      <c r="A1435" s="4">
        <v>1434</v>
      </c>
      <c r="B1435" s="2">
        <f t="shared" si="22"/>
        <v>64209010005</v>
      </c>
      <c r="C1435" s="258" t="s">
        <v>5283</v>
      </c>
      <c r="D1435" s="3" t="s">
        <v>7428</v>
      </c>
      <c r="E1435" s="258" t="s">
        <v>395</v>
      </c>
      <c r="F1435" s="259" t="s">
        <v>512</v>
      </c>
      <c r="G1435" s="259" t="s">
        <v>5284</v>
      </c>
      <c r="H1435" s="4" t="s">
        <v>742</v>
      </c>
      <c r="I1435" s="4" t="s">
        <v>5277</v>
      </c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1:26" ht="15.75" customHeight="1">
      <c r="A1436" s="4">
        <v>1435</v>
      </c>
      <c r="B1436" s="2">
        <f t="shared" si="22"/>
        <v>64209010006</v>
      </c>
      <c r="C1436" s="258" t="s">
        <v>5285</v>
      </c>
      <c r="D1436" s="3" t="s">
        <v>7428</v>
      </c>
      <c r="E1436" s="258" t="s">
        <v>395</v>
      </c>
      <c r="F1436" s="259" t="s">
        <v>5286</v>
      </c>
      <c r="G1436" s="259" t="s">
        <v>2085</v>
      </c>
      <c r="H1436" s="4" t="s">
        <v>742</v>
      </c>
      <c r="I1436" s="4" t="s">
        <v>5277</v>
      </c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1:26" ht="15.75" customHeight="1">
      <c r="A1437" s="4">
        <v>1436</v>
      </c>
      <c r="B1437" s="2">
        <f t="shared" si="22"/>
        <v>64209010007</v>
      </c>
      <c r="C1437" s="258" t="s">
        <v>5287</v>
      </c>
      <c r="D1437" s="3" t="s">
        <v>7428</v>
      </c>
      <c r="E1437" s="258" t="s">
        <v>395</v>
      </c>
      <c r="F1437" s="259" t="s">
        <v>475</v>
      </c>
      <c r="G1437" s="259" t="s">
        <v>5288</v>
      </c>
      <c r="H1437" s="4" t="s">
        <v>742</v>
      </c>
      <c r="I1437" s="4" t="s">
        <v>5277</v>
      </c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1:26" ht="15.75" customHeight="1">
      <c r="A1438" s="4">
        <v>1437</v>
      </c>
      <c r="B1438" s="2">
        <f t="shared" si="22"/>
        <v>64301010001</v>
      </c>
      <c r="C1438" s="258" t="s">
        <v>5289</v>
      </c>
      <c r="D1438" s="3" t="s">
        <v>5871</v>
      </c>
      <c r="E1438" s="258" t="s">
        <v>395</v>
      </c>
      <c r="F1438" s="259" t="s">
        <v>790</v>
      </c>
      <c r="G1438" s="259" t="s">
        <v>791</v>
      </c>
      <c r="H1438" s="4" t="s">
        <v>1367</v>
      </c>
      <c r="I1438" s="4" t="s">
        <v>1368</v>
      </c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1:26" ht="15.75" customHeight="1">
      <c r="A1439" s="4">
        <v>1438</v>
      </c>
      <c r="B1439" s="2">
        <f t="shared" si="22"/>
        <v>64301010002</v>
      </c>
      <c r="C1439" s="258" t="s">
        <v>5290</v>
      </c>
      <c r="D1439" s="3" t="s">
        <v>5871</v>
      </c>
      <c r="E1439" s="258" t="s">
        <v>395</v>
      </c>
      <c r="F1439" s="259" t="s">
        <v>747</v>
      </c>
      <c r="G1439" s="259" t="s">
        <v>748</v>
      </c>
      <c r="H1439" s="4" t="s">
        <v>1367</v>
      </c>
      <c r="I1439" s="4" t="s">
        <v>1368</v>
      </c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1:26" ht="15.75" customHeight="1">
      <c r="A1440" s="4">
        <v>1439</v>
      </c>
      <c r="B1440" s="2">
        <f t="shared" si="22"/>
        <v>64301010003</v>
      </c>
      <c r="C1440" s="258" t="s">
        <v>5291</v>
      </c>
      <c r="D1440" s="3" t="s">
        <v>5871</v>
      </c>
      <c r="E1440" s="258" t="s">
        <v>395</v>
      </c>
      <c r="F1440" s="259" t="s">
        <v>750</v>
      </c>
      <c r="G1440" s="259" t="s">
        <v>751</v>
      </c>
      <c r="H1440" s="4" t="s">
        <v>1367</v>
      </c>
      <c r="I1440" s="4" t="s">
        <v>1368</v>
      </c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1:26" ht="15.75" customHeight="1">
      <c r="A1441" s="4">
        <v>1440</v>
      </c>
      <c r="B1441" s="2">
        <f t="shared" si="22"/>
        <v>64301010004</v>
      </c>
      <c r="C1441" s="258" t="s">
        <v>5292</v>
      </c>
      <c r="D1441" s="3" t="s">
        <v>5871</v>
      </c>
      <c r="E1441" s="258" t="s">
        <v>395</v>
      </c>
      <c r="F1441" s="259" t="s">
        <v>752</v>
      </c>
      <c r="G1441" s="259" t="s">
        <v>753</v>
      </c>
      <c r="H1441" s="4" t="s">
        <v>1367</v>
      </c>
      <c r="I1441" s="4" t="s">
        <v>1368</v>
      </c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15.75" customHeight="1">
      <c r="A1442" s="4">
        <v>1441</v>
      </c>
      <c r="B1442" s="2">
        <f t="shared" si="22"/>
        <v>64301010005</v>
      </c>
      <c r="C1442" s="258" t="s">
        <v>5293</v>
      </c>
      <c r="D1442" s="3" t="s">
        <v>5871</v>
      </c>
      <c r="E1442" s="258" t="s">
        <v>395</v>
      </c>
      <c r="F1442" s="259" t="s">
        <v>587</v>
      </c>
      <c r="G1442" s="259" t="s">
        <v>5294</v>
      </c>
      <c r="H1442" s="4" t="s">
        <v>1367</v>
      </c>
      <c r="I1442" s="4" t="s">
        <v>1368</v>
      </c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1:26" ht="15.75" customHeight="1">
      <c r="A1443" s="4">
        <v>1442</v>
      </c>
      <c r="B1443" s="2">
        <f t="shared" si="22"/>
        <v>64301010006</v>
      </c>
      <c r="C1443" s="258" t="s">
        <v>5295</v>
      </c>
      <c r="D1443" s="3" t="s">
        <v>5871</v>
      </c>
      <c r="E1443" s="258" t="s">
        <v>395</v>
      </c>
      <c r="F1443" s="259" t="s">
        <v>438</v>
      </c>
      <c r="G1443" s="259" t="s">
        <v>401</v>
      </c>
      <c r="H1443" s="4" t="s">
        <v>1367</v>
      </c>
      <c r="I1443" s="4" t="s">
        <v>1368</v>
      </c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1:26" ht="15.75" customHeight="1">
      <c r="A1444" s="4">
        <v>1443</v>
      </c>
      <c r="B1444" s="2">
        <f t="shared" si="22"/>
        <v>64301010007</v>
      </c>
      <c r="C1444" s="258" t="s">
        <v>5296</v>
      </c>
      <c r="D1444" s="3" t="s">
        <v>5871</v>
      </c>
      <c r="E1444" s="258" t="s">
        <v>395</v>
      </c>
      <c r="F1444" s="259" t="s">
        <v>757</v>
      </c>
      <c r="G1444" s="259" t="s">
        <v>758</v>
      </c>
      <c r="H1444" s="4" t="s">
        <v>1367</v>
      </c>
      <c r="I1444" s="4" t="s">
        <v>1368</v>
      </c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1:26" ht="15.75" customHeight="1">
      <c r="A1445" s="4">
        <v>1444</v>
      </c>
      <c r="B1445" s="2">
        <f t="shared" si="22"/>
        <v>64301010008</v>
      </c>
      <c r="C1445" s="258" t="s">
        <v>5297</v>
      </c>
      <c r="D1445" s="3" t="s">
        <v>5871</v>
      </c>
      <c r="E1445" s="258" t="s">
        <v>395</v>
      </c>
      <c r="F1445" s="259" t="s">
        <v>759</v>
      </c>
      <c r="G1445" s="259" t="s">
        <v>760</v>
      </c>
      <c r="H1445" s="4" t="s">
        <v>1367</v>
      </c>
      <c r="I1445" s="4" t="s">
        <v>1368</v>
      </c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1:26" ht="15.75" customHeight="1">
      <c r="A1446" s="4">
        <v>1445</v>
      </c>
      <c r="B1446" s="2">
        <f t="shared" si="22"/>
        <v>64301010009</v>
      </c>
      <c r="C1446" s="258" t="s">
        <v>5298</v>
      </c>
      <c r="D1446" s="3" t="s">
        <v>5871</v>
      </c>
      <c r="E1446" s="258" t="s">
        <v>395</v>
      </c>
      <c r="F1446" s="259" t="s">
        <v>543</v>
      </c>
      <c r="G1446" s="259" t="s">
        <v>5299</v>
      </c>
      <c r="H1446" s="4" t="s">
        <v>1367</v>
      </c>
      <c r="I1446" s="4" t="s">
        <v>1368</v>
      </c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1:26" ht="15.75" customHeight="1">
      <c r="A1447" s="4">
        <v>1446</v>
      </c>
      <c r="B1447" s="2">
        <f t="shared" si="22"/>
        <v>64301010010</v>
      </c>
      <c r="C1447" s="258" t="s">
        <v>5300</v>
      </c>
      <c r="D1447" s="3" t="s">
        <v>5871</v>
      </c>
      <c r="E1447" s="258" t="s">
        <v>395</v>
      </c>
      <c r="F1447" s="259" t="s">
        <v>762</v>
      </c>
      <c r="G1447" s="259" t="s">
        <v>5301</v>
      </c>
      <c r="H1447" s="4" t="s">
        <v>1367</v>
      </c>
      <c r="I1447" s="4" t="s">
        <v>1368</v>
      </c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1:26" ht="15.75" customHeight="1">
      <c r="A1448" s="4">
        <v>1447</v>
      </c>
      <c r="B1448" s="2">
        <f t="shared" si="22"/>
        <v>64301010011</v>
      </c>
      <c r="C1448" s="258" t="s">
        <v>5302</v>
      </c>
      <c r="D1448" s="3" t="s">
        <v>5871</v>
      </c>
      <c r="E1448" s="258" t="s">
        <v>395</v>
      </c>
      <c r="F1448" s="259" t="s">
        <v>5303</v>
      </c>
      <c r="G1448" s="259" t="s">
        <v>763</v>
      </c>
      <c r="H1448" s="4" t="s">
        <v>1367</v>
      </c>
      <c r="I1448" s="4" t="s">
        <v>1368</v>
      </c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1:26" ht="15.75" customHeight="1">
      <c r="A1449" s="4">
        <v>1448</v>
      </c>
      <c r="B1449" s="2">
        <f t="shared" si="22"/>
        <v>64301010012</v>
      </c>
      <c r="C1449" s="258" t="s">
        <v>5304</v>
      </c>
      <c r="D1449" s="3" t="s">
        <v>5871</v>
      </c>
      <c r="E1449" s="258" t="s">
        <v>395</v>
      </c>
      <c r="F1449" s="259" t="s">
        <v>768</v>
      </c>
      <c r="G1449" s="259" t="s">
        <v>769</v>
      </c>
      <c r="H1449" s="4" t="s">
        <v>1367</v>
      </c>
      <c r="I1449" s="4" t="s">
        <v>1368</v>
      </c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1:26" ht="15.75" customHeight="1">
      <c r="A1450" s="4">
        <v>1449</v>
      </c>
      <c r="B1450" s="2">
        <f t="shared" si="22"/>
        <v>64301010013</v>
      </c>
      <c r="C1450" s="258" t="s">
        <v>5305</v>
      </c>
      <c r="D1450" s="3" t="s">
        <v>5871</v>
      </c>
      <c r="E1450" s="258" t="s">
        <v>395</v>
      </c>
      <c r="F1450" s="259" t="s">
        <v>506</v>
      </c>
      <c r="G1450" s="259" t="s">
        <v>770</v>
      </c>
      <c r="H1450" s="4" t="s">
        <v>1367</v>
      </c>
      <c r="I1450" s="4" t="s">
        <v>1368</v>
      </c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1:26" ht="15.75" customHeight="1">
      <c r="A1451" s="4">
        <v>1450</v>
      </c>
      <c r="B1451" s="2">
        <f t="shared" si="22"/>
        <v>64301010014</v>
      </c>
      <c r="C1451" s="258" t="s">
        <v>5306</v>
      </c>
      <c r="D1451" s="3" t="s">
        <v>5871</v>
      </c>
      <c r="E1451" s="258" t="s">
        <v>395</v>
      </c>
      <c r="F1451" s="259" t="s">
        <v>509</v>
      </c>
      <c r="G1451" s="259" t="s">
        <v>412</v>
      </c>
      <c r="H1451" s="4" t="s">
        <v>1367</v>
      </c>
      <c r="I1451" s="4" t="s">
        <v>1368</v>
      </c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1:26" ht="15.75" customHeight="1">
      <c r="A1452" s="4">
        <v>1451</v>
      </c>
      <c r="B1452" s="2">
        <f t="shared" si="22"/>
        <v>64301010015</v>
      </c>
      <c r="C1452" s="258" t="s">
        <v>5307</v>
      </c>
      <c r="D1452" s="3" t="s">
        <v>5871</v>
      </c>
      <c r="E1452" s="258" t="s">
        <v>395</v>
      </c>
      <c r="F1452" s="259" t="s">
        <v>781</v>
      </c>
      <c r="G1452" s="259" t="s">
        <v>782</v>
      </c>
      <c r="H1452" s="4" t="s">
        <v>1367</v>
      </c>
      <c r="I1452" s="4" t="s">
        <v>1368</v>
      </c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1:26" ht="15.75" customHeight="1">
      <c r="A1453" s="4">
        <v>1452</v>
      </c>
      <c r="B1453" s="2">
        <f t="shared" si="22"/>
        <v>64301010016</v>
      </c>
      <c r="C1453" s="258" t="s">
        <v>5308</v>
      </c>
      <c r="D1453" s="3" t="s">
        <v>5872</v>
      </c>
      <c r="E1453" s="258" t="s">
        <v>395</v>
      </c>
      <c r="F1453" s="259" t="s">
        <v>787</v>
      </c>
      <c r="G1453" s="259" t="s">
        <v>788</v>
      </c>
      <c r="H1453" s="4" t="s">
        <v>1367</v>
      </c>
      <c r="I1453" s="4" t="s">
        <v>1368</v>
      </c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1:26" ht="15.75" customHeight="1">
      <c r="A1454" s="4">
        <v>1453</v>
      </c>
      <c r="B1454" s="2">
        <f t="shared" si="22"/>
        <v>64301010017</v>
      </c>
      <c r="C1454" s="258" t="s">
        <v>5309</v>
      </c>
      <c r="D1454" s="3" t="s">
        <v>5872</v>
      </c>
      <c r="E1454" s="258" t="s">
        <v>395</v>
      </c>
      <c r="F1454" s="259" t="s">
        <v>792</v>
      </c>
      <c r="G1454" s="259" t="s">
        <v>793</v>
      </c>
      <c r="H1454" s="4" t="s">
        <v>1367</v>
      </c>
      <c r="I1454" s="4" t="s">
        <v>1368</v>
      </c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1:26" ht="15.75" customHeight="1">
      <c r="A1455" s="4">
        <v>1454</v>
      </c>
      <c r="B1455" s="2">
        <f t="shared" si="22"/>
        <v>64301010018</v>
      </c>
      <c r="C1455" s="258" t="s">
        <v>5310</v>
      </c>
      <c r="D1455" s="3" t="s">
        <v>5872</v>
      </c>
      <c r="E1455" s="258" t="s">
        <v>395</v>
      </c>
      <c r="F1455" s="259" t="s">
        <v>754</v>
      </c>
      <c r="G1455" s="259" t="s">
        <v>755</v>
      </c>
      <c r="H1455" s="4" t="s">
        <v>1367</v>
      </c>
      <c r="I1455" s="4" t="s">
        <v>1368</v>
      </c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1:26" ht="15.75" customHeight="1">
      <c r="A1456" s="4">
        <v>1455</v>
      </c>
      <c r="B1456" s="2">
        <f t="shared" si="22"/>
        <v>64301010019</v>
      </c>
      <c r="C1456" s="258" t="s">
        <v>5311</v>
      </c>
      <c r="D1456" s="3" t="s">
        <v>5872</v>
      </c>
      <c r="E1456" s="258" t="s">
        <v>395</v>
      </c>
      <c r="F1456" s="259" t="s">
        <v>5312</v>
      </c>
      <c r="G1456" s="259" t="s">
        <v>2739</v>
      </c>
      <c r="H1456" s="4" t="s">
        <v>1367</v>
      </c>
      <c r="I1456" s="4" t="s">
        <v>1368</v>
      </c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1:26" ht="15.75" customHeight="1">
      <c r="A1457" s="4">
        <v>1456</v>
      </c>
      <c r="B1457" s="2">
        <f t="shared" si="22"/>
        <v>64301010020</v>
      </c>
      <c r="C1457" s="258" t="s">
        <v>5313</v>
      </c>
      <c r="D1457" s="3" t="s">
        <v>5872</v>
      </c>
      <c r="E1457" s="258" t="s">
        <v>395</v>
      </c>
      <c r="F1457" s="259" t="s">
        <v>5314</v>
      </c>
      <c r="G1457" s="259" t="s">
        <v>451</v>
      </c>
      <c r="H1457" s="4" t="s">
        <v>1367</v>
      </c>
      <c r="I1457" s="4" t="s">
        <v>1368</v>
      </c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1:26" ht="15.75" customHeight="1">
      <c r="A1458" s="4">
        <v>1457</v>
      </c>
      <c r="B1458" s="2">
        <f t="shared" si="22"/>
        <v>64301010021</v>
      </c>
      <c r="C1458" s="258" t="s">
        <v>5315</v>
      </c>
      <c r="D1458" s="3" t="s">
        <v>5872</v>
      </c>
      <c r="E1458" s="258" t="s">
        <v>395</v>
      </c>
      <c r="F1458" s="259" t="s">
        <v>766</v>
      </c>
      <c r="G1458" s="259" t="s">
        <v>767</v>
      </c>
      <c r="H1458" s="4" t="s">
        <v>1367</v>
      </c>
      <c r="I1458" s="4" t="s">
        <v>1368</v>
      </c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1:26" ht="15.75" customHeight="1">
      <c r="A1459" s="4">
        <v>1458</v>
      </c>
      <c r="B1459" s="2">
        <f t="shared" si="22"/>
        <v>64301010022</v>
      </c>
      <c r="C1459" s="258" t="s">
        <v>5316</v>
      </c>
      <c r="D1459" s="3" t="s">
        <v>5872</v>
      </c>
      <c r="E1459" s="258" t="s">
        <v>395</v>
      </c>
      <c r="F1459" s="259" t="s">
        <v>801</v>
      </c>
      <c r="G1459" s="259" t="s">
        <v>5317</v>
      </c>
      <c r="H1459" s="4" t="s">
        <v>1367</v>
      </c>
      <c r="I1459" s="4" t="s">
        <v>1368</v>
      </c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1:26" ht="15.75" customHeight="1">
      <c r="A1460" s="4">
        <v>1459</v>
      </c>
      <c r="B1460" s="2">
        <f t="shared" si="22"/>
        <v>64301010023</v>
      </c>
      <c r="C1460" s="258" t="s">
        <v>5318</v>
      </c>
      <c r="D1460" s="3" t="s">
        <v>5872</v>
      </c>
      <c r="E1460" s="258" t="s">
        <v>395</v>
      </c>
      <c r="F1460" s="259" t="s">
        <v>803</v>
      </c>
      <c r="G1460" s="259" t="s">
        <v>804</v>
      </c>
      <c r="H1460" s="4" t="s">
        <v>1367</v>
      </c>
      <c r="I1460" s="4" t="s">
        <v>1368</v>
      </c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1:26" ht="15.75" customHeight="1">
      <c r="A1461" s="4">
        <v>1460</v>
      </c>
      <c r="B1461" s="2">
        <f t="shared" si="22"/>
        <v>64301010024</v>
      </c>
      <c r="C1461" s="258" t="s">
        <v>5319</v>
      </c>
      <c r="D1461" s="3" t="s">
        <v>5872</v>
      </c>
      <c r="E1461" s="258" t="s">
        <v>395</v>
      </c>
      <c r="F1461" s="259" t="s">
        <v>775</v>
      </c>
      <c r="G1461" s="259" t="s">
        <v>776</v>
      </c>
      <c r="H1461" s="4" t="s">
        <v>1367</v>
      </c>
      <c r="I1461" s="4" t="s">
        <v>1368</v>
      </c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1:26" ht="15.75" customHeight="1">
      <c r="A1462" s="4">
        <v>1461</v>
      </c>
      <c r="B1462" s="2">
        <f t="shared" si="22"/>
        <v>64301010025</v>
      </c>
      <c r="C1462" s="258" t="s">
        <v>5320</v>
      </c>
      <c r="D1462" s="3" t="s">
        <v>5872</v>
      </c>
      <c r="E1462" s="258" t="s">
        <v>395</v>
      </c>
      <c r="F1462" s="259" t="s">
        <v>5321</v>
      </c>
      <c r="G1462" s="259" t="s">
        <v>5322</v>
      </c>
      <c r="H1462" s="4" t="s">
        <v>1367</v>
      </c>
      <c r="I1462" s="4" t="s">
        <v>1368</v>
      </c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1:26" ht="15.75" customHeight="1">
      <c r="A1463" s="4">
        <v>1462</v>
      </c>
      <c r="B1463" s="2">
        <f t="shared" si="22"/>
        <v>64301010026</v>
      </c>
      <c r="C1463" s="258" t="s">
        <v>5323</v>
      </c>
      <c r="D1463" s="3" t="s">
        <v>5872</v>
      </c>
      <c r="E1463" s="258" t="s">
        <v>395</v>
      </c>
      <c r="F1463" s="259" t="s">
        <v>805</v>
      </c>
      <c r="G1463" s="259" t="s">
        <v>806</v>
      </c>
      <c r="H1463" s="4" t="s">
        <v>1367</v>
      </c>
      <c r="I1463" s="4" t="s">
        <v>1368</v>
      </c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1:26" ht="15.75" customHeight="1">
      <c r="A1464" s="4">
        <v>1463</v>
      </c>
      <c r="B1464" s="2">
        <f t="shared" si="22"/>
        <v>64301010027</v>
      </c>
      <c r="C1464" s="258" t="s">
        <v>5324</v>
      </c>
      <c r="D1464" s="3" t="s">
        <v>5872</v>
      </c>
      <c r="E1464" s="258" t="s">
        <v>395</v>
      </c>
      <c r="F1464" s="259" t="s">
        <v>84</v>
      </c>
      <c r="G1464" s="259" t="s">
        <v>783</v>
      </c>
      <c r="H1464" s="4" t="s">
        <v>1367</v>
      </c>
      <c r="I1464" s="4" t="s">
        <v>1368</v>
      </c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1:26" ht="15.75" customHeight="1">
      <c r="A1465" s="4">
        <v>1464</v>
      </c>
      <c r="B1465" s="2">
        <f t="shared" si="22"/>
        <v>64301010028</v>
      </c>
      <c r="C1465" s="258" t="s">
        <v>5325</v>
      </c>
      <c r="D1465" s="3" t="s">
        <v>5872</v>
      </c>
      <c r="E1465" s="258" t="s">
        <v>395</v>
      </c>
      <c r="F1465" s="259" t="s">
        <v>809</v>
      </c>
      <c r="G1465" s="259" t="s">
        <v>810</v>
      </c>
      <c r="H1465" s="4" t="s">
        <v>1367</v>
      </c>
      <c r="I1465" s="4" t="s">
        <v>1368</v>
      </c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1:26" ht="15.75" customHeight="1">
      <c r="A1466" s="4">
        <v>1465</v>
      </c>
      <c r="B1466" s="2">
        <f t="shared" si="22"/>
        <v>64301010029</v>
      </c>
      <c r="C1466" s="258" t="s">
        <v>5326</v>
      </c>
      <c r="D1466" s="3" t="s">
        <v>7429</v>
      </c>
      <c r="E1466" s="258" t="s">
        <v>395</v>
      </c>
      <c r="F1466" s="259" t="s">
        <v>1708</v>
      </c>
      <c r="G1466" s="259" t="s">
        <v>1494</v>
      </c>
      <c r="H1466" s="4" t="s">
        <v>1367</v>
      </c>
      <c r="I1466" s="4" t="s">
        <v>1368</v>
      </c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1:26" ht="15.75" customHeight="1">
      <c r="A1467" s="4">
        <v>1466</v>
      </c>
      <c r="B1467" s="2">
        <f t="shared" si="22"/>
        <v>64301010030</v>
      </c>
      <c r="C1467" s="258" t="s">
        <v>5328</v>
      </c>
      <c r="D1467" s="3" t="s">
        <v>7429</v>
      </c>
      <c r="E1467" s="258" t="s">
        <v>395</v>
      </c>
      <c r="F1467" s="259" t="s">
        <v>1541</v>
      </c>
      <c r="G1467" s="259" t="s">
        <v>5329</v>
      </c>
      <c r="H1467" s="4" t="s">
        <v>1367</v>
      </c>
      <c r="I1467" s="4" t="s">
        <v>1368</v>
      </c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1:26" ht="15.75" customHeight="1">
      <c r="A1468" s="4">
        <v>1467</v>
      </c>
      <c r="B1468" s="2">
        <f t="shared" si="22"/>
        <v>64301010031</v>
      </c>
      <c r="C1468" s="258" t="s">
        <v>5330</v>
      </c>
      <c r="D1468" s="3" t="s">
        <v>7429</v>
      </c>
      <c r="E1468" s="258" t="s">
        <v>395</v>
      </c>
      <c r="F1468" s="259" t="s">
        <v>5331</v>
      </c>
      <c r="G1468" s="259" t="s">
        <v>5332</v>
      </c>
      <c r="H1468" s="4" t="s">
        <v>1367</v>
      </c>
      <c r="I1468" s="4" t="s">
        <v>1368</v>
      </c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1:26" ht="15.75" customHeight="1">
      <c r="A1469" s="4">
        <v>1468</v>
      </c>
      <c r="B1469" s="2">
        <f t="shared" si="22"/>
        <v>64301010032</v>
      </c>
      <c r="C1469" s="258" t="s">
        <v>5333</v>
      </c>
      <c r="D1469" s="3" t="s">
        <v>7429</v>
      </c>
      <c r="E1469" s="258" t="s">
        <v>395</v>
      </c>
      <c r="F1469" s="259" t="s">
        <v>1548</v>
      </c>
      <c r="G1469" s="259" t="s">
        <v>5334</v>
      </c>
      <c r="H1469" s="4" t="s">
        <v>1367</v>
      </c>
      <c r="I1469" s="4" t="s">
        <v>1368</v>
      </c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1:26" ht="15.75" customHeight="1">
      <c r="A1470" s="4">
        <v>1469</v>
      </c>
      <c r="B1470" s="2">
        <f t="shared" si="22"/>
        <v>64301010033</v>
      </c>
      <c r="C1470" s="258" t="s">
        <v>5335</v>
      </c>
      <c r="D1470" s="3" t="s">
        <v>7429</v>
      </c>
      <c r="E1470" s="258" t="s">
        <v>395</v>
      </c>
      <c r="F1470" s="259" t="s">
        <v>2620</v>
      </c>
      <c r="G1470" s="259" t="s">
        <v>985</v>
      </c>
      <c r="H1470" s="4" t="s">
        <v>1367</v>
      </c>
      <c r="I1470" s="4" t="s">
        <v>1368</v>
      </c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1:26" ht="15.75" customHeight="1">
      <c r="A1471" s="4">
        <v>1470</v>
      </c>
      <c r="B1471" s="2">
        <f t="shared" si="22"/>
        <v>64301010034</v>
      </c>
      <c r="C1471" s="258" t="s">
        <v>5336</v>
      </c>
      <c r="D1471" s="3" t="s">
        <v>7429</v>
      </c>
      <c r="E1471" s="258" t="s">
        <v>395</v>
      </c>
      <c r="F1471" s="259" t="s">
        <v>552</v>
      </c>
      <c r="G1471" s="259" t="s">
        <v>518</v>
      </c>
      <c r="H1471" s="4" t="s">
        <v>1367</v>
      </c>
      <c r="I1471" s="4" t="s">
        <v>1368</v>
      </c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1:26" ht="15.75" customHeight="1">
      <c r="A1472" s="4">
        <v>1471</v>
      </c>
      <c r="B1472" s="2">
        <f t="shared" si="22"/>
        <v>64301010035</v>
      </c>
      <c r="C1472" s="258" t="s">
        <v>5337</v>
      </c>
      <c r="D1472" s="3" t="s">
        <v>7429</v>
      </c>
      <c r="E1472" s="258" t="s">
        <v>395</v>
      </c>
      <c r="F1472" s="259" t="s">
        <v>5338</v>
      </c>
      <c r="G1472" s="259" t="s">
        <v>5339</v>
      </c>
      <c r="H1472" s="4" t="s">
        <v>1367</v>
      </c>
      <c r="I1472" s="4" t="s">
        <v>1368</v>
      </c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1:26" ht="15.75" customHeight="1">
      <c r="A1473" s="4">
        <v>1472</v>
      </c>
      <c r="B1473" s="2">
        <f t="shared" si="22"/>
        <v>64301010036</v>
      </c>
      <c r="C1473" s="258" t="s">
        <v>5340</v>
      </c>
      <c r="D1473" s="3" t="s">
        <v>7429</v>
      </c>
      <c r="E1473" s="258" t="s">
        <v>395</v>
      </c>
      <c r="F1473" s="259" t="s">
        <v>5341</v>
      </c>
      <c r="G1473" s="259" t="s">
        <v>5342</v>
      </c>
      <c r="H1473" s="4" t="s">
        <v>1367</v>
      </c>
      <c r="I1473" s="4" t="s">
        <v>1368</v>
      </c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1:26" ht="15.75" customHeight="1">
      <c r="A1474" s="4">
        <v>1473</v>
      </c>
      <c r="B1474" s="2">
        <f t="shared" si="22"/>
        <v>64301010037</v>
      </c>
      <c r="C1474" s="258" t="s">
        <v>5343</v>
      </c>
      <c r="D1474" s="3" t="s">
        <v>7429</v>
      </c>
      <c r="E1474" s="258" t="s">
        <v>395</v>
      </c>
      <c r="F1474" s="259" t="s">
        <v>656</v>
      </c>
      <c r="G1474" s="259" t="s">
        <v>5344</v>
      </c>
      <c r="H1474" s="4" t="s">
        <v>1367</v>
      </c>
      <c r="I1474" s="4" t="s">
        <v>1368</v>
      </c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1:26" ht="15.75" customHeight="1">
      <c r="A1475" s="4">
        <v>1474</v>
      </c>
      <c r="B1475" s="2">
        <f t="shared" ref="B1475:B1538" si="23">VALUE(C1475)</f>
        <v>64301010038</v>
      </c>
      <c r="C1475" s="258" t="s">
        <v>5345</v>
      </c>
      <c r="D1475" s="3" t="s">
        <v>7429</v>
      </c>
      <c r="E1475" s="258" t="s">
        <v>395</v>
      </c>
      <c r="F1475" s="259" t="s">
        <v>5346</v>
      </c>
      <c r="G1475" s="259" t="s">
        <v>5347</v>
      </c>
      <c r="H1475" s="4" t="s">
        <v>1367</v>
      </c>
      <c r="I1475" s="4" t="s">
        <v>1368</v>
      </c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1:26" ht="15.75" customHeight="1">
      <c r="A1476" s="4">
        <v>1475</v>
      </c>
      <c r="B1476" s="2">
        <f t="shared" si="23"/>
        <v>64301010039</v>
      </c>
      <c r="C1476" s="258" t="s">
        <v>5348</v>
      </c>
      <c r="D1476" s="3" t="s">
        <v>7429</v>
      </c>
      <c r="E1476" s="258" t="s">
        <v>395</v>
      </c>
      <c r="F1476" s="259" t="s">
        <v>5349</v>
      </c>
      <c r="G1476" s="259" t="s">
        <v>5350</v>
      </c>
      <c r="H1476" s="4" t="s">
        <v>1367</v>
      </c>
      <c r="I1476" s="4" t="s">
        <v>1368</v>
      </c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1:26" ht="15.75" customHeight="1">
      <c r="A1477" s="4">
        <v>1476</v>
      </c>
      <c r="B1477" s="2">
        <f t="shared" si="23"/>
        <v>64301020001</v>
      </c>
      <c r="C1477" s="258" t="s">
        <v>5351</v>
      </c>
      <c r="D1477" s="3" t="s">
        <v>1387</v>
      </c>
      <c r="E1477" s="258" t="s">
        <v>395</v>
      </c>
      <c r="F1477" s="259" t="s">
        <v>813</v>
      </c>
      <c r="G1477" s="259" t="s">
        <v>814</v>
      </c>
      <c r="H1477" s="4" t="s">
        <v>1389</v>
      </c>
      <c r="I1477" s="4" t="s">
        <v>472</v>
      </c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1:26" ht="15.75" customHeight="1">
      <c r="A1478" s="4">
        <v>1477</v>
      </c>
      <c r="B1478" s="2">
        <f t="shared" si="23"/>
        <v>64301020002</v>
      </c>
      <c r="C1478" s="258" t="s">
        <v>5352</v>
      </c>
      <c r="D1478" s="3" t="s">
        <v>1387</v>
      </c>
      <c r="E1478" s="258" t="s">
        <v>395</v>
      </c>
      <c r="F1478" s="259" t="s">
        <v>470</v>
      </c>
      <c r="G1478" s="259" t="s">
        <v>471</v>
      </c>
      <c r="H1478" s="4" t="s">
        <v>1389</v>
      </c>
      <c r="I1478" s="4" t="s">
        <v>472</v>
      </c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1:26" ht="15.75" customHeight="1">
      <c r="A1479" s="4">
        <v>1478</v>
      </c>
      <c r="B1479" s="2">
        <f t="shared" si="23"/>
        <v>64301020003</v>
      </c>
      <c r="C1479" s="258" t="s">
        <v>5353</v>
      </c>
      <c r="D1479" s="3" t="s">
        <v>1387</v>
      </c>
      <c r="E1479" s="258" t="s">
        <v>395</v>
      </c>
      <c r="F1479" s="259" t="s">
        <v>831</v>
      </c>
      <c r="G1479" s="259" t="s">
        <v>832</v>
      </c>
      <c r="H1479" s="4" t="s">
        <v>1389</v>
      </c>
      <c r="I1479" s="4" t="s">
        <v>472</v>
      </c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1:26" ht="15.75" customHeight="1">
      <c r="A1480" s="4">
        <v>1479</v>
      </c>
      <c r="B1480" s="2">
        <f t="shared" si="23"/>
        <v>64301020004</v>
      </c>
      <c r="C1480" s="258" t="s">
        <v>5354</v>
      </c>
      <c r="D1480" s="3" t="s">
        <v>1387</v>
      </c>
      <c r="E1480" s="258" t="s">
        <v>395</v>
      </c>
      <c r="F1480" s="259" t="s">
        <v>5355</v>
      </c>
      <c r="G1480" s="259" t="s">
        <v>818</v>
      </c>
      <c r="H1480" s="4" t="s">
        <v>1389</v>
      </c>
      <c r="I1480" s="4" t="s">
        <v>472</v>
      </c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1:26" ht="15.75" customHeight="1">
      <c r="A1481" s="4">
        <v>1480</v>
      </c>
      <c r="B1481" s="2">
        <f t="shared" si="23"/>
        <v>64301020005</v>
      </c>
      <c r="C1481" s="258" t="s">
        <v>5356</v>
      </c>
      <c r="D1481" s="3" t="s">
        <v>1387</v>
      </c>
      <c r="E1481" s="258" t="s">
        <v>395</v>
      </c>
      <c r="F1481" s="259" t="s">
        <v>461</v>
      </c>
      <c r="G1481" s="259" t="s">
        <v>462</v>
      </c>
      <c r="H1481" s="4" t="s">
        <v>1389</v>
      </c>
      <c r="I1481" s="4" t="s">
        <v>472</v>
      </c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1:26" ht="15.75" customHeight="1">
      <c r="A1482" s="4">
        <v>1481</v>
      </c>
      <c r="B1482" s="2">
        <f t="shared" si="23"/>
        <v>64301020006</v>
      </c>
      <c r="C1482" s="258" t="s">
        <v>5357</v>
      </c>
      <c r="D1482" s="3" t="s">
        <v>1387</v>
      </c>
      <c r="E1482" s="258" t="s">
        <v>395</v>
      </c>
      <c r="F1482" s="259" t="s">
        <v>833</v>
      </c>
      <c r="G1482" s="259" t="s">
        <v>473</v>
      </c>
      <c r="H1482" s="4" t="s">
        <v>1389</v>
      </c>
      <c r="I1482" s="4" t="s">
        <v>472</v>
      </c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1:26" ht="15.75" customHeight="1">
      <c r="A1483" s="4">
        <v>1482</v>
      </c>
      <c r="B1483" s="2">
        <f t="shared" si="23"/>
        <v>64301020007</v>
      </c>
      <c r="C1483" s="258" t="s">
        <v>5358</v>
      </c>
      <c r="D1483" s="3" t="s">
        <v>1387</v>
      </c>
      <c r="E1483" s="258" t="s">
        <v>395</v>
      </c>
      <c r="F1483" s="259" t="s">
        <v>5359</v>
      </c>
      <c r="G1483" s="259" t="s">
        <v>4377</v>
      </c>
      <c r="H1483" s="4" t="s">
        <v>1389</v>
      </c>
      <c r="I1483" s="4" t="s">
        <v>472</v>
      </c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1:26" ht="15.75" customHeight="1">
      <c r="A1484" s="4">
        <v>1483</v>
      </c>
      <c r="B1484" s="2">
        <f t="shared" si="23"/>
        <v>64301020008</v>
      </c>
      <c r="C1484" s="258" t="s">
        <v>5360</v>
      </c>
      <c r="D1484" s="3" t="s">
        <v>1387</v>
      </c>
      <c r="E1484" s="258" t="s">
        <v>395</v>
      </c>
      <c r="F1484" s="259" t="s">
        <v>464</v>
      </c>
      <c r="G1484" s="259" t="s">
        <v>465</v>
      </c>
      <c r="H1484" s="4" t="s">
        <v>1389</v>
      </c>
      <c r="I1484" s="4" t="s">
        <v>472</v>
      </c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1:26" ht="15.75" customHeight="1">
      <c r="A1485" s="4">
        <v>1484</v>
      </c>
      <c r="B1485" s="2">
        <f t="shared" si="23"/>
        <v>64301020009</v>
      </c>
      <c r="C1485" s="258" t="s">
        <v>5361</v>
      </c>
      <c r="D1485" s="3" t="s">
        <v>1387</v>
      </c>
      <c r="E1485" s="258" t="s">
        <v>395</v>
      </c>
      <c r="F1485" s="259" t="s">
        <v>822</v>
      </c>
      <c r="G1485" s="259" t="s">
        <v>5362</v>
      </c>
      <c r="H1485" s="4" t="s">
        <v>1389</v>
      </c>
      <c r="I1485" s="4" t="s">
        <v>472</v>
      </c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1:26" ht="15.75" customHeight="1">
      <c r="A1486" s="4">
        <v>1485</v>
      </c>
      <c r="B1486" s="2">
        <f t="shared" si="23"/>
        <v>64301020010</v>
      </c>
      <c r="C1486" s="258" t="s">
        <v>5363</v>
      </c>
      <c r="D1486" s="3" t="s">
        <v>1387</v>
      </c>
      <c r="E1486" s="258" t="s">
        <v>395</v>
      </c>
      <c r="F1486" s="259" t="s">
        <v>654</v>
      </c>
      <c r="G1486" s="259" t="s">
        <v>835</v>
      </c>
      <c r="H1486" s="4" t="s">
        <v>1389</v>
      </c>
      <c r="I1486" s="4" t="s">
        <v>472</v>
      </c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15.75" customHeight="1">
      <c r="A1487" s="4">
        <v>1486</v>
      </c>
      <c r="B1487" s="2">
        <f t="shared" si="23"/>
        <v>64301020011</v>
      </c>
      <c r="C1487" s="258" t="s">
        <v>5364</v>
      </c>
      <c r="D1487" s="3" t="s">
        <v>1387</v>
      </c>
      <c r="E1487" s="258" t="s">
        <v>395</v>
      </c>
      <c r="F1487" s="259" t="s">
        <v>836</v>
      </c>
      <c r="G1487" s="259" t="s">
        <v>837</v>
      </c>
      <c r="H1487" s="4" t="s">
        <v>1389</v>
      </c>
      <c r="I1487" s="4" t="s">
        <v>472</v>
      </c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1:26" ht="15.75" customHeight="1">
      <c r="A1488" s="4">
        <v>1487</v>
      </c>
      <c r="B1488" s="2">
        <f t="shared" si="23"/>
        <v>64301020012</v>
      </c>
      <c r="C1488" s="258" t="s">
        <v>5365</v>
      </c>
      <c r="D1488" s="3" t="s">
        <v>1387</v>
      </c>
      <c r="E1488" s="258" t="s">
        <v>395</v>
      </c>
      <c r="F1488" s="259" t="s">
        <v>502</v>
      </c>
      <c r="G1488" s="259" t="s">
        <v>838</v>
      </c>
      <c r="H1488" s="4" t="s">
        <v>1389</v>
      </c>
      <c r="I1488" s="4" t="s">
        <v>472</v>
      </c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1:26" ht="15.75" customHeight="1">
      <c r="A1489" s="4">
        <v>1488</v>
      </c>
      <c r="B1489" s="2">
        <f t="shared" si="23"/>
        <v>64301020013</v>
      </c>
      <c r="C1489" s="258" t="s">
        <v>5366</v>
      </c>
      <c r="D1489" s="3" t="s">
        <v>1387</v>
      </c>
      <c r="E1489" s="258" t="s">
        <v>395</v>
      </c>
      <c r="F1489" s="259" t="s">
        <v>823</v>
      </c>
      <c r="G1489" s="259" t="s">
        <v>5367</v>
      </c>
      <c r="H1489" s="4" t="s">
        <v>1389</v>
      </c>
      <c r="I1489" s="4" t="s">
        <v>472</v>
      </c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1:26" ht="15.75" customHeight="1">
      <c r="A1490" s="4">
        <v>1489</v>
      </c>
      <c r="B1490" s="2">
        <f t="shared" si="23"/>
        <v>64301020014</v>
      </c>
      <c r="C1490" s="258" t="s">
        <v>5368</v>
      </c>
      <c r="D1490" s="3" t="s">
        <v>1387</v>
      </c>
      <c r="E1490" s="258" t="s">
        <v>395</v>
      </c>
      <c r="F1490" s="259" t="s">
        <v>824</v>
      </c>
      <c r="G1490" s="259" t="s">
        <v>825</v>
      </c>
      <c r="H1490" s="4" t="s">
        <v>1389</v>
      </c>
      <c r="I1490" s="4" t="s">
        <v>472</v>
      </c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1:26" ht="15.75" customHeight="1">
      <c r="A1491" s="4">
        <v>1490</v>
      </c>
      <c r="B1491" s="2">
        <f t="shared" si="23"/>
        <v>64301020015</v>
      </c>
      <c r="C1491" s="258" t="s">
        <v>5369</v>
      </c>
      <c r="D1491" s="3" t="s">
        <v>1387</v>
      </c>
      <c r="E1491" s="258" t="s">
        <v>395</v>
      </c>
      <c r="F1491" s="259" t="s">
        <v>826</v>
      </c>
      <c r="G1491" s="259" t="s">
        <v>5370</v>
      </c>
      <c r="H1491" s="4" t="s">
        <v>1389</v>
      </c>
      <c r="I1491" s="4" t="s">
        <v>472</v>
      </c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1:26" ht="15.75" customHeight="1">
      <c r="A1492" s="4">
        <v>1491</v>
      </c>
      <c r="B1492" s="2">
        <f t="shared" si="23"/>
        <v>64301020016</v>
      </c>
      <c r="C1492" s="258" t="s">
        <v>5371</v>
      </c>
      <c r="D1492" s="3" t="s">
        <v>1387</v>
      </c>
      <c r="E1492" s="258" t="s">
        <v>395</v>
      </c>
      <c r="F1492" s="259" t="s">
        <v>1733</v>
      </c>
      <c r="G1492" s="259" t="s">
        <v>5372</v>
      </c>
      <c r="H1492" s="4" t="s">
        <v>1389</v>
      </c>
      <c r="I1492" s="4" t="s">
        <v>472</v>
      </c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1:26" ht="15.75" customHeight="1">
      <c r="A1493" s="4">
        <v>1492</v>
      </c>
      <c r="B1493" s="2">
        <f t="shared" si="23"/>
        <v>64301020017</v>
      </c>
      <c r="C1493" s="258" t="s">
        <v>5373</v>
      </c>
      <c r="D1493" s="3" t="s">
        <v>1387</v>
      </c>
      <c r="E1493" s="258" t="s">
        <v>395</v>
      </c>
      <c r="F1493" s="259" t="s">
        <v>555</v>
      </c>
      <c r="G1493" s="259" t="s">
        <v>827</v>
      </c>
      <c r="H1493" s="4" t="s">
        <v>1389</v>
      </c>
      <c r="I1493" s="4" t="s">
        <v>472</v>
      </c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1:26" ht="15.75" customHeight="1">
      <c r="A1494" s="4">
        <v>1493</v>
      </c>
      <c r="B1494" s="2">
        <f t="shared" si="23"/>
        <v>64301020018</v>
      </c>
      <c r="C1494" s="258" t="s">
        <v>5374</v>
      </c>
      <c r="D1494" s="3" t="s">
        <v>1387</v>
      </c>
      <c r="E1494" s="258" t="s">
        <v>395</v>
      </c>
      <c r="F1494" s="259" t="s">
        <v>828</v>
      </c>
      <c r="G1494" s="259" t="s">
        <v>5375</v>
      </c>
      <c r="H1494" s="4" t="s">
        <v>1389</v>
      </c>
      <c r="I1494" s="4" t="s">
        <v>472</v>
      </c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1:26" ht="15.75" customHeight="1">
      <c r="A1495" s="4">
        <v>1494</v>
      </c>
      <c r="B1495" s="2">
        <f t="shared" si="23"/>
        <v>64301020020</v>
      </c>
      <c r="C1495" s="258" t="s">
        <v>5376</v>
      </c>
      <c r="D1495" s="3" t="s">
        <v>1396</v>
      </c>
      <c r="E1495" s="258" t="s">
        <v>444</v>
      </c>
      <c r="F1495" s="259" t="s">
        <v>811</v>
      </c>
      <c r="G1495" s="259" t="s">
        <v>812</v>
      </c>
      <c r="H1495" s="4" t="s">
        <v>1389</v>
      </c>
      <c r="I1495" s="4" t="s">
        <v>479</v>
      </c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1:26" ht="15.75" customHeight="1">
      <c r="A1496" s="4">
        <v>1495</v>
      </c>
      <c r="B1496" s="2">
        <f t="shared" si="23"/>
        <v>64301020021</v>
      </c>
      <c r="C1496" s="258" t="s">
        <v>5378</v>
      </c>
      <c r="D1496" s="3" t="s">
        <v>1396</v>
      </c>
      <c r="E1496" s="258" t="s">
        <v>395</v>
      </c>
      <c r="F1496" s="259" t="s">
        <v>536</v>
      </c>
      <c r="G1496" s="259" t="s">
        <v>815</v>
      </c>
      <c r="H1496" s="4" t="s">
        <v>1389</v>
      </c>
      <c r="I1496" s="4" t="s">
        <v>479</v>
      </c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1:26" ht="15.75" customHeight="1">
      <c r="A1497" s="4">
        <v>1496</v>
      </c>
      <c r="B1497" s="2">
        <f t="shared" si="23"/>
        <v>64301020022</v>
      </c>
      <c r="C1497" s="258" t="s">
        <v>5379</v>
      </c>
      <c r="D1497" s="3" t="s">
        <v>1396</v>
      </c>
      <c r="E1497" s="258" t="s">
        <v>395</v>
      </c>
      <c r="F1497" s="259" t="s">
        <v>842</v>
      </c>
      <c r="G1497" s="259" t="s">
        <v>843</v>
      </c>
      <c r="H1497" s="4" t="s">
        <v>1389</v>
      </c>
      <c r="I1497" s="4" t="s">
        <v>479</v>
      </c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1:26" ht="15.75" customHeight="1">
      <c r="A1498" s="4">
        <v>1497</v>
      </c>
      <c r="B1498" s="2">
        <f t="shared" si="23"/>
        <v>64301020023</v>
      </c>
      <c r="C1498" s="258" t="s">
        <v>5380</v>
      </c>
      <c r="D1498" s="3" t="s">
        <v>1396</v>
      </c>
      <c r="E1498" s="258" t="s">
        <v>395</v>
      </c>
      <c r="F1498" s="259" t="s">
        <v>844</v>
      </c>
      <c r="G1498" s="259" t="s">
        <v>845</v>
      </c>
      <c r="H1498" s="4" t="s">
        <v>1389</v>
      </c>
      <c r="I1498" s="4" t="s">
        <v>479</v>
      </c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1:26" ht="15.75" customHeight="1">
      <c r="A1499" s="4">
        <v>1498</v>
      </c>
      <c r="B1499" s="2">
        <f t="shared" si="23"/>
        <v>64301020024</v>
      </c>
      <c r="C1499" s="258" t="s">
        <v>5381</v>
      </c>
      <c r="D1499" s="3" t="s">
        <v>1396</v>
      </c>
      <c r="E1499" s="258" t="s">
        <v>395</v>
      </c>
      <c r="F1499" s="259" t="s">
        <v>861</v>
      </c>
      <c r="G1499" s="259" t="s">
        <v>862</v>
      </c>
      <c r="H1499" s="4" t="s">
        <v>1389</v>
      </c>
      <c r="I1499" s="4" t="s">
        <v>479</v>
      </c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1:26" ht="15.75" customHeight="1">
      <c r="A1500" s="4">
        <v>1499</v>
      </c>
      <c r="B1500" s="2">
        <f t="shared" si="23"/>
        <v>64301020025</v>
      </c>
      <c r="C1500" s="258" t="s">
        <v>5382</v>
      </c>
      <c r="D1500" s="3" t="s">
        <v>1396</v>
      </c>
      <c r="E1500" s="258" t="s">
        <v>395</v>
      </c>
      <c r="F1500" s="259" t="s">
        <v>847</v>
      </c>
      <c r="G1500" s="259" t="s">
        <v>848</v>
      </c>
      <c r="H1500" s="4" t="s">
        <v>1389</v>
      </c>
      <c r="I1500" s="4" t="s">
        <v>479</v>
      </c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1:26" ht="15.75" customHeight="1">
      <c r="A1501" s="4">
        <v>1500</v>
      </c>
      <c r="B1501" s="2">
        <f t="shared" si="23"/>
        <v>64301020026</v>
      </c>
      <c r="C1501" s="258" t="s">
        <v>5383</v>
      </c>
      <c r="D1501" s="3" t="s">
        <v>1396</v>
      </c>
      <c r="E1501" s="258" t="s">
        <v>395</v>
      </c>
      <c r="F1501" s="259" t="s">
        <v>464</v>
      </c>
      <c r="G1501" s="259" t="s">
        <v>819</v>
      </c>
      <c r="H1501" s="4" t="s">
        <v>1389</v>
      </c>
      <c r="I1501" s="4" t="s">
        <v>479</v>
      </c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1:26" ht="15.75" customHeight="1">
      <c r="A1502" s="4">
        <v>1501</v>
      </c>
      <c r="B1502" s="2">
        <f t="shared" si="23"/>
        <v>64301020027</v>
      </c>
      <c r="C1502" s="258" t="s">
        <v>5384</v>
      </c>
      <c r="D1502" s="3" t="s">
        <v>1396</v>
      </c>
      <c r="E1502" s="258" t="s">
        <v>395</v>
      </c>
      <c r="F1502" s="259" t="s">
        <v>765</v>
      </c>
      <c r="G1502" s="259" t="s">
        <v>5385</v>
      </c>
      <c r="H1502" s="4" t="s">
        <v>1389</v>
      </c>
      <c r="I1502" s="4" t="s">
        <v>479</v>
      </c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1:26" ht="15.75" customHeight="1">
      <c r="A1503" s="4">
        <v>1502</v>
      </c>
      <c r="B1503" s="2">
        <f t="shared" si="23"/>
        <v>64301020028</v>
      </c>
      <c r="C1503" s="258" t="s">
        <v>5386</v>
      </c>
      <c r="D1503" s="3" t="s">
        <v>1396</v>
      </c>
      <c r="E1503" s="258" t="s">
        <v>395</v>
      </c>
      <c r="F1503" s="259" t="s">
        <v>849</v>
      </c>
      <c r="G1503" s="259" t="s">
        <v>850</v>
      </c>
      <c r="H1503" s="4" t="s">
        <v>1389</v>
      </c>
      <c r="I1503" s="4" t="s">
        <v>479</v>
      </c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1:26" ht="15.75" customHeight="1">
      <c r="A1504" s="4">
        <v>1503</v>
      </c>
      <c r="B1504" s="2">
        <f t="shared" si="23"/>
        <v>64301020029</v>
      </c>
      <c r="C1504" s="258" t="s">
        <v>5387</v>
      </c>
      <c r="D1504" s="3" t="s">
        <v>1396</v>
      </c>
      <c r="E1504" s="258" t="s">
        <v>395</v>
      </c>
      <c r="F1504" s="259" t="s">
        <v>851</v>
      </c>
      <c r="G1504" s="259" t="s">
        <v>852</v>
      </c>
      <c r="H1504" s="4" t="s">
        <v>1389</v>
      </c>
      <c r="I1504" s="4" t="s">
        <v>479</v>
      </c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1:26" ht="15.75" customHeight="1">
      <c r="A1505" s="4">
        <v>1504</v>
      </c>
      <c r="B1505" s="2">
        <f t="shared" si="23"/>
        <v>64301020030</v>
      </c>
      <c r="C1505" s="258" t="s">
        <v>5388</v>
      </c>
      <c r="D1505" s="3" t="s">
        <v>1396</v>
      </c>
      <c r="E1505" s="258" t="s">
        <v>395</v>
      </c>
      <c r="F1505" s="259" t="s">
        <v>853</v>
      </c>
      <c r="G1505" s="259" t="s">
        <v>854</v>
      </c>
      <c r="H1505" s="4" t="s">
        <v>1389</v>
      </c>
      <c r="I1505" s="4" t="s">
        <v>479</v>
      </c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1:26" ht="15.75" customHeight="1">
      <c r="A1506" s="4">
        <v>1505</v>
      </c>
      <c r="B1506" s="2">
        <f t="shared" si="23"/>
        <v>64301020031</v>
      </c>
      <c r="C1506" s="258" t="s">
        <v>5389</v>
      </c>
      <c r="D1506" s="3" t="s">
        <v>1396</v>
      </c>
      <c r="E1506" s="258" t="s">
        <v>395</v>
      </c>
      <c r="F1506" s="259" t="s">
        <v>855</v>
      </c>
      <c r="G1506" s="259" t="s">
        <v>838</v>
      </c>
      <c r="H1506" s="4" t="s">
        <v>1389</v>
      </c>
      <c r="I1506" s="4" t="s">
        <v>479</v>
      </c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1:26" ht="15.75" customHeight="1">
      <c r="A1507" s="4">
        <v>1506</v>
      </c>
      <c r="B1507" s="2">
        <f t="shared" si="23"/>
        <v>64301020032</v>
      </c>
      <c r="C1507" s="258" t="s">
        <v>5390</v>
      </c>
      <c r="D1507" s="3" t="s">
        <v>1396</v>
      </c>
      <c r="E1507" s="258" t="s">
        <v>395</v>
      </c>
      <c r="F1507" s="259" t="s">
        <v>856</v>
      </c>
      <c r="G1507" s="259" t="s">
        <v>857</v>
      </c>
      <c r="H1507" s="4" t="s">
        <v>1389</v>
      </c>
      <c r="I1507" s="4" t="s">
        <v>479</v>
      </c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1:26" ht="15.75" customHeight="1">
      <c r="A1508" s="4">
        <v>1507</v>
      </c>
      <c r="B1508" s="2">
        <f t="shared" si="23"/>
        <v>64301020033</v>
      </c>
      <c r="C1508" s="258" t="s">
        <v>5391</v>
      </c>
      <c r="D1508" s="3" t="s">
        <v>1396</v>
      </c>
      <c r="E1508" s="258" t="s">
        <v>395</v>
      </c>
      <c r="F1508" s="259" t="s">
        <v>859</v>
      </c>
      <c r="G1508" s="259" t="s">
        <v>860</v>
      </c>
      <c r="H1508" s="4" t="s">
        <v>1389</v>
      </c>
      <c r="I1508" s="4" t="s">
        <v>479</v>
      </c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1:26" ht="15.75" customHeight="1">
      <c r="A1509" s="4">
        <v>1508</v>
      </c>
      <c r="B1509" s="2">
        <f t="shared" si="23"/>
        <v>64301020034</v>
      </c>
      <c r="C1509" s="258" t="s">
        <v>5392</v>
      </c>
      <c r="D1509" s="3" t="s">
        <v>5875</v>
      </c>
      <c r="E1509" s="258" t="s">
        <v>444</v>
      </c>
      <c r="F1509" s="259" t="s">
        <v>612</v>
      </c>
      <c r="G1509" s="259" t="s">
        <v>613</v>
      </c>
      <c r="H1509" s="4" t="s">
        <v>1389</v>
      </c>
      <c r="I1509" s="4" t="s">
        <v>456</v>
      </c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1:26" ht="15.75" customHeight="1">
      <c r="A1510" s="4">
        <v>1509</v>
      </c>
      <c r="B1510" s="2">
        <f t="shared" si="23"/>
        <v>64301020035</v>
      </c>
      <c r="C1510" s="258" t="s">
        <v>5393</v>
      </c>
      <c r="D1510" s="3" t="s">
        <v>5875</v>
      </c>
      <c r="E1510" s="258" t="s">
        <v>444</v>
      </c>
      <c r="F1510" s="259" t="s">
        <v>1349</v>
      </c>
      <c r="G1510" s="259" t="s">
        <v>1350</v>
      </c>
      <c r="H1510" s="4" t="s">
        <v>1389</v>
      </c>
      <c r="I1510" s="4" t="s">
        <v>456</v>
      </c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1:26" ht="15.75" customHeight="1">
      <c r="A1511" s="4">
        <v>1510</v>
      </c>
      <c r="B1511" s="2">
        <f t="shared" si="23"/>
        <v>64301020036</v>
      </c>
      <c r="C1511" s="258" t="s">
        <v>5394</v>
      </c>
      <c r="D1511" s="3" t="s">
        <v>5875</v>
      </c>
      <c r="E1511" s="258" t="s">
        <v>395</v>
      </c>
      <c r="F1511" s="259" t="s">
        <v>5395</v>
      </c>
      <c r="G1511" s="259" t="s">
        <v>1323</v>
      </c>
      <c r="H1511" s="4" t="s">
        <v>1389</v>
      </c>
      <c r="I1511" s="4" t="s">
        <v>456</v>
      </c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1:26" ht="15.75" customHeight="1">
      <c r="A1512" s="4">
        <v>1511</v>
      </c>
      <c r="B1512" s="2">
        <f t="shared" si="23"/>
        <v>64301020037</v>
      </c>
      <c r="C1512" s="258" t="s">
        <v>5396</v>
      </c>
      <c r="D1512" s="3" t="s">
        <v>5875</v>
      </c>
      <c r="E1512" s="258" t="s">
        <v>395</v>
      </c>
      <c r="F1512" s="259" t="s">
        <v>587</v>
      </c>
      <c r="G1512" s="259" t="s">
        <v>5397</v>
      </c>
      <c r="H1512" s="4" t="s">
        <v>1389</v>
      </c>
      <c r="I1512" s="4" t="s">
        <v>456</v>
      </c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1:26" ht="15.75" customHeight="1">
      <c r="A1513" s="4">
        <v>1512</v>
      </c>
      <c r="B1513" s="2">
        <f t="shared" si="23"/>
        <v>64301020038</v>
      </c>
      <c r="C1513" s="258" t="s">
        <v>5398</v>
      </c>
      <c r="D1513" s="3" t="s">
        <v>5875</v>
      </c>
      <c r="E1513" s="258" t="s">
        <v>395</v>
      </c>
      <c r="F1513" s="259" t="s">
        <v>1359</v>
      </c>
      <c r="G1513" s="259" t="s">
        <v>1360</v>
      </c>
      <c r="H1513" s="4" t="s">
        <v>1389</v>
      </c>
      <c r="I1513" s="4" t="s">
        <v>456</v>
      </c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1:26" ht="15.75" customHeight="1">
      <c r="A1514" s="4">
        <v>1513</v>
      </c>
      <c r="B1514" s="2">
        <f t="shared" si="23"/>
        <v>64301020039</v>
      </c>
      <c r="C1514" s="258" t="s">
        <v>5399</v>
      </c>
      <c r="D1514" s="3" t="s">
        <v>5875</v>
      </c>
      <c r="E1514" s="258" t="s">
        <v>395</v>
      </c>
      <c r="F1514" s="259" t="s">
        <v>5400</v>
      </c>
      <c r="G1514" s="259" t="s">
        <v>5401</v>
      </c>
      <c r="H1514" s="4" t="s">
        <v>1389</v>
      </c>
      <c r="I1514" s="4" t="s">
        <v>456</v>
      </c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1:26" ht="15.75" customHeight="1">
      <c r="A1515" s="4">
        <v>1514</v>
      </c>
      <c r="B1515" s="2">
        <f t="shared" si="23"/>
        <v>64301020040</v>
      </c>
      <c r="C1515" s="258" t="s">
        <v>5402</v>
      </c>
      <c r="D1515" s="3" t="s">
        <v>5875</v>
      </c>
      <c r="E1515" s="258" t="s">
        <v>395</v>
      </c>
      <c r="F1515" s="259" t="s">
        <v>1551</v>
      </c>
      <c r="G1515" s="259" t="s">
        <v>5403</v>
      </c>
      <c r="H1515" s="4" t="s">
        <v>1389</v>
      </c>
      <c r="I1515" s="4" t="s">
        <v>456</v>
      </c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1:26" ht="15.75" customHeight="1">
      <c r="A1516" s="4">
        <v>1515</v>
      </c>
      <c r="B1516" s="2">
        <f t="shared" si="23"/>
        <v>64301020041</v>
      </c>
      <c r="C1516" s="258" t="s">
        <v>5404</v>
      </c>
      <c r="D1516" s="3" t="s">
        <v>5875</v>
      </c>
      <c r="E1516" s="258" t="s">
        <v>395</v>
      </c>
      <c r="F1516" s="259" t="s">
        <v>1011</v>
      </c>
      <c r="G1516" s="259" t="s">
        <v>1012</v>
      </c>
      <c r="H1516" s="4" t="s">
        <v>1389</v>
      </c>
      <c r="I1516" s="4" t="s">
        <v>456</v>
      </c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1:26" ht="15.75" customHeight="1">
      <c r="A1517" s="4">
        <v>1516</v>
      </c>
      <c r="B1517" s="2">
        <f t="shared" si="23"/>
        <v>64301020042</v>
      </c>
      <c r="C1517" s="258" t="s">
        <v>5405</v>
      </c>
      <c r="D1517" s="3" t="s">
        <v>5875</v>
      </c>
      <c r="E1517" s="258" t="s">
        <v>395</v>
      </c>
      <c r="F1517" s="259" t="s">
        <v>410</v>
      </c>
      <c r="G1517" s="259" t="s">
        <v>5406</v>
      </c>
      <c r="H1517" s="4" t="s">
        <v>1389</v>
      </c>
      <c r="I1517" s="4" t="s">
        <v>456</v>
      </c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1:26" ht="15.75" customHeight="1">
      <c r="A1518" s="4">
        <v>1517</v>
      </c>
      <c r="B1518" s="2">
        <f t="shared" si="23"/>
        <v>64301020043</v>
      </c>
      <c r="C1518" s="258" t="s">
        <v>5407</v>
      </c>
      <c r="D1518" s="3" t="s">
        <v>5875</v>
      </c>
      <c r="E1518" s="258" t="s">
        <v>395</v>
      </c>
      <c r="F1518" s="259" t="s">
        <v>5408</v>
      </c>
      <c r="G1518" s="259" t="s">
        <v>5409</v>
      </c>
      <c r="H1518" s="4" t="s">
        <v>1389</v>
      </c>
      <c r="I1518" s="4" t="s">
        <v>456</v>
      </c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1:26" ht="15.75" customHeight="1">
      <c r="A1519" s="4">
        <v>1518</v>
      </c>
      <c r="B1519" s="2">
        <f t="shared" si="23"/>
        <v>64301020044</v>
      </c>
      <c r="C1519" s="258" t="s">
        <v>5410</v>
      </c>
      <c r="D1519" s="3" t="s">
        <v>5875</v>
      </c>
      <c r="E1519" s="258" t="s">
        <v>395</v>
      </c>
      <c r="F1519" s="259" t="s">
        <v>5411</v>
      </c>
      <c r="G1519" s="259" t="s">
        <v>1693</v>
      </c>
      <c r="H1519" s="4" t="s">
        <v>1389</v>
      </c>
      <c r="I1519" s="4" t="s">
        <v>456</v>
      </c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1:26" ht="15.75" customHeight="1">
      <c r="A1520" s="4">
        <v>1519</v>
      </c>
      <c r="B1520" s="2">
        <f t="shared" si="23"/>
        <v>64301020045</v>
      </c>
      <c r="C1520" s="258" t="s">
        <v>5412</v>
      </c>
      <c r="D1520" s="3" t="s">
        <v>5875</v>
      </c>
      <c r="E1520" s="258" t="s">
        <v>395</v>
      </c>
      <c r="F1520" s="259" t="s">
        <v>1733</v>
      </c>
      <c r="G1520" s="259" t="s">
        <v>5413</v>
      </c>
      <c r="H1520" s="4" t="s">
        <v>1389</v>
      </c>
      <c r="I1520" s="4" t="s">
        <v>456</v>
      </c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1:26" ht="15.75" customHeight="1">
      <c r="A1521" s="4">
        <v>1520</v>
      </c>
      <c r="B1521" s="2">
        <f t="shared" si="23"/>
        <v>64301020046</v>
      </c>
      <c r="C1521" s="258" t="s">
        <v>5414</v>
      </c>
      <c r="D1521" s="3" t="s">
        <v>5875</v>
      </c>
      <c r="E1521" s="258" t="s">
        <v>395</v>
      </c>
      <c r="F1521" s="259" t="s">
        <v>5415</v>
      </c>
      <c r="G1521" s="259" t="s">
        <v>5416</v>
      </c>
      <c r="H1521" s="4" t="s">
        <v>1389</v>
      </c>
      <c r="I1521" s="4" t="s">
        <v>456</v>
      </c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1:26" ht="15.75" customHeight="1">
      <c r="A1522" s="4">
        <v>1521</v>
      </c>
      <c r="B1522" s="2">
        <f t="shared" si="23"/>
        <v>64301020047</v>
      </c>
      <c r="C1522" s="258" t="s">
        <v>5417</v>
      </c>
      <c r="D1522" s="3" t="s">
        <v>5875</v>
      </c>
      <c r="E1522" s="258" t="s">
        <v>395</v>
      </c>
      <c r="F1522" s="259" t="s">
        <v>1563</v>
      </c>
      <c r="G1522" s="259" t="s">
        <v>5418</v>
      </c>
      <c r="H1522" s="4" t="s">
        <v>1389</v>
      </c>
      <c r="I1522" s="4" t="s">
        <v>456</v>
      </c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1:26" ht="15.75" customHeight="1">
      <c r="A1523" s="4">
        <v>1522</v>
      </c>
      <c r="B1523" s="2">
        <f t="shared" si="23"/>
        <v>64301020048</v>
      </c>
      <c r="C1523" s="258" t="s">
        <v>5419</v>
      </c>
      <c r="D1523" s="3" t="s">
        <v>5875</v>
      </c>
      <c r="E1523" s="258" t="s">
        <v>395</v>
      </c>
      <c r="F1523" s="259" t="s">
        <v>807</v>
      </c>
      <c r="G1523" s="259" t="s">
        <v>808</v>
      </c>
      <c r="H1523" s="4" t="s">
        <v>1389</v>
      </c>
      <c r="I1523" s="4" t="s">
        <v>456</v>
      </c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1:26" ht="15.75" customHeight="1">
      <c r="A1524" s="4">
        <v>1523</v>
      </c>
      <c r="B1524" s="2">
        <f t="shared" si="23"/>
        <v>64301040001</v>
      </c>
      <c r="C1524" s="258" t="s">
        <v>5420</v>
      </c>
      <c r="D1524" s="3" t="s">
        <v>7430</v>
      </c>
      <c r="E1524" s="258" t="s">
        <v>444</v>
      </c>
      <c r="F1524" s="259" t="s">
        <v>870</v>
      </c>
      <c r="G1524" s="259" t="s">
        <v>871</v>
      </c>
      <c r="H1524" s="4" t="s">
        <v>1407</v>
      </c>
      <c r="I1524" s="4" t="s">
        <v>2304</v>
      </c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1:26" ht="15.75" customHeight="1">
      <c r="A1525" s="4">
        <v>1524</v>
      </c>
      <c r="B1525" s="2">
        <f t="shared" si="23"/>
        <v>64301040003</v>
      </c>
      <c r="C1525" s="258" t="s">
        <v>5422</v>
      </c>
      <c r="D1525" s="3" t="s">
        <v>7430</v>
      </c>
      <c r="E1525" s="258" t="s">
        <v>444</v>
      </c>
      <c r="F1525" s="259" t="s">
        <v>873</v>
      </c>
      <c r="G1525" s="259" t="s">
        <v>874</v>
      </c>
      <c r="H1525" s="4" t="s">
        <v>1407</v>
      </c>
      <c r="I1525" s="4" t="s">
        <v>2304</v>
      </c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1:26" ht="15.75" customHeight="1">
      <c r="A1526" s="4">
        <v>1525</v>
      </c>
      <c r="B1526" s="2">
        <f t="shared" si="23"/>
        <v>64301040004</v>
      </c>
      <c r="C1526" s="258" t="s">
        <v>5423</v>
      </c>
      <c r="D1526" s="3" t="s">
        <v>7430</v>
      </c>
      <c r="E1526" s="258" t="s">
        <v>444</v>
      </c>
      <c r="F1526" s="259" t="s">
        <v>875</v>
      </c>
      <c r="G1526" s="259" t="s">
        <v>876</v>
      </c>
      <c r="H1526" s="4" t="s">
        <v>1407</v>
      </c>
      <c r="I1526" s="4" t="s">
        <v>2304</v>
      </c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1:26" ht="15.75" customHeight="1">
      <c r="A1527" s="4">
        <v>1526</v>
      </c>
      <c r="B1527" s="2">
        <f t="shared" si="23"/>
        <v>64301040005</v>
      </c>
      <c r="C1527" s="258" t="s">
        <v>5424</v>
      </c>
      <c r="D1527" s="3" t="s">
        <v>7430</v>
      </c>
      <c r="E1527" s="258" t="s">
        <v>395</v>
      </c>
      <c r="F1527" s="259" t="s">
        <v>877</v>
      </c>
      <c r="G1527" s="259" t="s">
        <v>878</v>
      </c>
      <c r="H1527" s="4" t="s">
        <v>1407</v>
      </c>
      <c r="I1527" s="4" t="s">
        <v>2304</v>
      </c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1:26" ht="15" customHeight="1">
      <c r="A1528" s="4">
        <v>1527</v>
      </c>
      <c r="B1528" s="2">
        <f t="shared" si="23"/>
        <v>64301040006</v>
      </c>
      <c r="C1528" s="258" t="s">
        <v>5425</v>
      </c>
      <c r="D1528" s="3" t="s">
        <v>7430</v>
      </c>
      <c r="E1528" s="258" t="s">
        <v>395</v>
      </c>
      <c r="F1528" s="259" t="s">
        <v>879</v>
      </c>
      <c r="G1528" s="259" t="s">
        <v>880</v>
      </c>
      <c r="H1528" s="4" t="s">
        <v>1407</v>
      </c>
      <c r="I1528" s="4" t="s">
        <v>2304</v>
      </c>
    </row>
    <row r="1529" spans="1:26" ht="15" customHeight="1">
      <c r="A1529" s="4">
        <v>1528</v>
      </c>
      <c r="B1529" s="2">
        <f t="shared" si="23"/>
        <v>64301040007</v>
      </c>
      <c r="C1529" s="258" t="s">
        <v>5426</v>
      </c>
      <c r="D1529" s="3" t="s">
        <v>7430</v>
      </c>
      <c r="E1529" s="258" t="s">
        <v>395</v>
      </c>
      <c r="F1529" s="259" t="s">
        <v>879</v>
      </c>
      <c r="G1529" s="259" t="s">
        <v>881</v>
      </c>
      <c r="H1529" s="4" t="s">
        <v>1407</v>
      </c>
      <c r="I1529" s="4" t="s">
        <v>2304</v>
      </c>
    </row>
    <row r="1530" spans="1:26" ht="15" customHeight="1">
      <c r="A1530" s="4">
        <v>1529</v>
      </c>
      <c r="B1530" s="2">
        <f t="shared" si="23"/>
        <v>64301040008</v>
      </c>
      <c r="C1530" s="258" t="s">
        <v>5427</v>
      </c>
      <c r="D1530" s="3" t="s">
        <v>7430</v>
      </c>
      <c r="E1530" s="258" t="s">
        <v>395</v>
      </c>
      <c r="F1530" s="259" t="s">
        <v>886</v>
      </c>
      <c r="G1530" s="259" t="s">
        <v>689</v>
      </c>
      <c r="H1530" s="4" t="s">
        <v>1407</v>
      </c>
      <c r="I1530" s="4" t="s">
        <v>2304</v>
      </c>
    </row>
    <row r="1531" spans="1:26" ht="15" customHeight="1">
      <c r="A1531" s="4">
        <v>1530</v>
      </c>
      <c r="B1531" s="2">
        <f t="shared" si="23"/>
        <v>64301040009</v>
      </c>
      <c r="C1531" s="258" t="s">
        <v>5428</v>
      </c>
      <c r="D1531" s="3" t="s">
        <v>7430</v>
      </c>
      <c r="E1531" s="258" t="s">
        <v>395</v>
      </c>
      <c r="F1531" s="259" t="s">
        <v>924</v>
      </c>
      <c r="G1531" s="259" t="s">
        <v>925</v>
      </c>
      <c r="H1531" s="4" t="s">
        <v>1407</v>
      </c>
      <c r="I1531" s="4" t="s">
        <v>2304</v>
      </c>
    </row>
    <row r="1532" spans="1:26" ht="15" customHeight="1">
      <c r="A1532" s="4">
        <v>1531</v>
      </c>
      <c r="B1532" s="2">
        <f t="shared" si="23"/>
        <v>64301040010</v>
      </c>
      <c r="C1532" s="258" t="s">
        <v>5429</v>
      </c>
      <c r="D1532" s="3" t="s">
        <v>7430</v>
      </c>
      <c r="E1532" s="258" t="s">
        <v>395</v>
      </c>
      <c r="F1532" s="259" t="s">
        <v>893</v>
      </c>
      <c r="G1532" s="259" t="s">
        <v>894</v>
      </c>
      <c r="H1532" s="4" t="s">
        <v>1407</v>
      </c>
      <c r="I1532" s="4" t="s">
        <v>2304</v>
      </c>
    </row>
    <row r="1533" spans="1:26" ht="15" customHeight="1">
      <c r="A1533" s="4">
        <v>1532</v>
      </c>
      <c r="B1533" s="2">
        <f t="shared" si="23"/>
        <v>64301040011</v>
      </c>
      <c r="C1533" s="258" t="s">
        <v>5430</v>
      </c>
      <c r="D1533" s="3" t="s">
        <v>7430</v>
      </c>
      <c r="E1533" s="258" t="s">
        <v>395</v>
      </c>
      <c r="F1533" s="259" t="s">
        <v>893</v>
      </c>
      <c r="G1533" s="259" t="s">
        <v>895</v>
      </c>
      <c r="H1533" s="4" t="s">
        <v>1407</v>
      </c>
      <c r="I1533" s="4" t="s">
        <v>2304</v>
      </c>
    </row>
    <row r="1534" spans="1:26" ht="15" customHeight="1">
      <c r="A1534" s="4">
        <v>1533</v>
      </c>
      <c r="B1534" s="2">
        <f t="shared" si="23"/>
        <v>64301040012</v>
      </c>
      <c r="C1534" s="258" t="s">
        <v>5431</v>
      </c>
      <c r="D1534" s="3" t="s">
        <v>7430</v>
      </c>
      <c r="E1534" s="258" t="s">
        <v>395</v>
      </c>
      <c r="F1534" s="259" t="s">
        <v>5432</v>
      </c>
      <c r="G1534" s="259" t="s">
        <v>897</v>
      </c>
      <c r="H1534" s="4" t="s">
        <v>1407</v>
      </c>
      <c r="I1534" s="4" t="s">
        <v>2304</v>
      </c>
    </row>
    <row r="1535" spans="1:26" ht="15" customHeight="1">
      <c r="A1535" s="4">
        <v>1534</v>
      </c>
      <c r="B1535" s="2">
        <f t="shared" si="23"/>
        <v>64301040013</v>
      </c>
      <c r="C1535" s="258" t="s">
        <v>5433</v>
      </c>
      <c r="D1535" s="3" t="s">
        <v>7430</v>
      </c>
      <c r="E1535" s="258" t="s">
        <v>395</v>
      </c>
      <c r="F1535" s="259" t="s">
        <v>901</v>
      </c>
      <c r="G1535" s="259" t="s">
        <v>902</v>
      </c>
      <c r="H1535" s="4" t="s">
        <v>1407</v>
      </c>
      <c r="I1535" s="4" t="s">
        <v>2304</v>
      </c>
    </row>
    <row r="1536" spans="1:26" ht="15" customHeight="1">
      <c r="A1536" s="4">
        <v>1535</v>
      </c>
      <c r="B1536" s="2">
        <f t="shared" si="23"/>
        <v>64301040014</v>
      </c>
      <c r="C1536" s="258" t="s">
        <v>5434</v>
      </c>
      <c r="D1536" s="3" t="s">
        <v>7430</v>
      </c>
      <c r="E1536" s="258" t="s">
        <v>395</v>
      </c>
      <c r="F1536" s="259" t="s">
        <v>945</v>
      </c>
      <c r="G1536" s="259" t="s">
        <v>946</v>
      </c>
      <c r="H1536" s="4" t="s">
        <v>1407</v>
      </c>
      <c r="I1536" s="4" t="s">
        <v>2304</v>
      </c>
    </row>
    <row r="1537" spans="1:9" ht="15" customHeight="1">
      <c r="A1537" s="4">
        <v>1536</v>
      </c>
      <c r="B1537" s="2">
        <f t="shared" si="23"/>
        <v>64301040015</v>
      </c>
      <c r="C1537" s="258" t="s">
        <v>5435</v>
      </c>
      <c r="D1537" s="3" t="s">
        <v>7430</v>
      </c>
      <c r="E1537" s="258" t="s">
        <v>395</v>
      </c>
      <c r="F1537" s="259" t="s">
        <v>884</v>
      </c>
      <c r="G1537" s="259" t="s">
        <v>885</v>
      </c>
      <c r="H1537" s="4" t="s">
        <v>1407</v>
      </c>
      <c r="I1537" s="4" t="s">
        <v>2304</v>
      </c>
    </row>
    <row r="1538" spans="1:9" ht="15" customHeight="1">
      <c r="A1538" s="4">
        <v>1537</v>
      </c>
      <c r="B1538" s="2">
        <f t="shared" si="23"/>
        <v>64301040016</v>
      </c>
      <c r="C1538" s="258" t="s">
        <v>5436</v>
      </c>
      <c r="D1538" s="3" t="s">
        <v>7430</v>
      </c>
      <c r="E1538" s="258" t="s">
        <v>395</v>
      </c>
      <c r="F1538" s="259" t="s">
        <v>922</v>
      </c>
      <c r="G1538" s="259" t="s">
        <v>923</v>
      </c>
      <c r="H1538" s="4" t="s">
        <v>1407</v>
      </c>
      <c r="I1538" s="4" t="s">
        <v>2304</v>
      </c>
    </row>
    <row r="1539" spans="1:9" ht="15" customHeight="1">
      <c r="A1539" s="4">
        <v>1538</v>
      </c>
      <c r="B1539" s="2">
        <f t="shared" ref="B1539:B1602" si="24">VALUE(C1539)</f>
        <v>64301040017</v>
      </c>
      <c r="C1539" s="258" t="s">
        <v>5437</v>
      </c>
      <c r="D1539" s="3" t="s">
        <v>7430</v>
      </c>
      <c r="E1539" s="258" t="s">
        <v>395</v>
      </c>
      <c r="F1539" s="259" t="s">
        <v>445</v>
      </c>
      <c r="G1539" s="259" t="s">
        <v>1984</v>
      </c>
      <c r="H1539" s="4" t="s">
        <v>1407</v>
      </c>
      <c r="I1539" s="4" t="s">
        <v>2304</v>
      </c>
    </row>
    <row r="1540" spans="1:9" ht="15" customHeight="1">
      <c r="A1540" s="4">
        <v>1539</v>
      </c>
      <c r="B1540" s="2">
        <f t="shared" si="24"/>
        <v>64301040018</v>
      </c>
      <c r="C1540" s="258" t="s">
        <v>5438</v>
      </c>
      <c r="D1540" s="3" t="s">
        <v>7430</v>
      </c>
      <c r="E1540" s="258" t="s">
        <v>395</v>
      </c>
      <c r="F1540" s="259" t="s">
        <v>5439</v>
      </c>
      <c r="G1540" s="259" t="s">
        <v>5440</v>
      </c>
      <c r="H1540" s="4" t="s">
        <v>1407</v>
      </c>
      <c r="I1540" s="4" t="s">
        <v>2304</v>
      </c>
    </row>
    <row r="1541" spans="1:9" ht="15" customHeight="1">
      <c r="A1541" s="4">
        <v>1540</v>
      </c>
      <c r="B1541" s="2">
        <f t="shared" si="24"/>
        <v>64301040019</v>
      </c>
      <c r="C1541" s="258" t="s">
        <v>5441</v>
      </c>
      <c r="D1541" s="3" t="s">
        <v>7430</v>
      </c>
      <c r="E1541" s="258" t="s">
        <v>395</v>
      </c>
      <c r="F1541" s="259" t="s">
        <v>889</v>
      </c>
      <c r="G1541" s="259" t="s">
        <v>890</v>
      </c>
      <c r="H1541" s="4" t="s">
        <v>1407</v>
      </c>
      <c r="I1541" s="4" t="s">
        <v>2304</v>
      </c>
    </row>
    <row r="1542" spans="1:9" ht="15" customHeight="1">
      <c r="A1542" s="4">
        <v>1541</v>
      </c>
      <c r="B1542" s="2">
        <f t="shared" si="24"/>
        <v>64301040020</v>
      </c>
      <c r="C1542" s="258" t="s">
        <v>5442</v>
      </c>
      <c r="D1542" s="3" t="s">
        <v>7430</v>
      </c>
      <c r="E1542" s="258" t="s">
        <v>395</v>
      </c>
      <c r="F1542" s="259" t="s">
        <v>891</v>
      </c>
      <c r="G1542" s="259" t="s">
        <v>892</v>
      </c>
      <c r="H1542" s="4" t="s">
        <v>1407</v>
      </c>
      <c r="I1542" s="4" t="s">
        <v>2304</v>
      </c>
    </row>
    <row r="1543" spans="1:9" ht="15" customHeight="1">
      <c r="A1543" s="4">
        <v>1542</v>
      </c>
      <c r="B1543" s="2">
        <f t="shared" si="24"/>
        <v>64301040021</v>
      </c>
      <c r="C1543" s="258" t="s">
        <v>5443</v>
      </c>
      <c r="D1543" s="3" t="s">
        <v>7430</v>
      </c>
      <c r="E1543" s="258" t="s">
        <v>395</v>
      </c>
      <c r="F1543" s="259" t="s">
        <v>757</v>
      </c>
      <c r="G1543" s="259" t="s">
        <v>5444</v>
      </c>
      <c r="H1543" s="4" t="s">
        <v>1407</v>
      </c>
      <c r="I1543" s="4" t="s">
        <v>2304</v>
      </c>
    </row>
    <row r="1544" spans="1:9" ht="15" customHeight="1">
      <c r="A1544" s="4">
        <v>1543</v>
      </c>
      <c r="B1544" s="2">
        <f t="shared" si="24"/>
        <v>64301040022</v>
      </c>
      <c r="C1544" s="258" t="s">
        <v>5445</v>
      </c>
      <c r="D1544" s="3" t="s">
        <v>7430</v>
      </c>
      <c r="E1544" s="258" t="s">
        <v>395</v>
      </c>
      <c r="F1544" s="259" t="s">
        <v>899</v>
      </c>
      <c r="G1544" s="259" t="s">
        <v>900</v>
      </c>
      <c r="H1544" s="4" t="s">
        <v>1407</v>
      </c>
      <c r="I1544" s="4" t="s">
        <v>2304</v>
      </c>
    </row>
    <row r="1545" spans="1:9" ht="15" customHeight="1">
      <c r="A1545" s="4">
        <v>1544</v>
      </c>
      <c r="B1545" s="2">
        <f t="shared" si="24"/>
        <v>64301040023</v>
      </c>
      <c r="C1545" s="258" t="s">
        <v>5446</v>
      </c>
      <c r="D1545" s="3" t="s">
        <v>7430</v>
      </c>
      <c r="E1545" s="258" t="s">
        <v>395</v>
      </c>
      <c r="F1545" s="259" t="s">
        <v>1798</v>
      </c>
      <c r="G1545" s="259" t="s">
        <v>5447</v>
      </c>
      <c r="H1545" s="4" t="s">
        <v>1407</v>
      </c>
      <c r="I1545" s="4" t="s">
        <v>2304</v>
      </c>
    </row>
    <row r="1546" spans="1:9" ht="15" customHeight="1">
      <c r="A1546" s="4">
        <v>1545</v>
      </c>
      <c r="B1546" s="2">
        <f t="shared" si="24"/>
        <v>64301040024</v>
      </c>
      <c r="C1546" s="258" t="s">
        <v>5448</v>
      </c>
      <c r="D1546" s="3" t="s">
        <v>7430</v>
      </c>
      <c r="E1546" s="258" t="s">
        <v>395</v>
      </c>
      <c r="F1546" s="259" t="s">
        <v>947</v>
      </c>
      <c r="G1546" s="259" t="s">
        <v>948</v>
      </c>
      <c r="H1546" s="4" t="s">
        <v>1407</v>
      </c>
      <c r="I1546" s="4" t="s">
        <v>2304</v>
      </c>
    </row>
    <row r="1547" spans="1:9" ht="15" customHeight="1">
      <c r="A1547" s="4">
        <v>1546</v>
      </c>
      <c r="B1547" s="2">
        <f t="shared" si="24"/>
        <v>64301040025</v>
      </c>
      <c r="C1547" s="258" t="s">
        <v>5449</v>
      </c>
      <c r="D1547" s="3" t="s">
        <v>7430</v>
      </c>
      <c r="E1547" s="258" t="s">
        <v>395</v>
      </c>
      <c r="F1547" s="259" t="s">
        <v>798</v>
      </c>
      <c r="G1547" s="259" t="s">
        <v>643</v>
      </c>
      <c r="H1547" s="4" t="s">
        <v>1407</v>
      </c>
      <c r="I1547" s="4" t="s">
        <v>2304</v>
      </c>
    </row>
    <row r="1548" spans="1:9" ht="15" customHeight="1">
      <c r="A1548" s="4">
        <v>1547</v>
      </c>
      <c r="B1548" s="2">
        <f t="shared" si="24"/>
        <v>64301040026</v>
      </c>
      <c r="C1548" s="258" t="s">
        <v>5450</v>
      </c>
      <c r="D1548" s="3" t="s">
        <v>7430</v>
      </c>
      <c r="E1548" s="258" t="s">
        <v>395</v>
      </c>
      <c r="F1548" s="259" t="s">
        <v>906</v>
      </c>
      <c r="G1548" s="259" t="s">
        <v>5451</v>
      </c>
      <c r="H1548" s="4" t="s">
        <v>1407</v>
      </c>
      <c r="I1548" s="4" t="s">
        <v>2304</v>
      </c>
    </row>
    <row r="1549" spans="1:9" ht="15" customHeight="1">
      <c r="A1549" s="4">
        <v>1548</v>
      </c>
      <c r="B1549" s="2">
        <f t="shared" si="24"/>
        <v>64301040027</v>
      </c>
      <c r="C1549" s="258" t="s">
        <v>5452</v>
      </c>
      <c r="D1549" s="3" t="s">
        <v>7430</v>
      </c>
      <c r="E1549" s="258" t="s">
        <v>395</v>
      </c>
      <c r="F1549" s="259" t="s">
        <v>907</v>
      </c>
      <c r="G1549" s="259" t="s">
        <v>908</v>
      </c>
      <c r="H1549" s="4" t="s">
        <v>1407</v>
      </c>
      <c r="I1549" s="4" t="s">
        <v>2304</v>
      </c>
    </row>
    <row r="1550" spans="1:9" ht="15" customHeight="1">
      <c r="A1550" s="4">
        <v>1549</v>
      </c>
      <c r="B1550" s="2">
        <f t="shared" si="24"/>
        <v>64301040028</v>
      </c>
      <c r="C1550" s="258" t="s">
        <v>5453</v>
      </c>
      <c r="D1550" s="3" t="s">
        <v>7430</v>
      </c>
      <c r="E1550" s="258" t="s">
        <v>395</v>
      </c>
      <c r="F1550" s="259" t="s">
        <v>84</v>
      </c>
      <c r="G1550" s="259" t="s">
        <v>518</v>
      </c>
      <c r="H1550" s="4" t="s">
        <v>1407</v>
      </c>
      <c r="I1550" s="4" t="s">
        <v>2304</v>
      </c>
    </row>
    <row r="1551" spans="1:9" ht="15" customHeight="1">
      <c r="A1551" s="4">
        <v>1550</v>
      </c>
      <c r="B1551" s="2">
        <f t="shared" si="24"/>
        <v>64301040029</v>
      </c>
      <c r="C1551" s="258" t="s">
        <v>5454</v>
      </c>
      <c r="D1551" s="3" t="s">
        <v>7430</v>
      </c>
      <c r="E1551" s="258" t="s">
        <v>444</v>
      </c>
      <c r="F1551" s="259" t="s">
        <v>917</v>
      </c>
      <c r="G1551" s="259" t="s">
        <v>918</v>
      </c>
      <c r="H1551" s="4" t="s">
        <v>1407</v>
      </c>
      <c r="I1551" s="4" t="s">
        <v>495</v>
      </c>
    </row>
    <row r="1552" spans="1:9" ht="15" customHeight="1">
      <c r="A1552" s="4">
        <v>1551</v>
      </c>
      <c r="B1552" s="2">
        <f t="shared" si="24"/>
        <v>64301040030</v>
      </c>
      <c r="C1552" s="258" t="s">
        <v>5455</v>
      </c>
      <c r="D1552" s="3" t="s">
        <v>7430</v>
      </c>
      <c r="E1552" s="258" t="s">
        <v>395</v>
      </c>
      <c r="F1552" s="259" t="s">
        <v>886</v>
      </c>
      <c r="G1552" s="259" t="s">
        <v>921</v>
      </c>
      <c r="H1552" s="4" t="s">
        <v>1407</v>
      </c>
      <c r="I1552" s="4" t="s">
        <v>495</v>
      </c>
    </row>
    <row r="1553" spans="1:9" ht="15" customHeight="1">
      <c r="A1553" s="4">
        <v>1552</v>
      </c>
      <c r="B1553" s="2">
        <f t="shared" si="24"/>
        <v>64301040031</v>
      </c>
      <c r="C1553" s="258" t="s">
        <v>5456</v>
      </c>
      <c r="D1553" s="3" t="s">
        <v>7430</v>
      </c>
      <c r="E1553" s="258" t="s">
        <v>395</v>
      </c>
      <c r="F1553" s="259" t="s">
        <v>816</v>
      </c>
      <c r="G1553" s="259" t="s">
        <v>927</v>
      </c>
      <c r="H1553" s="4" t="s">
        <v>1407</v>
      </c>
      <c r="I1553" s="4" t="s">
        <v>495</v>
      </c>
    </row>
    <row r="1554" spans="1:9" ht="15" customHeight="1">
      <c r="A1554" s="4">
        <v>1553</v>
      </c>
      <c r="B1554" s="2">
        <f t="shared" si="24"/>
        <v>64301040032</v>
      </c>
      <c r="C1554" s="258" t="s">
        <v>5457</v>
      </c>
      <c r="D1554" s="3" t="s">
        <v>7430</v>
      </c>
      <c r="E1554" s="258" t="s">
        <v>395</v>
      </c>
      <c r="F1554" s="259" t="s">
        <v>401</v>
      </c>
      <c r="G1554" s="259" t="s">
        <v>928</v>
      </c>
      <c r="H1554" s="4" t="s">
        <v>1407</v>
      </c>
      <c r="I1554" s="4" t="s">
        <v>495</v>
      </c>
    </row>
    <row r="1555" spans="1:9" ht="15" customHeight="1">
      <c r="A1555" s="4">
        <v>1554</v>
      </c>
      <c r="B1555" s="2">
        <f t="shared" si="24"/>
        <v>64301040033</v>
      </c>
      <c r="C1555" s="258" t="s">
        <v>5458</v>
      </c>
      <c r="D1555" s="3" t="s">
        <v>7430</v>
      </c>
      <c r="E1555" s="258" t="s">
        <v>395</v>
      </c>
      <c r="F1555" s="259" t="s">
        <v>404</v>
      </c>
      <c r="G1555" s="259" t="s">
        <v>929</v>
      </c>
      <c r="H1555" s="4" t="s">
        <v>1407</v>
      </c>
      <c r="I1555" s="4" t="s">
        <v>495</v>
      </c>
    </row>
    <row r="1556" spans="1:9" ht="15" customHeight="1">
      <c r="A1556" s="4">
        <v>1555</v>
      </c>
      <c r="B1556" s="2">
        <f t="shared" si="24"/>
        <v>64301040034</v>
      </c>
      <c r="C1556" s="258" t="s">
        <v>5459</v>
      </c>
      <c r="D1556" s="3" t="s">
        <v>7430</v>
      </c>
      <c r="E1556" s="258" t="s">
        <v>395</v>
      </c>
      <c r="F1556" s="259" t="s">
        <v>932</v>
      </c>
      <c r="G1556" s="259" t="s">
        <v>933</v>
      </c>
      <c r="H1556" s="4" t="s">
        <v>1407</v>
      </c>
      <c r="I1556" s="4" t="s">
        <v>495</v>
      </c>
    </row>
    <row r="1557" spans="1:9" ht="15" customHeight="1">
      <c r="A1557" s="4">
        <v>1556</v>
      </c>
      <c r="B1557" s="2">
        <f t="shared" si="24"/>
        <v>64301040035</v>
      </c>
      <c r="C1557" s="258" t="s">
        <v>5460</v>
      </c>
      <c r="D1557" s="3" t="s">
        <v>7430</v>
      </c>
      <c r="E1557" s="258" t="s">
        <v>395</v>
      </c>
      <c r="F1557" s="259" t="s">
        <v>934</v>
      </c>
      <c r="G1557" s="259" t="s">
        <v>935</v>
      </c>
      <c r="H1557" s="4" t="s">
        <v>1407</v>
      </c>
      <c r="I1557" s="4" t="s">
        <v>495</v>
      </c>
    </row>
    <row r="1558" spans="1:9" ht="15" customHeight="1">
      <c r="A1558" s="4">
        <v>1557</v>
      </c>
      <c r="B1558" s="2">
        <f t="shared" si="24"/>
        <v>64301040036</v>
      </c>
      <c r="C1558" s="258" t="s">
        <v>5461</v>
      </c>
      <c r="D1558" s="3" t="s">
        <v>7430</v>
      </c>
      <c r="E1558" s="258" t="s">
        <v>395</v>
      </c>
      <c r="F1558" s="259" t="s">
        <v>936</v>
      </c>
      <c r="G1558" s="259" t="s">
        <v>937</v>
      </c>
      <c r="H1558" s="4" t="s">
        <v>1407</v>
      </c>
      <c r="I1558" s="4" t="s">
        <v>495</v>
      </c>
    </row>
    <row r="1559" spans="1:9" ht="15" customHeight="1">
      <c r="A1559" s="4">
        <v>1558</v>
      </c>
      <c r="B1559" s="2">
        <f t="shared" si="24"/>
        <v>64301040037</v>
      </c>
      <c r="C1559" s="258" t="s">
        <v>5462</v>
      </c>
      <c r="D1559" s="3" t="s">
        <v>7430</v>
      </c>
      <c r="E1559" s="258" t="s">
        <v>395</v>
      </c>
      <c r="F1559" s="259" t="s">
        <v>939</v>
      </c>
      <c r="G1559" s="259" t="s">
        <v>940</v>
      </c>
      <c r="H1559" s="4" t="s">
        <v>1407</v>
      </c>
      <c r="I1559" s="4" t="s">
        <v>495</v>
      </c>
    </row>
    <row r="1560" spans="1:9" ht="15" customHeight="1">
      <c r="A1560" s="4">
        <v>1559</v>
      </c>
      <c r="B1560" s="2">
        <f t="shared" si="24"/>
        <v>64301040038</v>
      </c>
      <c r="C1560" s="258" t="s">
        <v>5463</v>
      </c>
      <c r="D1560" s="3" t="s">
        <v>7430</v>
      </c>
      <c r="E1560" s="258" t="s">
        <v>395</v>
      </c>
      <c r="F1560" s="259" t="s">
        <v>941</v>
      </c>
      <c r="G1560" s="259" t="s">
        <v>942</v>
      </c>
      <c r="H1560" s="4" t="s">
        <v>1407</v>
      </c>
      <c r="I1560" s="4" t="s">
        <v>495</v>
      </c>
    </row>
    <row r="1561" spans="1:9" ht="15" customHeight="1">
      <c r="A1561" s="4">
        <v>1560</v>
      </c>
      <c r="B1561" s="2">
        <f t="shared" si="24"/>
        <v>64301040039</v>
      </c>
      <c r="C1561" s="258" t="s">
        <v>5464</v>
      </c>
      <c r="D1561" s="3" t="s">
        <v>7430</v>
      </c>
      <c r="E1561" s="258" t="s">
        <v>395</v>
      </c>
      <c r="F1561" s="259" t="s">
        <v>943</v>
      </c>
      <c r="G1561" s="259" t="s">
        <v>944</v>
      </c>
      <c r="H1561" s="4" t="s">
        <v>1407</v>
      </c>
      <c r="I1561" s="4" t="s">
        <v>495</v>
      </c>
    </row>
    <row r="1562" spans="1:9" ht="15" customHeight="1">
      <c r="A1562" s="4">
        <v>1561</v>
      </c>
      <c r="B1562" s="2">
        <f t="shared" si="24"/>
        <v>64301040040</v>
      </c>
      <c r="C1562" s="258" t="s">
        <v>5465</v>
      </c>
      <c r="D1562" s="3" t="s">
        <v>7430</v>
      </c>
      <c r="E1562" s="258" t="s">
        <v>395</v>
      </c>
      <c r="F1562" s="259" t="s">
        <v>903</v>
      </c>
      <c r="G1562" s="259" t="s">
        <v>5879</v>
      </c>
      <c r="H1562" s="4" t="s">
        <v>1407</v>
      </c>
      <c r="I1562" s="4" t="s">
        <v>495</v>
      </c>
    </row>
    <row r="1563" spans="1:9" ht="15" customHeight="1">
      <c r="A1563" s="4">
        <v>1562</v>
      </c>
      <c r="B1563" s="2">
        <f t="shared" si="24"/>
        <v>64301040041</v>
      </c>
      <c r="C1563" s="258" t="s">
        <v>5466</v>
      </c>
      <c r="D1563" s="3" t="s">
        <v>7430</v>
      </c>
      <c r="E1563" s="258" t="s">
        <v>395</v>
      </c>
      <c r="F1563" s="259" t="s">
        <v>904</v>
      </c>
      <c r="G1563" s="259" t="s">
        <v>595</v>
      </c>
      <c r="H1563" s="4" t="s">
        <v>1407</v>
      </c>
      <c r="I1563" s="4" t="s">
        <v>495</v>
      </c>
    </row>
    <row r="1564" spans="1:9" ht="15" customHeight="1">
      <c r="A1564" s="4">
        <v>1563</v>
      </c>
      <c r="B1564" s="2">
        <f t="shared" si="24"/>
        <v>64301040042</v>
      </c>
      <c r="C1564" s="258" t="s">
        <v>5467</v>
      </c>
      <c r="D1564" s="3" t="s">
        <v>7430</v>
      </c>
      <c r="E1564" s="258" t="s">
        <v>395</v>
      </c>
      <c r="F1564" s="259" t="s">
        <v>727</v>
      </c>
      <c r="G1564" s="259" t="s">
        <v>905</v>
      </c>
      <c r="H1564" s="4" t="s">
        <v>1407</v>
      </c>
      <c r="I1564" s="4" t="s">
        <v>495</v>
      </c>
    </row>
    <row r="1565" spans="1:9" ht="15" customHeight="1">
      <c r="A1565" s="4">
        <v>1564</v>
      </c>
      <c r="B1565" s="2">
        <f t="shared" si="24"/>
        <v>64301040043</v>
      </c>
      <c r="C1565" s="258" t="s">
        <v>5468</v>
      </c>
      <c r="D1565" s="3" t="s">
        <v>7430</v>
      </c>
      <c r="E1565" s="258" t="s">
        <v>395</v>
      </c>
      <c r="F1565" s="259" t="s">
        <v>951</v>
      </c>
      <c r="G1565" s="259" t="s">
        <v>952</v>
      </c>
      <c r="H1565" s="4" t="s">
        <v>1407</v>
      </c>
      <c r="I1565" s="4" t="s">
        <v>495</v>
      </c>
    </row>
    <row r="1566" spans="1:9" ht="15" customHeight="1">
      <c r="A1566" s="4">
        <v>1565</v>
      </c>
      <c r="B1566" s="2">
        <f t="shared" si="24"/>
        <v>64301040044</v>
      </c>
      <c r="C1566" s="258" t="s">
        <v>5469</v>
      </c>
      <c r="D1566" s="3" t="s">
        <v>7430</v>
      </c>
      <c r="E1566" s="258" t="s">
        <v>395</v>
      </c>
      <c r="F1566" s="259" t="s">
        <v>955</v>
      </c>
      <c r="G1566" s="259" t="s">
        <v>956</v>
      </c>
      <c r="H1566" s="4" t="s">
        <v>1407</v>
      </c>
      <c r="I1566" s="4" t="s">
        <v>495</v>
      </c>
    </row>
    <row r="1567" spans="1:9" ht="15" customHeight="1">
      <c r="A1567" s="4">
        <v>1566</v>
      </c>
      <c r="B1567" s="2">
        <f t="shared" si="24"/>
        <v>64301040045</v>
      </c>
      <c r="C1567" s="258" t="s">
        <v>5470</v>
      </c>
      <c r="D1567" s="3" t="s">
        <v>7431</v>
      </c>
      <c r="E1567" s="258" t="s">
        <v>395</v>
      </c>
      <c r="F1567" s="259" t="s">
        <v>919</v>
      </c>
      <c r="G1567" s="259" t="s">
        <v>920</v>
      </c>
      <c r="H1567" s="4" t="s">
        <v>1407</v>
      </c>
      <c r="I1567" s="4" t="s">
        <v>495</v>
      </c>
    </row>
    <row r="1568" spans="1:9" ht="15" customHeight="1">
      <c r="A1568" s="4">
        <v>1567</v>
      </c>
      <c r="B1568" s="2">
        <f t="shared" si="24"/>
        <v>64301040046</v>
      </c>
      <c r="C1568" s="258" t="s">
        <v>5471</v>
      </c>
      <c r="D1568" s="3" t="s">
        <v>7431</v>
      </c>
      <c r="E1568" s="258" t="s">
        <v>395</v>
      </c>
      <c r="F1568" s="259" t="s">
        <v>882</v>
      </c>
      <c r="G1568" s="259" t="s">
        <v>883</v>
      </c>
      <c r="H1568" s="4" t="s">
        <v>1407</v>
      </c>
      <c r="I1568" s="4" t="s">
        <v>495</v>
      </c>
    </row>
    <row r="1569" spans="1:9" ht="15" customHeight="1">
      <c r="A1569" s="4">
        <v>1568</v>
      </c>
      <c r="B1569" s="2">
        <f t="shared" si="24"/>
        <v>64301040047</v>
      </c>
      <c r="C1569" s="258" t="s">
        <v>5472</v>
      </c>
      <c r="D1569" s="3" t="s">
        <v>7431</v>
      </c>
      <c r="E1569" s="258" t="s">
        <v>395</v>
      </c>
      <c r="F1569" s="259" t="s">
        <v>5473</v>
      </c>
      <c r="G1569" s="259" t="s">
        <v>791</v>
      </c>
      <c r="H1569" s="4" t="s">
        <v>1407</v>
      </c>
      <c r="I1569" s="4" t="s">
        <v>495</v>
      </c>
    </row>
    <row r="1570" spans="1:9" ht="15" customHeight="1">
      <c r="A1570" s="4">
        <v>1569</v>
      </c>
      <c r="B1570" s="2">
        <f t="shared" si="24"/>
        <v>64301040048</v>
      </c>
      <c r="C1570" s="258" t="s">
        <v>5474</v>
      </c>
      <c r="D1570" s="3" t="s">
        <v>7431</v>
      </c>
      <c r="E1570" s="258" t="s">
        <v>395</v>
      </c>
      <c r="F1570" s="259" t="s">
        <v>5880</v>
      </c>
      <c r="G1570" s="259" t="s">
        <v>931</v>
      </c>
      <c r="H1570" s="4" t="s">
        <v>1407</v>
      </c>
      <c r="I1570" s="4" t="s">
        <v>495</v>
      </c>
    </row>
    <row r="1571" spans="1:9" ht="15" customHeight="1">
      <c r="A1571" s="4">
        <v>1570</v>
      </c>
      <c r="B1571" s="2">
        <f t="shared" si="24"/>
        <v>64301040049</v>
      </c>
      <c r="C1571" s="258" t="s">
        <v>5475</v>
      </c>
      <c r="D1571" s="3" t="s">
        <v>7431</v>
      </c>
      <c r="E1571" s="258" t="s">
        <v>395</v>
      </c>
      <c r="F1571" s="259" t="s">
        <v>949</v>
      </c>
      <c r="G1571" s="259" t="s">
        <v>950</v>
      </c>
      <c r="H1571" s="4" t="s">
        <v>1407</v>
      </c>
      <c r="I1571" s="4" t="s">
        <v>495</v>
      </c>
    </row>
    <row r="1572" spans="1:9" ht="15" customHeight="1">
      <c r="A1572" s="4">
        <v>1571</v>
      </c>
      <c r="B1572" s="2">
        <f t="shared" si="24"/>
        <v>64301040050</v>
      </c>
      <c r="C1572" s="258" t="s">
        <v>5476</v>
      </c>
      <c r="D1572" s="3" t="s">
        <v>7431</v>
      </c>
      <c r="E1572" s="258" t="s">
        <v>395</v>
      </c>
      <c r="F1572" s="259" t="s">
        <v>953</v>
      </c>
      <c r="G1572" s="259" t="s">
        <v>954</v>
      </c>
      <c r="H1572" s="4" t="s">
        <v>1407</v>
      </c>
      <c r="I1572" s="4" t="s">
        <v>495</v>
      </c>
    </row>
    <row r="1573" spans="1:9" ht="15" customHeight="1">
      <c r="A1573" s="4">
        <v>1572</v>
      </c>
      <c r="B1573" s="2">
        <f t="shared" si="24"/>
        <v>64301040051</v>
      </c>
      <c r="C1573" s="258" t="s">
        <v>5477</v>
      </c>
      <c r="D1573" s="3" t="s">
        <v>7431</v>
      </c>
      <c r="E1573" s="258" t="s">
        <v>395</v>
      </c>
      <c r="F1573" s="259" t="s">
        <v>909</v>
      </c>
      <c r="G1573" s="259" t="s">
        <v>910</v>
      </c>
      <c r="H1573" s="4" t="s">
        <v>1407</v>
      </c>
      <c r="I1573" s="4" t="s">
        <v>495</v>
      </c>
    </row>
    <row r="1574" spans="1:9" ht="15" customHeight="1">
      <c r="A1574" s="4">
        <v>1573</v>
      </c>
      <c r="B1574" s="2">
        <f t="shared" si="24"/>
        <v>64301040052</v>
      </c>
      <c r="C1574" s="258" t="s">
        <v>5478</v>
      </c>
      <c r="D1574" s="3" t="s">
        <v>7431</v>
      </c>
      <c r="E1574" s="258" t="s">
        <v>395</v>
      </c>
      <c r="F1574" s="259" t="s">
        <v>957</v>
      </c>
      <c r="G1574" s="259" t="s">
        <v>958</v>
      </c>
      <c r="H1574" s="4" t="s">
        <v>1407</v>
      </c>
      <c r="I1574" s="4" t="s">
        <v>495</v>
      </c>
    </row>
    <row r="1575" spans="1:9" ht="15" customHeight="1">
      <c r="A1575" s="4">
        <v>1574</v>
      </c>
      <c r="B1575" s="2">
        <f t="shared" si="24"/>
        <v>64301040053</v>
      </c>
      <c r="C1575" s="258" t="s">
        <v>5479</v>
      </c>
      <c r="D1575" s="3" t="s">
        <v>7431</v>
      </c>
      <c r="E1575" s="258" t="s">
        <v>395</v>
      </c>
      <c r="F1575" s="259" t="s">
        <v>959</v>
      </c>
      <c r="G1575" s="259" t="s">
        <v>960</v>
      </c>
      <c r="H1575" s="4" t="s">
        <v>1407</v>
      </c>
      <c r="I1575" s="4" t="s">
        <v>495</v>
      </c>
    </row>
    <row r="1576" spans="1:9" ht="15" customHeight="1">
      <c r="A1576" s="4">
        <v>1575</v>
      </c>
      <c r="B1576" s="2">
        <f t="shared" si="24"/>
        <v>64301040054</v>
      </c>
      <c r="C1576" s="258" t="s">
        <v>5480</v>
      </c>
      <c r="D1576" s="3" t="s">
        <v>7431</v>
      </c>
      <c r="E1576" s="258" t="s">
        <v>395</v>
      </c>
      <c r="F1576" s="259" t="s">
        <v>439</v>
      </c>
      <c r="G1576" s="259" t="s">
        <v>961</v>
      </c>
      <c r="H1576" s="4" t="s">
        <v>1407</v>
      </c>
      <c r="I1576" s="4" t="s">
        <v>495</v>
      </c>
    </row>
    <row r="1577" spans="1:9" ht="15" customHeight="1">
      <c r="A1577" s="4">
        <v>1576</v>
      </c>
      <c r="B1577" s="2">
        <f t="shared" si="24"/>
        <v>64301040055</v>
      </c>
      <c r="C1577" s="258" t="s">
        <v>5481</v>
      </c>
      <c r="D1577" s="3" t="s">
        <v>7431</v>
      </c>
      <c r="E1577" s="258" t="s">
        <v>395</v>
      </c>
      <c r="F1577" s="259" t="s">
        <v>962</v>
      </c>
      <c r="G1577" s="259" t="s">
        <v>963</v>
      </c>
      <c r="H1577" s="4" t="s">
        <v>1407</v>
      </c>
      <c r="I1577" s="4" t="s">
        <v>495</v>
      </c>
    </row>
    <row r="1578" spans="1:9" ht="15" customHeight="1">
      <c r="A1578" s="4">
        <v>1577</v>
      </c>
      <c r="B1578" s="2">
        <f t="shared" si="24"/>
        <v>64301040056</v>
      </c>
      <c r="C1578" s="258" t="s">
        <v>5482</v>
      </c>
      <c r="D1578" s="3" t="s">
        <v>7431</v>
      </c>
      <c r="E1578" s="258" t="s">
        <v>395</v>
      </c>
      <c r="F1578" s="259" t="s">
        <v>912</v>
      </c>
      <c r="G1578" s="259" t="s">
        <v>913</v>
      </c>
      <c r="H1578" s="4" t="s">
        <v>1407</v>
      </c>
      <c r="I1578" s="4" t="s">
        <v>495</v>
      </c>
    </row>
    <row r="1579" spans="1:9" ht="15" customHeight="1">
      <c r="A1579" s="4">
        <v>1578</v>
      </c>
      <c r="B1579" s="2">
        <f t="shared" si="24"/>
        <v>64301040057</v>
      </c>
      <c r="C1579" s="258" t="s">
        <v>5483</v>
      </c>
      <c r="D1579" s="3" t="s">
        <v>7431</v>
      </c>
      <c r="E1579" s="258" t="s">
        <v>395</v>
      </c>
      <c r="F1579" s="259" t="s">
        <v>964</v>
      </c>
      <c r="G1579" s="259" t="s">
        <v>965</v>
      </c>
      <c r="H1579" s="4" t="s">
        <v>1407</v>
      </c>
      <c r="I1579" s="4" t="s">
        <v>495</v>
      </c>
    </row>
    <row r="1580" spans="1:9" ht="15" customHeight="1">
      <c r="A1580" s="4">
        <v>1579</v>
      </c>
      <c r="B1580" s="2">
        <f t="shared" si="24"/>
        <v>64301040058</v>
      </c>
      <c r="C1580" s="258" t="s">
        <v>5484</v>
      </c>
      <c r="D1580" s="3" t="s">
        <v>7431</v>
      </c>
      <c r="E1580" s="258" t="s">
        <v>395</v>
      </c>
      <c r="F1580" s="259" t="s">
        <v>914</v>
      </c>
      <c r="G1580" s="259" t="s">
        <v>915</v>
      </c>
      <c r="H1580" s="4" t="s">
        <v>1407</v>
      </c>
      <c r="I1580" s="4" t="s">
        <v>495</v>
      </c>
    </row>
    <row r="1581" spans="1:9" ht="15" customHeight="1">
      <c r="A1581" s="4">
        <v>1580</v>
      </c>
      <c r="B1581" s="2">
        <f t="shared" si="24"/>
        <v>64301040059</v>
      </c>
      <c r="C1581" s="258" t="s">
        <v>5485</v>
      </c>
      <c r="D1581" s="3" t="s">
        <v>7431</v>
      </c>
      <c r="E1581" s="258" t="s">
        <v>395</v>
      </c>
      <c r="F1581" s="259" t="s">
        <v>966</v>
      </c>
      <c r="G1581" s="259" t="s">
        <v>967</v>
      </c>
      <c r="H1581" s="4" t="s">
        <v>1407</v>
      </c>
      <c r="I1581" s="4" t="s">
        <v>495</v>
      </c>
    </row>
    <row r="1582" spans="1:9" ht="15" customHeight="1">
      <c r="A1582" s="4">
        <v>1581</v>
      </c>
      <c r="B1582" s="2">
        <f t="shared" si="24"/>
        <v>64301050001</v>
      </c>
      <c r="C1582" s="258" t="s">
        <v>5486</v>
      </c>
      <c r="D1582" s="3" t="s">
        <v>1420</v>
      </c>
      <c r="E1582" s="258" t="s">
        <v>395</v>
      </c>
      <c r="F1582" s="259" t="s">
        <v>973</v>
      </c>
      <c r="G1582" s="259" t="s">
        <v>974</v>
      </c>
      <c r="H1582" s="4" t="s">
        <v>529</v>
      </c>
      <c r="I1582" s="4" t="s">
        <v>1421</v>
      </c>
    </row>
    <row r="1583" spans="1:9" ht="15" customHeight="1">
      <c r="A1583" s="4">
        <v>1582</v>
      </c>
      <c r="B1583" s="2">
        <f t="shared" si="24"/>
        <v>64301050002</v>
      </c>
      <c r="C1583" s="258" t="s">
        <v>5488</v>
      </c>
      <c r="D1583" s="3" t="s">
        <v>1420</v>
      </c>
      <c r="E1583" s="258" t="s">
        <v>395</v>
      </c>
      <c r="F1583" s="259" t="s">
        <v>5489</v>
      </c>
      <c r="G1583" s="259" t="s">
        <v>976</v>
      </c>
      <c r="H1583" s="4" t="s">
        <v>529</v>
      </c>
      <c r="I1583" s="4" t="s">
        <v>1421</v>
      </c>
    </row>
    <row r="1584" spans="1:9" ht="15" customHeight="1">
      <c r="A1584" s="4">
        <v>1583</v>
      </c>
      <c r="B1584" s="2">
        <f t="shared" si="24"/>
        <v>64301050003</v>
      </c>
      <c r="C1584" s="258" t="s">
        <v>5490</v>
      </c>
      <c r="D1584" s="3" t="s">
        <v>1420</v>
      </c>
      <c r="E1584" s="258" t="s">
        <v>395</v>
      </c>
      <c r="F1584" s="259" t="s">
        <v>981</v>
      </c>
      <c r="G1584" s="259" t="s">
        <v>982</v>
      </c>
      <c r="H1584" s="4" t="s">
        <v>529</v>
      </c>
      <c r="I1584" s="4" t="s">
        <v>1421</v>
      </c>
    </row>
    <row r="1585" spans="1:9" ht="15" customHeight="1">
      <c r="A1585" s="4">
        <v>1584</v>
      </c>
      <c r="B1585" s="2">
        <f t="shared" si="24"/>
        <v>64301050004</v>
      </c>
      <c r="C1585" s="258" t="s">
        <v>5491</v>
      </c>
      <c r="D1585" s="3" t="s">
        <v>1420</v>
      </c>
      <c r="E1585" s="258" t="s">
        <v>395</v>
      </c>
      <c r="F1585" s="259" t="s">
        <v>988</v>
      </c>
      <c r="G1585" s="259" t="s">
        <v>990</v>
      </c>
      <c r="H1585" s="4" t="s">
        <v>529</v>
      </c>
      <c r="I1585" s="4" t="s">
        <v>1421</v>
      </c>
    </row>
    <row r="1586" spans="1:9" ht="15" customHeight="1">
      <c r="A1586" s="4">
        <v>1585</v>
      </c>
      <c r="B1586" s="2">
        <f t="shared" si="24"/>
        <v>64301050005</v>
      </c>
      <c r="C1586" s="258" t="s">
        <v>5492</v>
      </c>
      <c r="D1586" s="3" t="s">
        <v>1420</v>
      </c>
      <c r="E1586" s="258" t="s">
        <v>395</v>
      </c>
      <c r="F1586" s="259" t="s">
        <v>466</v>
      </c>
      <c r="G1586" s="259" t="s">
        <v>999</v>
      </c>
      <c r="H1586" s="4" t="s">
        <v>529</v>
      </c>
      <c r="I1586" s="4" t="s">
        <v>1421</v>
      </c>
    </row>
    <row r="1587" spans="1:9" ht="15" customHeight="1">
      <c r="A1587" s="4">
        <v>1586</v>
      </c>
      <c r="B1587" s="2">
        <f t="shared" si="24"/>
        <v>64301050006</v>
      </c>
      <c r="C1587" s="258" t="s">
        <v>5493</v>
      </c>
      <c r="D1587" s="3" t="s">
        <v>1420</v>
      </c>
      <c r="E1587" s="258" t="s">
        <v>395</v>
      </c>
      <c r="F1587" s="259" t="s">
        <v>1001</v>
      </c>
      <c r="G1587" s="259" t="s">
        <v>1002</v>
      </c>
      <c r="H1587" s="4" t="s">
        <v>529</v>
      </c>
      <c r="I1587" s="4" t="s">
        <v>1421</v>
      </c>
    </row>
    <row r="1588" spans="1:9" ht="15" customHeight="1">
      <c r="A1588" s="4">
        <v>1587</v>
      </c>
      <c r="B1588" s="2">
        <f t="shared" si="24"/>
        <v>64301050007</v>
      </c>
      <c r="C1588" s="258" t="s">
        <v>5494</v>
      </c>
      <c r="D1588" s="3" t="s">
        <v>1420</v>
      </c>
      <c r="E1588" s="258" t="s">
        <v>395</v>
      </c>
      <c r="F1588" s="259" t="s">
        <v>5495</v>
      </c>
      <c r="G1588" s="259" t="s">
        <v>1007</v>
      </c>
      <c r="H1588" s="4" t="s">
        <v>529</v>
      </c>
      <c r="I1588" s="4" t="s">
        <v>1421</v>
      </c>
    </row>
    <row r="1589" spans="1:9" ht="15" customHeight="1">
      <c r="A1589" s="4">
        <v>1588</v>
      </c>
      <c r="B1589" s="2">
        <f t="shared" si="24"/>
        <v>64301050008</v>
      </c>
      <c r="C1589" s="258" t="s">
        <v>5496</v>
      </c>
      <c r="D1589" s="3" t="s">
        <v>1420</v>
      </c>
      <c r="E1589" s="258" t="s">
        <v>395</v>
      </c>
      <c r="F1589" s="259" t="s">
        <v>1009</v>
      </c>
      <c r="G1589" s="259" t="s">
        <v>1010</v>
      </c>
      <c r="H1589" s="4" t="s">
        <v>529</v>
      </c>
      <c r="I1589" s="4" t="s">
        <v>1421</v>
      </c>
    </row>
    <row r="1590" spans="1:9" ht="15" customHeight="1">
      <c r="A1590" s="4">
        <v>1589</v>
      </c>
      <c r="B1590" s="2">
        <f t="shared" si="24"/>
        <v>64301050009</v>
      </c>
      <c r="C1590" s="258" t="s">
        <v>5497</v>
      </c>
      <c r="D1590" s="3" t="s">
        <v>1420</v>
      </c>
      <c r="E1590" s="258" t="s">
        <v>395</v>
      </c>
      <c r="F1590" s="259" t="s">
        <v>1013</v>
      </c>
      <c r="G1590" s="259" t="s">
        <v>1014</v>
      </c>
      <c r="H1590" s="4" t="s">
        <v>529</v>
      </c>
      <c r="I1590" s="4" t="s">
        <v>1421</v>
      </c>
    </row>
    <row r="1591" spans="1:9" ht="15" customHeight="1">
      <c r="A1591" s="4">
        <v>1590</v>
      </c>
      <c r="B1591" s="2">
        <f t="shared" si="24"/>
        <v>64301050010</v>
      </c>
      <c r="C1591" s="258" t="s">
        <v>5498</v>
      </c>
      <c r="D1591" s="3" t="s">
        <v>1420</v>
      </c>
      <c r="E1591" s="258" t="s">
        <v>395</v>
      </c>
      <c r="F1591" s="259" t="s">
        <v>1017</v>
      </c>
      <c r="G1591" s="259" t="s">
        <v>1018</v>
      </c>
      <c r="H1591" s="4" t="s">
        <v>529</v>
      </c>
      <c r="I1591" s="4" t="s">
        <v>1421</v>
      </c>
    </row>
    <row r="1592" spans="1:9" ht="15" customHeight="1">
      <c r="A1592" s="4">
        <v>1591</v>
      </c>
      <c r="B1592" s="2">
        <f t="shared" si="24"/>
        <v>64301050011</v>
      </c>
      <c r="C1592" s="258" t="s">
        <v>5499</v>
      </c>
      <c r="D1592" s="3" t="s">
        <v>1420</v>
      </c>
      <c r="E1592" s="258" t="s">
        <v>395</v>
      </c>
      <c r="F1592" s="259" t="s">
        <v>1019</v>
      </c>
      <c r="G1592" s="259" t="s">
        <v>1020</v>
      </c>
      <c r="H1592" s="4" t="s">
        <v>529</v>
      </c>
      <c r="I1592" s="4" t="s">
        <v>1421</v>
      </c>
    </row>
    <row r="1593" spans="1:9" ht="15" customHeight="1">
      <c r="A1593" s="4">
        <v>1592</v>
      </c>
      <c r="B1593" s="2">
        <f t="shared" si="24"/>
        <v>64301060001</v>
      </c>
      <c r="C1593" s="258" t="s">
        <v>5500</v>
      </c>
      <c r="D1593" s="3" t="s">
        <v>1425</v>
      </c>
      <c r="E1593" s="258" t="s">
        <v>444</v>
      </c>
      <c r="F1593" s="259" t="s">
        <v>1021</v>
      </c>
      <c r="G1593" s="259" t="s">
        <v>1022</v>
      </c>
      <c r="H1593" s="4" t="s">
        <v>558</v>
      </c>
      <c r="I1593" s="4" t="s">
        <v>559</v>
      </c>
    </row>
    <row r="1594" spans="1:9" ht="15" customHeight="1">
      <c r="A1594" s="4">
        <v>1593</v>
      </c>
      <c r="B1594" s="2">
        <f t="shared" si="24"/>
        <v>64301060002</v>
      </c>
      <c r="C1594" s="258" t="s">
        <v>5501</v>
      </c>
      <c r="D1594" s="3" t="s">
        <v>1425</v>
      </c>
      <c r="E1594" s="258" t="s">
        <v>444</v>
      </c>
      <c r="F1594" s="259" t="s">
        <v>1023</v>
      </c>
      <c r="G1594" s="259" t="s">
        <v>1024</v>
      </c>
      <c r="H1594" s="4" t="s">
        <v>558</v>
      </c>
      <c r="I1594" s="4" t="s">
        <v>559</v>
      </c>
    </row>
    <row r="1595" spans="1:9" ht="15" customHeight="1">
      <c r="A1595" s="4">
        <v>1594</v>
      </c>
      <c r="B1595" s="2">
        <f t="shared" si="24"/>
        <v>64301060003</v>
      </c>
      <c r="C1595" s="258" t="s">
        <v>5502</v>
      </c>
      <c r="D1595" s="3" t="s">
        <v>1425</v>
      </c>
      <c r="E1595" s="258" t="s">
        <v>444</v>
      </c>
      <c r="F1595" s="259" t="s">
        <v>695</v>
      </c>
      <c r="G1595" s="259" t="s">
        <v>1026</v>
      </c>
      <c r="H1595" s="4" t="s">
        <v>558</v>
      </c>
      <c r="I1595" s="4" t="s">
        <v>559</v>
      </c>
    </row>
    <row r="1596" spans="1:9" ht="15" customHeight="1">
      <c r="A1596" s="4">
        <v>1595</v>
      </c>
      <c r="B1596" s="2">
        <f t="shared" si="24"/>
        <v>64301060004</v>
      </c>
      <c r="C1596" s="258" t="s">
        <v>5503</v>
      </c>
      <c r="D1596" s="3" t="s">
        <v>1425</v>
      </c>
      <c r="E1596" s="258" t="s">
        <v>395</v>
      </c>
      <c r="F1596" s="259" t="s">
        <v>1028</v>
      </c>
      <c r="G1596" s="259" t="s">
        <v>1029</v>
      </c>
      <c r="H1596" s="4" t="s">
        <v>558</v>
      </c>
      <c r="I1596" s="4" t="s">
        <v>559</v>
      </c>
    </row>
    <row r="1597" spans="1:9" ht="15" customHeight="1">
      <c r="A1597" s="4">
        <v>1596</v>
      </c>
      <c r="B1597" s="2">
        <f t="shared" si="24"/>
        <v>64301060005</v>
      </c>
      <c r="C1597" s="258" t="s">
        <v>5504</v>
      </c>
      <c r="D1597" s="3" t="s">
        <v>1425</v>
      </c>
      <c r="E1597" s="258" t="s">
        <v>395</v>
      </c>
      <c r="F1597" s="259" t="s">
        <v>1030</v>
      </c>
      <c r="G1597" s="259" t="s">
        <v>1031</v>
      </c>
      <c r="H1597" s="4" t="s">
        <v>558</v>
      </c>
      <c r="I1597" s="4" t="s">
        <v>559</v>
      </c>
    </row>
    <row r="1598" spans="1:9" ht="15" customHeight="1">
      <c r="A1598" s="4">
        <v>1597</v>
      </c>
      <c r="B1598" s="2">
        <f t="shared" si="24"/>
        <v>64301060006</v>
      </c>
      <c r="C1598" s="258" t="s">
        <v>5505</v>
      </c>
      <c r="D1598" s="3" t="s">
        <v>1425</v>
      </c>
      <c r="E1598" s="258" t="s">
        <v>395</v>
      </c>
      <c r="F1598" s="259" t="s">
        <v>864</v>
      </c>
      <c r="G1598" s="259" t="s">
        <v>513</v>
      </c>
      <c r="H1598" s="4" t="s">
        <v>558</v>
      </c>
      <c r="I1598" s="4" t="s">
        <v>559</v>
      </c>
    </row>
    <row r="1599" spans="1:9" ht="15" customHeight="1">
      <c r="A1599" s="4">
        <v>1598</v>
      </c>
      <c r="B1599" s="2">
        <f t="shared" si="24"/>
        <v>64301060007</v>
      </c>
      <c r="C1599" s="258" t="s">
        <v>5506</v>
      </c>
      <c r="D1599" s="3" t="s">
        <v>1425</v>
      </c>
      <c r="E1599" s="258" t="s">
        <v>395</v>
      </c>
      <c r="F1599" s="259" t="s">
        <v>1032</v>
      </c>
      <c r="G1599" s="259" t="s">
        <v>1033</v>
      </c>
      <c r="H1599" s="4" t="s">
        <v>558</v>
      </c>
      <c r="I1599" s="4" t="s">
        <v>559</v>
      </c>
    </row>
    <row r="1600" spans="1:9" ht="15" customHeight="1">
      <c r="A1600" s="4">
        <v>1599</v>
      </c>
      <c r="B1600" s="2">
        <f t="shared" si="24"/>
        <v>64301060008</v>
      </c>
      <c r="C1600" s="258" t="s">
        <v>5507</v>
      </c>
      <c r="D1600" s="3" t="s">
        <v>1425</v>
      </c>
      <c r="E1600" s="258" t="s">
        <v>395</v>
      </c>
      <c r="F1600" s="259" t="s">
        <v>1035</v>
      </c>
      <c r="G1600" s="259" t="s">
        <v>1036</v>
      </c>
      <c r="H1600" s="4" t="s">
        <v>558</v>
      </c>
      <c r="I1600" s="4" t="s">
        <v>559</v>
      </c>
    </row>
    <row r="1601" spans="1:9" ht="15" customHeight="1">
      <c r="A1601" s="4">
        <v>1600</v>
      </c>
      <c r="B1601" s="2">
        <f t="shared" si="24"/>
        <v>64301060009</v>
      </c>
      <c r="C1601" s="258" t="s">
        <v>5508</v>
      </c>
      <c r="D1601" s="3" t="s">
        <v>1425</v>
      </c>
      <c r="E1601" s="258" t="s">
        <v>395</v>
      </c>
      <c r="F1601" s="259" t="s">
        <v>1039</v>
      </c>
      <c r="G1601" s="259" t="s">
        <v>1024</v>
      </c>
      <c r="H1601" s="4" t="s">
        <v>558</v>
      </c>
      <c r="I1601" s="4" t="s">
        <v>559</v>
      </c>
    </row>
    <row r="1602" spans="1:9" ht="15" customHeight="1">
      <c r="A1602" s="4">
        <v>1601</v>
      </c>
      <c r="B1602" s="2">
        <f t="shared" si="24"/>
        <v>64301060010</v>
      </c>
      <c r="C1602" s="258" t="s">
        <v>5509</v>
      </c>
      <c r="D1602" s="3" t="s">
        <v>1425</v>
      </c>
      <c r="E1602" s="258" t="s">
        <v>395</v>
      </c>
      <c r="F1602" s="259" t="s">
        <v>5510</v>
      </c>
      <c r="G1602" s="259" t="s">
        <v>1040</v>
      </c>
      <c r="H1602" s="4" t="s">
        <v>558</v>
      </c>
      <c r="I1602" s="4" t="s">
        <v>559</v>
      </c>
    </row>
    <row r="1603" spans="1:9" ht="15" customHeight="1">
      <c r="A1603" s="4">
        <v>1602</v>
      </c>
      <c r="B1603" s="2">
        <f t="shared" ref="B1603:B1666" si="25">VALUE(C1603)</f>
        <v>64301100001</v>
      </c>
      <c r="C1603" s="258" t="s">
        <v>5511</v>
      </c>
      <c r="D1603" s="3" t="s">
        <v>1429</v>
      </c>
      <c r="E1603" s="258" t="s">
        <v>444</v>
      </c>
      <c r="F1603" s="259" t="s">
        <v>715</v>
      </c>
      <c r="G1603" s="259" t="s">
        <v>1046</v>
      </c>
      <c r="H1603" s="4" t="s">
        <v>575</v>
      </c>
      <c r="I1603" s="4" t="s">
        <v>2308</v>
      </c>
    </row>
    <row r="1604" spans="1:9" ht="15" customHeight="1">
      <c r="A1604" s="4">
        <v>1603</v>
      </c>
      <c r="B1604" s="2">
        <f t="shared" si="25"/>
        <v>64301100002</v>
      </c>
      <c r="C1604" s="258" t="s">
        <v>5512</v>
      </c>
      <c r="D1604" s="3" t="s">
        <v>1429</v>
      </c>
      <c r="E1604" s="258" t="s">
        <v>444</v>
      </c>
      <c r="F1604" s="259" t="s">
        <v>1047</v>
      </c>
      <c r="G1604" s="259" t="s">
        <v>888</v>
      </c>
      <c r="H1604" s="4" t="s">
        <v>575</v>
      </c>
      <c r="I1604" s="4" t="s">
        <v>2308</v>
      </c>
    </row>
    <row r="1605" spans="1:9" ht="15" customHeight="1">
      <c r="A1605" s="4">
        <v>1604</v>
      </c>
      <c r="B1605" s="2">
        <f t="shared" si="25"/>
        <v>64301100003</v>
      </c>
      <c r="C1605" s="258" t="s">
        <v>5513</v>
      </c>
      <c r="D1605" s="3" t="s">
        <v>1429</v>
      </c>
      <c r="E1605" s="258" t="s">
        <v>444</v>
      </c>
      <c r="F1605" s="259" t="s">
        <v>1048</v>
      </c>
      <c r="G1605" s="259" t="s">
        <v>1049</v>
      </c>
      <c r="H1605" s="4" t="s">
        <v>575</v>
      </c>
      <c r="I1605" s="4" t="s">
        <v>2308</v>
      </c>
    </row>
    <row r="1606" spans="1:9" ht="15" customHeight="1">
      <c r="A1606" s="4">
        <v>1605</v>
      </c>
      <c r="B1606" s="2">
        <f t="shared" si="25"/>
        <v>64301100004</v>
      </c>
      <c r="C1606" s="258" t="s">
        <v>5514</v>
      </c>
      <c r="D1606" s="3" t="s">
        <v>1429</v>
      </c>
      <c r="E1606" s="258" t="s">
        <v>444</v>
      </c>
      <c r="F1606" s="259" t="s">
        <v>1051</v>
      </c>
      <c r="G1606" s="259" t="s">
        <v>1052</v>
      </c>
      <c r="H1606" s="4" t="s">
        <v>575</v>
      </c>
      <c r="I1606" s="4" t="s">
        <v>2308</v>
      </c>
    </row>
    <row r="1607" spans="1:9" ht="15" customHeight="1">
      <c r="A1607" s="4">
        <v>1606</v>
      </c>
      <c r="B1607" s="2">
        <f t="shared" si="25"/>
        <v>64301100005</v>
      </c>
      <c r="C1607" s="258" t="s">
        <v>5515</v>
      </c>
      <c r="D1607" s="3" t="s">
        <v>1429</v>
      </c>
      <c r="E1607" s="258" t="s">
        <v>444</v>
      </c>
      <c r="F1607" s="259" t="s">
        <v>1053</v>
      </c>
      <c r="G1607" s="259" t="s">
        <v>1054</v>
      </c>
      <c r="H1607" s="4" t="s">
        <v>575</v>
      </c>
      <c r="I1607" s="4" t="s">
        <v>2308</v>
      </c>
    </row>
    <row r="1608" spans="1:9" ht="15" customHeight="1">
      <c r="A1608" s="4">
        <v>1607</v>
      </c>
      <c r="B1608" s="2">
        <f t="shared" si="25"/>
        <v>64301100006</v>
      </c>
      <c r="C1608" s="258" t="s">
        <v>5516</v>
      </c>
      <c r="D1608" s="3" t="s">
        <v>1429</v>
      </c>
      <c r="E1608" s="258" t="s">
        <v>444</v>
      </c>
      <c r="F1608" s="259" t="s">
        <v>1055</v>
      </c>
      <c r="G1608" s="259" t="s">
        <v>1056</v>
      </c>
      <c r="H1608" s="4" t="s">
        <v>575</v>
      </c>
      <c r="I1608" s="4" t="s">
        <v>2308</v>
      </c>
    </row>
    <row r="1609" spans="1:9" ht="15" customHeight="1">
      <c r="A1609" s="4">
        <v>1608</v>
      </c>
      <c r="B1609" s="2">
        <f t="shared" si="25"/>
        <v>64301100007</v>
      </c>
      <c r="C1609" s="258" t="s">
        <v>5517</v>
      </c>
      <c r="D1609" s="3" t="s">
        <v>1429</v>
      </c>
      <c r="E1609" s="258" t="s">
        <v>444</v>
      </c>
      <c r="F1609" s="259" t="s">
        <v>1057</v>
      </c>
      <c r="G1609" s="259" t="s">
        <v>1058</v>
      </c>
      <c r="H1609" s="4" t="s">
        <v>575</v>
      </c>
      <c r="I1609" s="4" t="s">
        <v>2308</v>
      </c>
    </row>
    <row r="1610" spans="1:9" ht="15" customHeight="1">
      <c r="A1610" s="4">
        <v>1609</v>
      </c>
      <c r="B1610" s="2">
        <f t="shared" si="25"/>
        <v>64301100008</v>
      </c>
      <c r="C1610" s="258" t="s">
        <v>5518</v>
      </c>
      <c r="D1610" s="3" t="s">
        <v>1429</v>
      </c>
      <c r="E1610" s="258" t="s">
        <v>444</v>
      </c>
      <c r="F1610" s="259" t="s">
        <v>1059</v>
      </c>
      <c r="G1610" s="259" t="s">
        <v>1060</v>
      </c>
      <c r="H1610" s="4" t="s">
        <v>575</v>
      </c>
      <c r="I1610" s="4" t="s">
        <v>2308</v>
      </c>
    </row>
    <row r="1611" spans="1:9" ht="15" customHeight="1">
      <c r="A1611" s="4">
        <v>1610</v>
      </c>
      <c r="B1611" s="2">
        <f t="shared" si="25"/>
        <v>64301100009</v>
      </c>
      <c r="C1611" s="258" t="s">
        <v>5519</v>
      </c>
      <c r="D1611" s="3" t="s">
        <v>1429</v>
      </c>
      <c r="E1611" s="258" t="s">
        <v>444</v>
      </c>
      <c r="F1611" s="259" t="s">
        <v>1061</v>
      </c>
      <c r="G1611" s="259" t="s">
        <v>487</v>
      </c>
      <c r="H1611" s="4" t="s">
        <v>575</v>
      </c>
      <c r="I1611" s="4" t="s">
        <v>2308</v>
      </c>
    </row>
    <row r="1612" spans="1:9" ht="15" customHeight="1">
      <c r="A1612" s="4">
        <v>1611</v>
      </c>
      <c r="B1612" s="2">
        <f t="shared" si="25"/>
        <v>64301100010</v>
      </c>
      <c r="C1612" s="258" t="s">
        <v>5520</v>
      </c>
      <c r="D1612" s="3" t="s">
        <v>1429</v>
      </c>
      <c r="E1612" s="258" t="s">
        <v>395</v>
      </c>
      <c r="F1612" s="259" t="s">
        <v>973</v>
      </c>
      <c r="G1612" s="259" t="s">
        <v>616</v>
      </c>
      <c r="H1612" s="4" t="s">
        <v>575</v>
      </c>
      <c r="I1612" s="4" t="s">
        <v>2308</v>
      </c>
    </row>
    <row r="1613" spans="1:9" ht="15" customHeight="1">
      <c r="A1613" s="4">
        <v>1612</v>
      </c>
      <c r="B1613" s="2">
        <f t="shared" si="25"/>
        <v>64301100011</v>
      </c>
      <c r="C1613" s="258" t="s">
        <v>5521</v>
      </c>
      <c r="D1613" s="3" t="s">
        <v>1429</v>
      </c>
      <c r="E1613" s="258" t="s">
        <v>395</v>
      </c>
      <c r="F1613" s="259" t="s">
        <v>1068</v>
      </c>
      <c r="G1613" s="259" t="s">
        <v>1069</v>
      </c>
      <c r="H1613" s="4" t="s">
        <v>575</v>
      </c>
      <c r="I1613" s="4" t="s">
        <v>2308</v>
      </c>
    </row>
    <row r="1614" spans="1:9" ht="15" customHeight="1">
      <c r="A1614" s="4">
        <v>1613</v>
      </c>
      <c r="B1614" s="2">
        <f t="shared" si="25"/>
        <v>64301100012</v>
      </c>
      <c r="C1614" s="258" t="s">
        <v>5522</v>
      </c>
      <c r="D1614" s="3" t="s">
        <v>1429</v>
      </c>
      <c r="E1614" s="258" t="s">
        <v>395</v>
      </c>
      <c r="F1614" s="259" t="s">
        <v>1070</v>
      </c>
      <c r="G1614" s="259" t="s">
        <v>1071</v>
      </c>
      <c r="H1614" s="4" t="s">
        <v>575</v>
      </c>
      <c r="I1614" s="4" t="s">
        <v>2308</v>
      </c>
    </row>
    <row r="1615" spans="1:9" ht="15" customHeight="1">
      <c r="A1615" s="4">
        <v>1614</v>
      </c>
      <c r="B1615" s="2">
        <f t="shared" si="25"/>
        <v>64301100013</v>
      </c>
      <c r="C1615" s="258" t="s">
        <v>5523</v>
      </c>
      <c r="D1615" s="3" t="s">
        <v>1429</v>
      </c>
      <c r="E1615" s="258" t="s">
        <v>395</v>
      </c>
      <c r="F1615" s="259" t="s">
        <v>5524</v>
      </c>
      <c r="G1615" s="259" t="s">
        <v>1072</v>
      </c>
      <c r="H1615" s="4" t="s">
        <v>575</v>
      </c>
      <c r="I1615" s="4" t="s">
        <v>2308</v>
      </c>
    </row>
    <row r="1616" spans="1:9" ht="15" customHeight="1">
      <c r="A1616" s="4">
        <v>1615</v>
      </c>
      <c r="B1616" s="2">
        <f t="shared" si="25"/>
        <v>64301100014</v>
      </c>
      <c r="C1616" s="258" t="s">
        <v>5525</v>
      </c>
      <c r="D1616" s="3" t="s">
        <v>1429</v>
      </c>
      <c r="E1616" s="258" t="s">
        <v>395</v>
      </c>
      <c r="F1616" s="259" t="s">
        <v>1073</v>
      </c>
      <c r="G1616" s="259" t="s">
        <v>1074</v>
      </c>
      <c r="H1616" s="4" t="s">
        <v>575</v>
      </c>
      <c r="I1616" s="4" t="s">
        <v>2308</v>
      </c>
    </row>
    <row r="1617" spans="1:9" ht="15" customHeight="1">
      <c r="A1617" s="4">
        <v>1616</v>
      </c>
      <c r="B1617" s="2">
        <f t="shared" si="25"/>
        <v>64301100015</v>
      </c>
      <c r="C1617" s="258" t="s">
        <v>5526</v>
      </c>
      <c r="D1617" s="3" t="s">
        <v>1429</v>
      </c>
      <c r="E1617" s="258" t="s">
        <v>395</v>
      </c>
      <c r="F1617" s="259" t="s">
        <v>1075</v>
      </c>
      <c r="G1617" s="259" t="s">
        <v>1076</v>
      </c>
      <c r="H1617" s="4" t="s">
        <v>575</v>
      </c>
      <c r="I1617" s="4" t="s">
        <v>2308</v>
      </c>
    </row>
    <row r="1618" spans="1:9" ht="15" customHeight="1">
      <c r="A1618" s="4">
        <v>1617</v>
      </c>
      <c r="B1618" s="2">
        <f t="shared" si="25"/>
        <v>64301100016</v>
      </c>
      <c r="C1618" s="258" t="s">
        <v>5527</v>
      </c>
      <c r="D1618" s="3" t="s">
        <v>1429</v>
      </c>
      <c r="E1618" s="258" t="s">
        <v>395</v>
      </c>
      <c r="F1618" s="259" t="s">
        <v>554</v>
      </c>
      <c r="G1618" s="259" t="s">
        <v>5528</v>
      </c>
      <c r="H1618" s="4" t="s">
        <v>575</v>
      </c>
      <c r="I1618" s="4" t="s">
        <v>2308</v>
      </c>
    </row>
    <row r="1619" spans="1:9" ht="15" customHeight="1">
      <c r="A1619" s="4">
        <v>1618</v>
      </c>
      <c r="B1619" s="2">
        <f t="shared" si="25"/>
        <v>64301100017</v>
      </c>
      <c r="C1619" s="258" t="s">
        <v>5529</v>
      </c>
      <c r="D1619" s="3" t="s">
        <v>1429</v>
      </c>
      <c r="E1619" s="258" t="s">
        <v>395</v>
      </c>
      <c r="F1619" s="259" t="s">
        <v>1079</v>
      </c>
      <c r="G1619" s="259" t="s">
        <v>1080</v>
      </c>
      <c r="H1619" s="4" t="s">
        <v>575</v>
      </c>
      <c r="I1619" s="4" t="s">
        <v>2308</v>
      </c>
    </row>
    <row r="1620" spans="1:9" ht="15" customHeight="1">
      <c r="A1620" s="4">
        <v>1619</v>
      </c>
      <c r="B1620" s="2">
        <f t="shared" si="25"/>
        <v>64301100018</v>
      </c>
      <c r="C1620" s="258" t="s">
        <v>5530</v>
      </c>
      <c r="D1620" s="3" t="s">
        <v>1429</v>
      </c>
      <c r="E1620" s="258" t="s">
        <v>395</v>
      </c>
      <c r="F1620" s="259" t="s">
        <v>1081</v>
      </c>
      <c r="G1620" s="259" t="s">
        <v>1082</v>
      </c>
      <c r="H1620" s="4" t="s">
        <v>575</v>
      </c>
      <c r="I1620" s="4" t="s">
        <v>2308</v>
      </c>
    </row>
    <row r="1621" spans="1:9" ht="15" customHeight="1">
      <c r="A1621" s="4">
        <v>1620</v>
      </c>
      <c r="B1621" s="2">
        <f t="shared" si="25"/>
        <v>64301100019</v>
      </c>
      <c r="C1621" s="258" t="s">
        <v>5531</v>
      </c>
      <c r="D1621" s="3" t="s">
        <v>1429</v>
      </c>
      <c r="E1621" s="258" t="s">
        <v>395</v>
      </c>
      <c r="F1621" s="259" t="s">
        <v>1083</v>
      </c>
      <c r="G1621" s="259" t="s">
        <v>1084</v>
      </c>
      <c r="H1621" s="4" t="s">
        <v>575</v>
      </c>
      <c r="I1621" s="4" t="s">
        <v>2308</v>
      </c>
    </row>
    <row r="1622" spans="1:9" ht="15" customHeight="1">
      <c r="A1622" s="4">
        <v>1621</v>
      </c>
      <c r="B1622" s="2">
        <f t="shared" si="25"/>
        <v>64301100020</v>
      </c>
      <c r="C1622" s="258" t="s">
        <v>5532</v>
      </c>
      <c r="D1622" s="3" t="s">
        <v>1429</v>
      </c>
      <c r="E1622" s="258" t="s">
        <v>395</v>
      </c>
      <c r="F1622" s="259" t="s">
        <v>1085</v>
      </c>
      <c r="G1622" s="259" t="s">
        <v>1086</v>
      </c>
      <c r="H1622" s="4" t="s">
        <v>575</v>
      </c>
      <c r="I1622" s="4" t="s">
        <v>2308</v>
      </c>
    </row>
    <row r="1623" spans="1:9" ht="15" customHeight="1">
      <c r="A1623" s="4">
        <v>1622</v>
      </c>
      <c r="B1623" s="2">
        <f t="shared" si="25"/>
        <v>64301100021</v>
      </c>
      <c r="C1623" s="258" t="s">
        <v>5533</v>
      </c>
      <c r="D1623" s="3" t="s">
        <v>1429</v>
      </c>
      <c r="E1623" s="258" t="s">
        <v>395</v>
      </c>
      <c r="F1623" s="259" t="s">
        <v>419</v>
      </c>
      <c r="G1623" s="259" t="s">
        <v>1087</v>
      </c>
      <c r="H1623" s="4" t="s">
        <v>575</v>
      </c>
      <c r="I1623" s="4" t="s">
        <v>2308</v>
      </c>
    </row>
    <row r="1624" spans="1:9" ht="15" customHeight="1">
      <c r="A1624" s="4">
        <v>1623</v>
      </c>
      <c r="B1624" s="2">
        <f t="shared" si="25"/>
        <v>64301100022</v>
      </c>
      <c r="C1624" s="258" t="s">
        <v>5534</v>
      </c>
      <c r="D1624" s="3" t="s">
        <v>1429</v>
      </c>
      <c r="E1624" s="258" t="s">
        <v>395</v>
      </c>
      <c r="F1624" s="259" t="s">
        <v>1088</v>
      </c>
      <c r="G1624" s="259" t="s">
        <v>1089</v>
      </c>
      <c r="H1624" s="4" t="s">
        <v>575</v>
      </c>
      <c r="I1624" s="4" t="s">
        <v>2308</v>
      </c>
    </row>
    <row r="1625" spans="1:9" ht="15" customHeight="1">
      <c r="A1625" s="4">
        <v>1624</v>
      </c>
      <c r="B1625" s="2">
        <f t="shared" si="25"/>
        <v>64301100023</v>
      </c>
      <c r="C1625" s="258">
        <v>64301100023</v>
      </c>
      <c r="D1625" s="3" t="s">
        <v>2285</v>
      </c>
      <c r="E1625" s="258" t="s">
        <v>444</v>
      </c>
      <c r="F1625" s="259" t="s">
        <v>1224</v>
      </c>
      <c r="G1625" s="259" t="s">
        <v>1308</v>
      </c>
      <c r="H1625" s="4" t="s">
        <v>575</v>
      </c>
      <c r="I1625" s="4" t="s">
        <v>2308</v>
      </c>
    </row>
    <row r="1626" spans="1:9" ht="15" customHeight="1">
      <c r="A1626" s="4">
        <v>1625</v>
      </c>
      <c r="B1626" s="2">
        <f t="shared" si="25"/>
        <v>64301100024</v>
      </c>
      <c r="C1626" s="258" t="s">
        <v>5535</v>
      </c>
      <c r="D1626" s="3" t="s">
        <v>2285</v>
      </c>
      <c r="E1626" s="258" t="s">
        <v>444</v>
      </c>
      <c r="F1626" s="259" t="s">
        <v>5536</v>
      </c>
      <c r="G1626" s="259" t="s">
        <v>1306</v>
      </c>
      <c r="H1626" s="4" t="s">
        <v>575</v>
      </c>
      <c r="I1626" s="4" t="s">
        <v>2308</v>
      </c>
    </row>
    <row r="1627" spans="1:9" ht="15" customHeight="1">
      <c r="A1627" s="4">
        <v>1626</v>
      </c>
      <c r="B1627" s="2">
        <f t="shared" si="25"/>
        <v>64301100025</v>
      </c>
      <c r="C1627" s="258" t="s">
        <v>5537</v>
      </c>
      <c r="D1627" s="3" t="s">
        <v>2285</v>
      </c>
      <c r="E1627" s="258" t="s">
        <v>444</v>
      </c>
      <c r="F1627" s="259" t="s">
        <v>690</v>
      </c>
      <c r="G1627" s="259" t="s">
        <v>5538</v>
      </c>
      <c r="H1627" s="4" t="s">
        <v>575</v>
      </c>
      <c r="I1627" s="4" t="s">
        <v>2308</v>
      </c>
    </row>
    <row r="1628" spans="1:9" ht="15" customHeight="1">
      <c r="A1628" s="4">
        <v>1627</v>
      </c>
      <c r="B1628" s="2">
        <f t="shared" si="25"/>
        <v>64301100026</v>
      </c>
      <c r="C1628" s="258" t="s">
        <v>5539</v>
      </c>
      <c r="D1628" s="3" t="s">
        <v>2285</v>
      </c>
      <c r="E1628" s="258" t="s">
        <v>395</v>
      </c>
      <c r="F1628" s="259" t="s">
        <v>445</v>
      </c>
      <c r="G1628" s="259" t="s">
        <v>446</v>
      </c>
      <c r="H1628" s="4" t="s">
        <v>575</v>
      </c>
      <c r="I1628" s="4" t="s">
        <v>2308</v>
      </c>
    </row>
    <row r="1629" spans="1:9" ht="15" customHeight="1">
      <c r="A1629" s="4">
        <v>1628</v>
      </c>
      <c r="B1629" s="2">
        <f t="shared" si="25"/>
        <v>64301100027</v>
      </c>
      <c r="C1629" s="258" t="s">
        <v>5540</v>
      </c>
      <c r="D1629" s="3" t="s">
        <v>2285</v>
      </c>
      <c r="E1629" s="258" t="s">
        <v>395</v>
      </c>
      <c r="F1629" s="259" t="s">
        <v>422</v>
      </c>
      <c r="G1629" s="259" t="s">
        <v>423</v>
      </c>
      <c r="H1629" s="4" t="s">
        <v>575</v>
      </c>
      <c r="I1629" s="4" t="s">
        <v>2308</v>
      </c>
    </row>
    <row r="1630" spans="1:9" ht="15" customHeight="1">
      <c r="A1630" s="4">
        <v>1629</v>
      </c>
      <c r="B1630" s="2">
        <f t="shared" si="25"/>
        <v>64301100028</v>
      </c>
      <c r="C1630" s="258" t="s">
        <v>5541</v>
      </c>
      <c r="D1630" s="3" t="s">
        <v>2285</v>
      </c>
      <c r="E1630" s="258" t="s">
        <v>395</v>
      </c>
      <c r="F1630" s="259" t="s">
        <v>5542</v>
      </c>
      <c r="G1630" s="259" t="s">
        <v>5543</v>
      </c>
      <c r="H1630" s="4" t="s">
        <v>575</v>
      </c>
      <c r="I1630" s="4" t="s">
        <v>2308</v>
      </c>
    </row>
    <row r="1631" spans="1:9" ht="15" customHeight="1">
      <c r="A1631" s="4">
        <v>1630</v>
      </c>
      <c r="B1631" s="2">
        <f t="shared" si="25"/>
        <v>64301100029</v>
      </c>
      <c r="C1631" s="258" t="s">
        <v>5544</v>
      </c>
      <c r="D1631" s="3" t="s">
        <v>2285</v>
      </c>
      <c r="E1631" s="258" t="s">
        <v>395</v>
      </c>
      <c r="F1631" s="259" t="s">
        <v>5545</v>
      </c>
      <c r="G1631" s="259" t="s">
        <v>5546</v>
      </c>
      <c r="H1631" s="4" t="s">
        <v>575</v>
      </c>
      <c r="I1631" s="4" t="s">
        <v>2308</v>
      </c>
    </row>
    <row r="1632" spans="1:9" ht="15" customHeight="1">
      <c r="A1632" s="4">
        <v>1631</v>
      </c>
      <c r="B1632" s="2">
        <f t="shared" si="25"/>
        <v>64301100030</v>
      </c>
      <c r="C1632" s="258" t="s">
        <v>5547</v>
      </c>
      <c r="D1632" s="3" t="s">
        <v>2285</v>
      </c>
      <c r="E1632" s="258" t="s">
        <v>395</v>
      </c>
      <c r="F1632" s="259" t="s">
        <v>1416</v>
      </c>
      <c r="G1632" s="259" t="s">
        <v>1402</v>
      </c>
      <c r="H1632" s="4" t="s">
        <v>575</v>
      </c>
      <c r="I1632" s="4" t="s">
        <v>2308</v>
      </c>
    </row>
    <row r="1633" spans="1:9" ht="15" customHeight="1">
      <c r="A1633" s="4">
        <v>1632</v>
      </c>
      <c r="B1633" s="2">
        <f t="shared" si="25"/>
        <v>64301100031</v>
      </c>
      <c r="C1633" s="258" t="s">
        <v>5548</v>
      </c>
      <c r="D1633" s="3" t="s">
        <v>2285</v>
      </c>
      <c r="E1633" s="258" t="s">
        <v>395</v>
      </c>
      <c r="F1633" s="259" t="s">
        <v>1113</v>
      </c>
      <c r="G1633" s="259" t="s">
        <v>1114</v>
      </c>
      <c r="H1633" s="4" t="s">
        <v>575</v>
      </c>
      <c r="I1633" s="4" t="s">
        <v>2308</v>
      </c>
    </row>
    <row r="1634" spans="1:9" ht="15" customHeight="1">
      <c r="A1634" s="4">
        <v>1633</v>
      </c>
      <c r="B1634" s="2">
        <f t="shared" si="25"/>
        <v>64301100032</v>
      </c>
      <c r="C1634" s="258" t="s">
        <v>5549</v>
      </c>
      <c r="D1634" s="3" t="s">
        <v>2285</v>
      </c>
      <c r="E1634" s="258" t="s">
        <v>395</v>
      </c>
      <c r="F1634" s="259" t="s">
        <v>795</v>
      </c>
      <c r="G1634" s="259" t="s">
        <v>5550</v>
      </c>
      <c r="H1634" s="4" t="s">
        <v>575</v>
      </c>
      <c r="I1634" s="4" t="s">
        <v>2308</v>
      </c>
    </row>
    <row r="1635" spans="1:9" ht="15" customHeight="1">
      <c r="A1635" s="4">
        <v>1634</v>
      </c>
      <c r="B1635" s="2">
        <f t="shared" si="25"/>
        <v>64301100033</v>
      </c>
      <c r="C1635" s="258" t="s">
        <v>5551</v>
      </c>
      <c r="D1635" s="3" t="s">
        <v>2285</v>
      </c>
      <c r="E1635" s="258" t="s">
        <v>395</v>
      </c>
      <c r="F1635" s="259" t="s">
        <v>798</v>
      </c>
      <c r="G1635" s="259" t="s">
        <v>799</v>
      </c>
      <c r="H1635" s="4" t="s">
        <v>575</v>
      </c>
      <c r="I1635" s="4" t="s">
        <v>2308</v>
      </c>
    </row>
    <row r="1636" spans="1:9" ht="15" customHeight="1">
      <c r="A1636" s="4">
        <v>1635</v>
      </c>
      <c r="B1636" s="2">
        <f t="shared" si="25"/>
        <v>64301100034</v>
      </c>
      <c r="C1636" s="258" t="s">
        <v>5552</v>
      </c>
      <c r="D1636" s="3" t="s">
        <v>2285</v>
      </c>
      <c r="E1636" s="258" t="s">
        <v>395</v>
      </c>
      <c r="F1636" s="259" t="s">
        <v>1134</v>
      </c>
      <c r="G1636" s="259" t="s">
        <v>1135</v>
      </c>
      <c r="H1636" s="4" t="s">
        <v>575</v>
      </c>
      <c r="I1636" s="4" t="s">
        <v>2308</v>
      </c>
    </row>
    <row r="1637" spans="1:9" ht="15" customHeight="1">
      <c r="A1637" s="4">
        <v>1636</v>
      </c>
      <c r="B1637" s="2">
        <f t="shared" si="25"/>
        <v>64301100035</v>
      </c>
      <c r="C1637" s="258" t="s">
        <v>5553</v>
      </c>
      <c r="D1637" s="3" t="s">
        <v>2285</v>
      </c>
      <c r="E1637" s="258" t="s">
        <v>395</v>
      </c>
      <c r="F1637" s="259" t="s">
        <v>5554</v>
      </c>
      <c r="G1637" s="259" t="s">
        <v>5555</v>
      </c>
      <c r="H1637" s="4" t="s">
        <v>575</v>
      </c>
      <c r="I1637" s="4" t="s">
        <v>2308</v>
      </c>
    </row>
    <row r="1638" spans="1:9" ht="15" customHeight="1">
      <c r="A1638" s="4">
        <v>1637</v>
      </c>
      <c r="B1638" s="2">
        <f t="shared" si="25"/>
        <v>64301100036</v>
      </c>
      <c r="C1638" s="258" t="s">
        <v>5556</v>
      </c>
      <c r="D1638" s="3" t="s">
        <v>2285</v>
      </c>
      <c r="E1638" s="258" t="s">
        <v>395</v>
      </c>
      <c r="F1638" s="259" t="s">
        <v>441</v>
      </c>
      <c r="G1638" s="259" t="s">
        <v>2975</v>
      </c>
      <c r="H1638" s="4" t="s">
        <v>575</v>
      </c>
      <c r="I1638" s="4" t="s">
        <v>2308</v>
      </c>
    </row>
    <row r="1639" spans="1:9" ht="15" customHeight="1">
      <c r="A1639" s="4">
        <v>1638</v>
      </c>
      <c r="B1639" s="2">
        <f t="shared" si="25"/>
        <v>64301190001</v>
      </c>
      <c r="C1639" s="258" t="s">
        <v>5557</v>
      </c>
      <c r="D1639" s="3" t="s">
        <v>1445</v>
      </c>
      <c r="E1639" s="258" t="s">
        <v>444</v>
      </c>
      <c r="F1639" s="259" t="s">
        <v>969</v>
      </c>
      <c r="G1639" s="259" t="s">
        <v>970</v>
      </c>
      <c r="H1639" s="4" t="s">
        <v>1447</v>
      </c>
      <c r="I1639" s="4" t="s">
        <v>1448</v>
      </c>
    </row>
    <row r="1640" spans="1:9" ht="15" customHeight="1">
      <c r="A1640" s="4">
        <v>1639</v>
      </c>
      <c r="B1640" s="2">
        <f t="shared" si="25"/>
        <v>64301190002</v>
      </c>
      <c r="C1640" s="258" t="s">
        <v>5558</v>
      </c>
      <c r="D1640" s="3" t="s">
        <v>1445</v>
      </c>
      <c r="E1640" s="258" t="s">
        <v>444</v>
      </c>
      <c r="F1640" s="259" t="s">
        <v>971</v>
      </c>
      <c r="G1640" s="259" t="s">
        <v>972</v>
      </c>
      <c r="H1640" s="4" t="s">
        <v>1447</v>
      </c>
      <c r="I1640" s="4" t="s">
        <v>1448</v>
      </c>
    </row>
    <row r="1641" spans="1:9" ht="15" customHeight="1">
      <c r="A1641" s="4">
        <v>1640</v>
      </c>
      <c r="B1641" s="2">
        <f t="shared" si="25"/>
        <v>64301190003</v>
      </c>
      <c r="C1641" s="258" t="s">
        <v>5559</v>
      </c>
      <c r="D1641" s="3" t="s">
        <v>1445</v>
      </c>
      <c r="E1641" s="258" t="s">
        <v>395</v>
      </c>
      <c r="F1641" s="259" t="s">
        <v>977</v>
      </c>
      <c r="G1641" s="259" t="s">
        <v>978</v>
      </c>
      <c r="H1641" s="4" t="s">
        <v>1447</v>
      </c>
      <c r="I1641" s="4" t="s">
        <v>1448</v>
      </c>
    </row>
    <row r="1642" spans="1:9" ht="15" customHeight="1">
      <c r="A1642" s="4">
        <v>1641</v>
      </c>
      <c r="B1642" s="2">
        <f t="shared" si="25"/>
        <v>64301190004</v>
      </c>
      <c r="C1642" s="258" t="s">
        <v>5560</v>
      </c>
      <c r="D1642" s="3" t="s">
        <v>1445</v>
      </c>
      <c r="E1642" s="258" t="s">
        <v>395</v>
      </c>
      <c r="F1642" s="259" t="s">
        <v>979</v>
      </c>
      <c r="G1642" s="259" t="s">
        <v>980</v>
      </c>
      <c r="H1642" s="4" t="s">
        <v>1447</v>
      </c>
      <c r="I1642" s="4" t="s">
        <v>1448</v>
      </c>
    </row>
    <row r="1643" spans="1:9" ht="15" customHeight="1">
      <c r="A1643" s="4">
        <v>1642</v>
      </c>
      <c r="B1643" s="2">
        <f t="shared" si="25"/>
        <v>64301190005</v>
      </c>
      <c r="C1643" s="258" t="s">
        <v>5561</v>
      </c>
      <c r="D1643" s="3" t="s">
        <v>1445</v>
      </c>
      <c r="E1643" s="258" t="s">
        <v>395</v>
      </c>
      <c r="F1643" s="259" t="s">
        <v>404</v>
      </c>
      <c r="G1643" s="259" t="s">
        <v>1052</v>
      </c>
      <c r="H1643" s="4" t="s">
        <v>1447</v>
      </c>
      <c r="I1643" s="4" t="s">
        <v>1448</v>
      </c>
    </row>
    <row r="1644" spans="1:9" ht="15" customHeight="1">
      <c r="A1644" s="4">
        <v>1643</v>
      </c>
      <c r="B1644" s="2">
        <f t="shared" si="25"/>
        <v>64301190006</v>
      </c>
      <c r="C1644" s="258" t="s">
        <v>5562</v>
      </c>
      <c r="D1644" s="3" t="s">
        <v>1445</v>
      </c>
      <c r="E1644" s="258" t="s">
        <v>395</v>
      </c>
      <c r="F1644" s="259" t="s">
        <v>988</v>
      </c>
      <c r="G1644" s="259" t="s">
        <v>989</v>
      </c>
      <c r="H1644" s="4" t="s">
        <v>1447</v>
      </c>
      <c r="I1644" s="4" t="s">
        <v>1448</v>
      </c>
    </row>
    <row r="1645" spans="1:9" ht="15" customHeight="1">
      <c r="A1645" s="4">
        <v>1644</v>
      </c>
      <c r="B1645" s="2">
        <f t="shared" si="25"/>
        <v>64301190007</v>
      </c>
      <c r="C1645" s="258" t="s">
        <v>5563</v>
      </c>
      <c r="D1645" s="3" t="s">
        <v>1445</v>
      </c>
      <c r="E1645" s="258" t="s">
        <v>395</v>
      </c>
      <c r="F1645" s="259" t="s">
        <v>539</v>
      </c>
      <c r="G1645" s="259" t="s">
        <v>993</v>
      </c>
      <c r="H1645" s="4" t="s">
        <v>1447</v>
      </c>
      <c r="I1645" s="4" t="s">
        <v>1448</v>
      </c>
    </row>
    <row r="1646" spans="1:9" ht="15" customHeight="1">
      <c r="A1646" s="4">
        <v>1645</v>
      </c>
      <c r="B1646" s="2">
        <f t="shared" si="25"/>
        <v>64301190008</v>
      </c>
      <c r="C1646" s="258" t="s">
        <v>5564</v>
      </c>
      <c r="D1646" s="3" t="s">
        <v>1445</v>
      </c>
      <c r="E1646" s="258" t="s">
        <v>395</v>
      </c>
      <c r="F1646" s="259" t="s">
        <v>1005</v>
      </c>
      <c r="G1646" s="259" t="s">
        <v>1006</v>
      </c>
      <c r="H1646" s="4" t="s">
        <v>1447</v>
      </c>
      <c r="I1646" s="4" t="s">
        <v>1448</v>
      </c>
    </row>
    <row r="1647" spans="1:9" ht="15" customHeight="1">
      <c r="A1647" s="4">
        <v>1646</v>
      </c>
      <c r="B1647" s="2">
        <f t="shared" si="25"/>
        <v>64301190009</v>
      </c>
      <c r="C1647" s="258" t="s">
        <v>5565</v>
      </c>
      <c r="D1647" s="3" t="s">
        <v>7432</v>
      </c>
      <c r="E1647" s="258" t="s">
        <v>395</v>
      </c>
      <c r="F1647" s="259" t="s">
        <v>1129</v>
      </c>
      <c r="G1647" s="259" t="s">
        <v>1130</v>
      </c>
      <c r="H1647" s="4" t="s">
        <v>1447</v>
      </c>
      <c r="I1647" s="4" t="s">
        <v>1448</v>
      </c>
    </row>
    <row r="1648" spans="1:9" ht="15" customHeight="1">
      <c r="A1648" s="4">
        <v>1647</v>
      </c>
      <c r="B1648" s="2">
        <f t="shared" si="25"/>
        <v>64301190010</v>
      </c>
      <c r="C1648" s="258" t="s">
        <v>5566</v>
      </c>
      <c r="D1648" s="3" t="s">
        <v>7432</v>
      </c>
      <c r="E1648" s="258" t="s">
        <v>395</v>
      </c>
      <c r="F1648" s="259" t="s">
        <v>604</v>
      </c>
      <c r="G1648" s="259" t="s">
        <v>1131</v>
      </c>
      <c r="H1648" s="4" t="s">
        <v>1447</v>
      </c>
      <c r="I1648" s="4" t="s">
        <v>1448</v>
      </c>
    </row>
    <row r="1649" spans="1:9" ht="15" customHeight="1">
      <c r="A1649" s="4">
        <v>1648</v>
      </c>
      <c r="B1649" s="2">
        <f t="shared" si="25"/>
        <v>64301190011</v>
      </c>
      <c r="C1649" s="258" t="s">
        <v>5567</v>
      </c>
      <c r="D1649" s="3" t="s">
        <v>7432</v>
      </c>
      <c r="E1649" s="258" t="s">
        <v>395</v>
      </c>
      <c r="F1649" s="259" t="s">
        <v>1904</v>
      </c>
      <c r="G1649" s="259" t="s">
        <v>1136</v>
      </c>
      <c r="H1649" s="4" t="s">
        <v>1447</v>
      </c>
      <c r="I1649" s="4" t="s">
        <v>1448</v>
      </c>
    </row>
    <row r="1650" spans="1:9" ht="15" customHeight="1">
      <c r="A1650" s="4">
        <v>1649</v>
      </c>
      <c r="B1650" s="2">
        <f t="shared" si="25"/>
        <v>64301190012</v>
      </c>
      <c r="C1650" s="258" t="s">
        <v>5568</v>
      </c>
      <c r="D1650" s="3" t="s">
        <v>7432</v>
      </c>
      <c r="E1650" s="258" t="s">
        <v>395</v>
      </c>
      <c r="F1650" s="259" t="s">
        <v>8079</v>
      </c>
      <c r="G1650" s="259" t="s">
        <v>8080</v>
      </c>
      <c r="H1650" s="4" t="s">
        <v>1447</v>
      </c>
      <c r="I1650" s="4" t="s">
        <v>1448</v>
      </c>
    </row>
    <row r="1651" spans="1:9" ht="15" customHeight="1">
      <c r="A1651" s="4">
        <v>1650</v>
      </c>
      <c r="B1651" s="2">
        <f t="shared" si="25"/>
        <v>64301270001</v>
      </c>
      <c r="C1651" s="258" t="s">
        <v>5569</v>
      </c>
      <c r="D1651" s="3" t="s">
        <v>5877</v>
      </c>
      <c r="E1651" s="258" t="s">
        <v>395</v>
      </c>
      <c r="F1651" s="259" t="s">
        <v>864</v>
      </c>
      <c r="G1651" s="259" t="s">
        <v>865</v>
      </c>
      <c r="H1651" s="4" t="s">
        <v>1454</v>
      </c>
      <c r="I1651" s="4" t="s">
        <v>2318</v>
      </c>
    </row>
    <row r="1652" spans="1:9" ht="15" customHeight="1">
      <c r="A1652" s="4">
        <v>1651</v>
      </c>
      <c r="B1652" s="2">
        <f t="shared" si="25"/>
        <v>64301270002</v>
      </c>
      <c r="C1652" s="258" t="s">
        <v>5570</v>
      </c>
      <c r="D1652" s="3" t="s">
        <v>5877</v>
      </c>
      <c r="E1652" s="258" t="s">
        <v>395</v>
      </c>
      <c r="F1652" s="259" t="s">
        <v>991</v>
      </c>
      <c r="G1652" s="259" t="s">
        <v>992</v>
      </c>
      <c r="H1652" s="4" t="s">
        <v>1454</v>
      </c>
      <c r="I1652" s="4" t="s">
        <v>2318</v>
      </c>
    </row>
    <row r="1653" spans="1:9" ht="15" customHeight="1">
      <c r="A1653" s="4">
        <v>1652</v>
      </c>
      <c r="B1653" s="2">
        <f t="shared" si="25"/>
        <v>64301270003</v>
      </c>
      <c r="C1653" s="258" t="s">
        <v>5571</v>
      </c>
      <c r="D1653" s="3" t="s">
        <v>5877</v>
      </c>
      <c r="E1653" s="258" t="s">
        <v>395</v>
      </c>
      <c r="F1653" s="259" t="s">
        <v>995</v>
      </c>
      <c r="G1653" s="259" t="s">
        <v>5572</v>
      </c>
      <c r="H1653" s="4" t="s">
        <v>1454</v>
      </c>
      <c r="I1653" s="4" t="s">
        <v>2318</v>
      </c>
    </row>
    <row r="1654" spans="1:9" ht="15" customHeight="1">
      <c r="A1654" s="4">
        <v>1653</v>
      </c>
      <c r="B1654" s="2">
        <f t="shared" si="25"/>
        <v>64301270004</v>
      </c>
      <c r="C1654" s="258" t="s">
        <v>5573</v>
      </c>
      <c r="D1654" s="3" t="s">
        <v>5877</v>
      </c>
      <c r="E1654" s="258" t="s">
        <v>395</v>
      </c>
      <c r="F1654" s="259" t="s">
        <v>1115</v>
      </c>
      <c r="G1654" s="259" t="s">
        <v>1116</v>
      </c>
      <c r="H1654" s="4" t="s">
        <v>1454</v>
      </c>
      <c r="I1654" s="4" t="s">
        <v>2318</v>
      </c>
    </row>
    <row r="1655" spans="1:9" ht="15" customHeight="1">
      <c r="A1655" s="4">
        <v>1654</v>
      </c>
      <c r="B1655" s="2">
        <f t="shared" si="25"/>
        <v>64301270005</v>
      </c>
      <c r="C1655" s="258" t="s">
        <v>5574</v>
      </c>
      <c r="D1655" s="3" t="s">
        <v>5877</v>
      </c>
      <c r="E1655" s="258" t="s">
        <v>395</v>
      </c>
      <c r="F1655" s="259" t="s">
        <v>5314</v>
      </c>
      <c r="G1655" s="259" t="s">
        <v>5575</v>
      </c>
      <c r="H1655" s="4" t="s">
        <v>1454</v>
      </c>
      <c r="I1655" s="4" t="s">
        <v>2318</v>
      </c>
    </row>
    <row r="1656" spans="1:9" ht="15" customHeight="1">
      <c r="A1656" s="4">
        <v>1655</v>
      </c>
      <c r="B1656" s="2">
        <f t="shared" si="25"/>
        <v>64301270006</v>
      </c>
      <c r="C1656" s="258" t="s">
        <v>5576</v>
      </c>
      <c r="D1656" s="3" t="s">
        <v>5877</v>
      </c>
      <c r="E1656" s="258" t="s">
        <v>395</v>
      </c>
      <c r="F1656" s="259" t="s">
        <v>5577</v>
      </c>
      <c r="G1656" s="259" t="s">
        <v>1003</v>
      </c>
      <c r="H1656" s="4" t="s">
        <v>1454</v>
      </c>
      <c r="I1656" s="4" t="s">
        <v>2318</v>
      </c>
    </row>
    <row r="1657" spans="1:9" ht="15" customHeight="1">
      <c r="A1657" s="4">
        <v>1656</v>
      </c>
      <c r="B1657" s="2">
        <f t="shared" si="25"/>
        <v>64301270007</v>
      </c>
      <c r="C1657" s="258" t="s">
        <v>5578</v>
      </c>
      <c r="D1657" s="3" t="s">
        <v>5877</v>
      </c>
      <c r="E1657" s="258" t="s">
        <v>395</v>
      </c>
      <c r="F1657" s="259" t="s">
        <v>771</v>
      </c>
      <c r="G1657" s="259" t="s">
        <v>5579</v>
      </c>
      <c r="H1657" s="4" t="s">
        <v>1454</v>
      </c>
      <c r="I1657" s="4" t="s">
        <v>2318</v>
      </c>
    </row>
    <row r="1658" spans="1:9" ht="15" customHeight="1">
      <c r="A1658" s="4">
        <v>1657</v>
      </c>
      <c r="B1658" s="2">
        <f t="shared" si="25"/>
        <v>64301270008</v>
      </c>
      <c r="C1658" s="258" t="s">
        <v>5580</v>
      </c>
      <c r="D1658" s="3" t="s">
        <v>5877</v>
      </c>
      <c r="E1658" s="258" t="s">
        <v>395</v>
      </c>
      <c r="F1658" s="259" t="s">
        <v>1016</v>
      </c>
      <c r="G1658" s="259" t="s">
        <v>665</v>
      </c>
      <c r="H1658" s="4" t="s">
        <v>1454</v>
      </c>
      <c r="I1658" s="4" t="s">
        <v>2318</v>
      </c>
    </row>
    <row r="1659" spans="1:9" ht="15" customHeight="1">
      <c r="A1659" s="4">
        <v>1658</v>
      </c>
      <c r="B1659" s="2">
        <f t="shared" si="25"/>
        <v>64301280001</v>
      </c>
      <c r="C1659" s="258" t="s">
        <v>5581</v>
      </c>
      <c r="D1659" s="3" t="s">
        <v>1456</v>
      </c>
      <c r="E1659" s="258" t="s">
        <v>444</v>
      </c>
      <c r="F1659" s="259" t="s">
        <v>576</v>
      </c>
      <c r="G1659" s="259" t="s">
        <v>1091</v>
      </c>
      <c r="H1659" s="4" t="s">
        <v>1457</v>
      </c>
      <c r="I1659" s="4" t="s">
        <v>1458</v>
      </c>
    </row>
    <row r="1660" spans="1:9" ht="15" customHeight="1">
      <c r="A1660" s="4">
        <v>1659</v>
      </c>
      <c r="B1660" s="2">
        <f t="shared" si="25"/>
        <v>64301280002</v>
      </c>
      <c r="C1660" s="258" t="s">
        <v>5582</v>
      </c>
      <c r="D1660" s="3" t="s">
        <v>1456</v>
      </c>
      <c r="E1660" s="258" t="s">
        <v>444</v>
      </c>
      <c r="F1660" s="259" t="s">
        <v>1092</v>
      </c>
      <c r="G1660" s="259" t="s">
        <v>1093</v>
      </c>
      <c r="H1660" s="4" t="s">
        <v>1457</v>
      </c>
      <c r="I1660" s="4" t="s">
        <v>1458</v>
      </c>
    </row>
    <row r="1661" spans="1:9" ht="15" customHeight="1">
      <c r="A1661" s="4">
        <v>1660</v>
      </c>
      <c r="B1661" s="2">
        <f t="shared" si="25"/>
        <v>64301280003</v>
      </c>
      <c r="C1661" s="258" t="s">
        <v>5583</v>
      </c>
      <c r="D1661" s="3" t="s">
        <v>1456</v>
      </c>
      <c r="E1661" s="258" t="s">
        <v>444</v>
      </c>
      <c r="F1661" s="259" t="s">
        <v>1094</v>
      </c>
      <c r="G1661" s="259" t="s">
        <v>1095</v>
      </c>
      <c r="H1661" s="4" t="s">
        <v>1457</v>
      </c>
      <c r="I1661" s="4" t="s">
        <v>1458</v>
      </c>
    </row>
    <row r="1662" spans="1:9" ht="15" customHeight="1">
      <c r="A1662" s="4">
        <v>1661</v>
      </c>
      <c r="B1662" s="2">
        <f t="shared" si="25"/>
        <v>64301280004</v>
      </c>
      <c r="C1662" s="258" t="s">
        <v>5584</v>
      </c>
      <c r="D1662" s="3" t="s">
        <v>1456</v>
      </c>
      <c r="E1662" s="258" t="s">
        <v>444</v>
      </c>
      <c r="F1662" s="259" t="s">
        <v>1096</v>
      </c>
      <c r="G1662" s="259" t="s">
        <v>1097</v>
      </c>
      <c r="H1662" s="4" t="s">
        <v>1457</v>
      </c>
      <c r="I1662" s="4" t="s">
        <v>1458</v>
      </c>
    </row>
    <row r="1663" spans="1:9" ht="15" customHeight="1">
      <c r="A1663" s="4">
        <v>1662</v>
      </c>
      <c r="B1663" s="2">
        <f t="shared" si="25"/>
        <v>64301280005</v>
      </c>
      <c r="C1663" s="258" t="s">
        <v>5585</v>
      </c>
      <c r="D1663" s="3" t="s">
        <v>1456</v>
      </c>
      <c r="E1663" s="258" t="s">
        <v>444</v>
      </c>
      <c r="F1663" s="259" t="s">
        <v>1098</v>
      </c>
      <c r="G1663" s="259" t="s">
        <v>613</v>
      </c>
      <c r="H1663" s="4" t="s">
        <v>1457</v>
      </c>
      <c r="I1663" s="4" t="s">
        <v>1458</v>
      </c>
    </row>
    <row r="1664" spans="1:9" ht="15" customHeight="1">
      <c r="A1664" s="4">
        <v>1663</v>
      </c>
      <c r="B1664" s="2">
        <f t="shared" si="25"/>
        <v>64301280006</v>
      </c>
      <c r="C1664" s="258" t="s">
        <v>5586</v>
      </c>
      <c r="D1664" s="3" t="s">
        <v>1456</v>
      </c>
      <c r="E1664" s="258" t="s">
        <v>444</v>
      </c>
      <c r="F1664" s="259" t="s">
        <v>1099</v>
      </c>
      <c r="G1664" s="259" t="s">
        <v>1100</v>
      </c>
      <c r="H1664" s="4" t="s">
        <v>1457</v>
      </c>
      <c r="I1664" s="4" t="s">
        <v>1458</v>
      </c>
    </row>
    <row r="1665" spans="1:9" ht="15" customHeight="1">
      <c r="A1665" s="4">
        <v>1664</v>
      </c>
      <c r="B1665" s="2">
        <f t="shared" si="25"/>
        <v>64301280007</v>
      </c>
      <c r="C1665" s="258" t="s">
        <v>5587</v>
      </c>
      <c r="D1665" s="3" t="s">
        <v>1456</v>
      </c>
      <c r="E1665" s="258" t="s">
        <v>395</v>
      </c>
      <c r="F1665" s="259" t="s">
        <v>1101</v>
      </c>
      <c r="G1665" s="259" t="s">
        <v>1102</v>
      </c>
      <c r="H1665" s="4" t="s">
        <v>1457</v>
      </c>
      <c r="I1665" s="4" t="s">
        <v>1458</v>
      </c>
    </row>
    <row r="1666" spans="1:9" ht="15" customHeight="1">
      <c r="A1666" s="4">
        <v>1665</v>
      </c>
      <c r="B1666" s="2">
        <f t="shared" si="25"/>
        <v>64301280008</v>
      </c>
      <c r="C1666" s="258" t="s">
        <v>5588</v>
      </c>
      <c r="D1666" s="3" t="s">
        <v>1456</v>
      </c>
      <c r="E1666" s="258" t="s">
        <v>395</v>
      </c>
      <c r="F1666" s="259" t="s">
        <v>1103</v>
      </c>
      <c r="G1666" s="259" t="s">
        <v>1104</v>
      </c>
      <c r="H1666" s="4" t="s">
        <v>1457</v>
      </c>
      <c r="I1666" s="4" t="s">
        <v>1458</v>
      </c>
    </row>
    <row r="1667" spans="1:9" ht="15" customHeight="1">
      <c r="A1667" s="4">
        <v>1666</v>
      </c>
      <c r="B1667" s="2">
        <f t="shared" ref="B1667:B1730" si="26">VALUE(C1667)</f>
        <v>64301280009</v>
      </c>
      <c r="C1667" s="258" t="s">
        <v>5589</v>
      </c>
      <c r="D1667" s="3" t="s">
        <v>1456</v>
      </c>
      <c r="E1667" s="258" t="s">
        <v>395</v>
      </c>
      <c r="F1667" s="259" t="s">
        <v>1105</v>
      </c>
      <c r="G1667" s="259" t="s">
        <v>1106</v>
      </c>
      <c r="H1667" s="4" t="s">
        <v>1457</v>
      </c>
      <c r="I1667" s="4" t="s">
        <v>1458</v>
      </c>
    </row>
    <row r="1668" spans="1:9" ht="15" customHeight="1">
      <c r="A1668" s="4">
        <v>1667</v>
      </c>
      <c r="B1668" s="2">
        <f t="shared" si="26"/>
        <v>64301280010</v>
      </c>
      <c r="C1668" s="258" t="s">
        <v>5590</v>
      </c>
      <c r="D1668" s="3" t="s">
        <v>1456</v>
      </c>
      <c r="E1668" s="258" t="s">
        <v>395</v>
      </c>
      <c r="F1668" s="259" t="s">
        <v>983</v>
      </c>
      <c r="G1668" s="259" t="s">
        <v>984</v>
      </c>
      <c r="H1668" s="4" t="s">
        <v>1457</v>
      </c>
      <c r="I1668" s="4" t="s">
        <v>1458</v>
      </c>
    </row>
    <row r="1669" spans="1:9" ht="15" customHeight="1">
      <c r="A1669" s="4">
        <v>1668</v>
      </c>
      <c r="B1669" s="2">
        <f t="shared" si="26"/>
        <v>64301280011</v>
      </c>
      <c r="C1669" s="258" t="s">
        <v>5591</v>
      </c>
      <c r="D1669" s="3" t="s">
        <v>1456</v>
      </c>
      <c r="E1669" s="258" t="s">
        <v>395</v>
      </c>
      <c r="F1669" s="259" t="s">
        <v>1108</v>
      </c>
      <c r="G1669" s="259" t="s">
        <v>1109</v>
      </c>
      <c r="H1669" s="4" t="s">
        <v>1457</v>
      </c>
      <c r="I1669" s="4" t="s">
        <v>1458</v>
      </c>
    </row>
    <row r="1670" spans="1:9" ht="15" customHeight="1">
      <c r="A1670" s="4">
        <v>1669</v>
      </c>
      <c r="B1670" s="2">
        <f t="shared" si="26"/>
        <v>64301280012</v>
      </c>
      <c r="C1670" s="258" t="s">
        <v>5592</v>
      </c>
      <c r="D1670" s="3" t="s">
        <v>1456</v>
      </c>
      <c r="E1670" s="258" t="s">
        <v>395</v>
      </c>
      <c r="F1670" s="259" t="s">
        <v>1111</v>
      </c>
      <c r="G1670" s="259" t="s">
        <v>1112</v>
      </c>
      <c r="H1670" s="4" t="s">
        <v>1457</v>
      </c>
      <c r="I1670" s="4" t="s">
        <v>1458</v>
      </c>
    </row>
    <row r="1671" spans="1:9" ht="15" customHeight="1">
      <c r="A1671" s="4">
        <v>1670</v>
      </c>
      <c r="B1671" s="2">
        <f t="shared" si="26"/>
        <v>64301280013</v>
      </c>
      <c r="C1671" s="258" t="s">
        <v>5593</v>
      </c>
      <c r="D1671" s="3" t="s">
        <v>1456</v>
      </c>
      <c r="E1671" s="258" t="s">
        <v>395</v>
      </c>
      <c r="F1671" s="259" t="s">
        <v>934</v>
      </c>
      <c r="G1671" s="259" t="s">
        <v>582</v>
      </c>
      <c r="H1671" s="4" t="s">
        <v>1457</v>
      </c>
      <c r="I1671" s="4" t="s">
        <v>1458</v>
      </c>
    </row>
    <row r="1672" spans="1:9" ht="15" customHeight="1">
      <c r="A1672" s="4">
        <v>1671</v>
      </c>
      <c r="B1672" s="2">
        <f t="shared" si="26"/>
        <v>64301280014</v>
      </c>
      <c r="C1672" s="258" t="s">
        <v>5594</v>
      </c>
      <c r="D1672" s="3" t="s">
        <v>1456</v>
      </c>
      <c r="E1672" s="258" t="s">
        <v>395</v>
      </c>
      <c r="F1672" s="259" t="s">
        <v>1118</v>
      </c>
      <c r="G1672" s="259" t="s">
        <v>1119</v>
      </c>
      <c r="H1672" s="4" t="s">
        <v>1457</v>
      </c>
      <c r="I1672" s="4" t="s">
        <v>1458</v>
      </c>
    </row>
    <row r="1673" spans="1:9" ht="15" customHeight="1">
      <c r="A1673" s="4">
        <v>1672</v>
      </c>
      <c r="B1673" s="2">
        <f t="shared" si="26"/>
        <v>64301280015</v>
      </c>
      <c r="C1673" s="258" t="s">
        <v>5595</v>
      </c>
      <c r="D1673" s="3" t="s">
        <v>1456</v>
      </c>
      <c r="E1673" s="258" t="s">
        <v>395</v>
      </c>
      <c r="F1673" s="259" t="s">
        <v>1120</v>
      </c>
      <c r="G1673" s="259" t="s">
        <v>1121</v>
      </c>
      <c r="H1673" s="4" t="s">
        <v>1457</v>
      </c>
      <c r="I1673" s="4" t="s">
        <v>1458</v>
      </c>
    </row>
    <row r="1674" spans="1:9" ht="15" customHeight="1">
      <c r="A1674" s="4">
        <v>1673</v>
      </c>
      <c r="B1674" s="2">
        <f t="shared" si="26"/>
        <v>64301280016</v>
      </c>
      <c r="C1674" s="258" t="s">
        <v>5596</v>
      </c>
      <c r="D1674" s="3" t="s">
        <v>1456</v>
      </c>
      <c r="E1674" s="258" t="s">
        <v>395</v>
      </c>
      <c r="F1674" s="259" t="s">
        <v>1122</v>
      </c>
      <c r="G1674" s="259" t="s">
        <v>1123</v>
      </c>
      <c r="H1674" s="4" t="s">
        <v>1457</v>
      </c>
      <c r="I1674" s="4" t="s">
        <v>1458</v>
      </c>
    </row>
    <row r="1675" spans="1:9" ht="15" customHeight="1">
      <c r="A1675" s="4">
        <v>1674</v>
      </c>
      <c r="B1675" s="2">
        <f t="shared" si="26"/>
        <v>64301280017</v>
      </c>
      <c r="C1675" s="258" t="s">
        <v>5597</v>
      </c>
      <c r="D1675" s="3" t="s">
        <v>1456</v>
      </c>
      <c r="E1675" s="258" t="s">
        <v>395</v>
      </c>
      <c r="F1675" s="259" t="s">
        <v>1124</v>
      </c>
      <c r="G1675" s="259" t="s">
        <v>1125</v>
      </c>
      <c r="H1675" s="4" t="s">
        <v>1457</v>
      </c>
      <c r="I1675" s="4" t="s">
        <v>1458</v>
      </c>
    </row>
    <row r="1676" spans="1:9" ht="15" customHeight="1">
      <c r="A1676" s="4">
        <v>1675</v>
      </c>
      <c r="B1676" s="2">
        <f t="shared" si="26"/>
        <v>64301280018</v>
      </c>
      <c r="C1676" s="258" t="s">
        <v>5598</v>
      </c>
      <c r="D1676" s="3" t="s">
        <v>1456</v>
      </c>
      <c r="E1676" s="258" t="s">
        <v>395</v>
      </c>
      <c r="F1676" s="259" t="s">
        <v>1124</v>
      </c>
      <c r="G1676" s="259" t="s">
        <v>1126</v>
      </c>
      <c r="H1676" s="4" t="s">
        <v>1457</v>
      </c>
      <c r="I1676" s="4" t="s">
        <v>1458</v>
      </c>
    </row>
    <row r="1677" spans="1:9" ht="15" customHeight="1">
      <c r="A1677" s="4">
        <v>1676</v>
      </c>
      <c r="B1677" s="2">
        <f t="shared" si="26"/>
        <v>64301280019</v>
      </c>
      <c r="C1677" s="258" t="s">
        <v>5599</v>
      </c>
      <c r="D1677" s="3" t="s">
        <v>1456</v>
      </c>
      <c r="E1677" s="258" t="s">
        <v>395</v>
      </c>
      <c r="F1677" s="259" t="s">
        <v>1127</v>
      </c>
      <c r="G1677" s="259" t="s">
        <v>1128</v>
      </c>
      <c r="H1677" s="4" t="s">
        <v>1457</v>
      </c>
      <c r="I1677" s="4" t="s">
        <v>1458</v>
      </c>
    </row>
    <row r="1678" spans="1:9" ht="15" customHeight="1">
      <c r="A1678" s="4">
        <v>1677</v>
      </c>
      <c r="B1678" s="2">
        <f t="shared" si="26"/>
        <v>64301280020</v>
      </c>
      <c r="C1678" s="258" t="s">
        <v>5600</v>
      </c>
      <c r="D1678" s="3" t="s">
        <v>1456</v>
      </c>
      <c r="E1678" s="258" t="s">
        <v>395</v>
      </c>
      <c r="F1678" s="259" t="s">
        <v>1132</v>
      </c>
      <c r="G1678" s="259" t="s">
        <v>946</v>
      </c>
      <c r="H1678" s="4" t="s">
        <v>1457</v>
      </c>
      <c r="I1678" s="4" t="s">
        <v>1458</v>
      </c>
    </row>
    <row r="1679" spans="1:9" ht="15" customHeight="1">
      <c r="A1679" s="4">
        <v>1678</v>
      </c>
      <c r="B1679" s="2">
        <f t="shared" si="26"/>
        <v>64301280021</v>
      </c>
      <c r="C1679" s="258" t="s">
        <v>5601</v>
      </c>
      <c r="D1679" s="3" t="s">
        <v>1456</v>
      </c>
      <c r="E1679" s="258" t="s">
        <v>395</v>
      </c>
      <c r="F1679" s="259" t="s">
        <v>1137</v>
      </c>
      <c r="G1679" s="259" t="s">
        <v>1138</v>
      </c>
      <c r="H1679" s="4" t="s">
        <v>1457</v>
      </c>
      <c r="I1679" s="4" t="s">
        <v>1458</v>
      </c>
    </row>
    <row r="1680" spans="1:9" ht="15" customHeight="1">
      <c r="A1680" s="4">
        <v>1679</v>
      </c>
      <c r="B1680" s="2">
        <f t="shared" si="26"/>
        <v>64301280022</v>
      </c>
      <c r="C1680" s="258" t="s">
        <v>5602</v>
      </c>
      <c r="D1680" s="3" t="s">
        <v>1456</v>
      </c>
      <c r="E1680" s="258" t="s">
        <v>395</v>
      </c>
      <c r="F1680" s="259" t="s">
        <v>5603</v>
      </c>
      <c r="G1680" s="259" t="s">
        <v>1139</v>
      </c>
      <c r="H1680" s="4" t="s">
        <v>1457</v>
      </c>
      <c r="I1680" s="4" t="s">
        <v>1458</v>
      </c>
    </row>
    <row r="1681" spans="1:9" ht="15" customHeight="1">
      <c r="A1681" s="4">
        <v>1680</v>
      </c>
      <c r="B1681" s="2">
        <f t="shared" si="26"/>
        <v>64301280023</v>
      </c>
      <c r="C1681" s="258" t="s">
        <v>5604</v>
      </c>
      <c r="D1681" s="3" t="s">
        <v>7433</v>
      </c>
      <c r="E1681" s="258" t="s">
        <v>444</v>
      </c>
      <c r="F1681" s="259" t="s">
        <v>5605</v>
      </c>
      <c r="G1681" s="259" t="s">
        <v>5606</v>
      </c>
      <c r="H1681" s="4" t="s">
        <v>1457</v>
      </c>
      <c r="I1681" s="4" t="s">
        <v>1458</v>
      </c>
    </row>
    <row r="1682" spans="1:9" ht="15" customHeight="1">
      <c r="A1682" s="4">
        <v>1681</v>
      </c>
      <c r="B1682" s="2">
        <f t="shared" si="26"/>
        <v>64301280024</v>
      </c>
      <c r="C1682" s="258" t="s">
        <v>5607</v>
      </c>
      <c r="D1682" s="3" t="s">
        <v>7433</v>
      </c>
      <c r="E1682" s="258" t="s">
        <v>395</v>
      </c>
      <c r="F1682" s="259" t="s">
        <v>587</v>
      </c>
      <c r="G1682" s="259" t="s">
        <v>1610</v>
      </c>
      <c r="H1682" s="4" t="s">
        <v>1457</v>
      </c>
      <c r="I1682" s="4" t="s">
        <v>1458</v>
      </c>
    </row>
    <row r="1683" spans="1:9" ht="15" customHeight="1">
      <c r="A1683" s="4">
        <v>1682</v>
      </c>
      <c r="B1683" s="2">
        <f t="shared" si="26"/>
        <v>64301280025</v>
      </c>
      <c r="C1683" s="258" t="s">
        <v>5608</v>
      </c>
      <c r="D1683" s="3" t="s">
        <v>7433</v>
      </c>
      <c r="E1683" s="258" t="s">
        <v>395</v>
      </c>
      <c r="F1683" s="259" t="s">
        <v>5609</v>
      </c>
      <c r="G1683" s="259" t="s">
        <v>2076</v>
      </c>
      <c r="H1683" s="4" t="s">
        <v>1457</v>
      </c>
      <c r="I1683" s="4" t="s">
        <v>1458</v>
      </c>
    </row>
    <row r="1684" spans="1:9" ht="15" customHeight="1">
      <c r="A1684" s="4">
        <v>1683</v>
      </c>
      <c r="B1684" s="2">
        <f t="shared" si="26"/>
        <v>64301280026</v>
      </c>
      <c r="C1684" s="258" t="s">
        <v>5610</v>
      </c>
      <c r="D1684" s="3" t="s">
        <v>7433</v>
      </c>
      <c r="E1684" s="258" t="s">
        <v>395</v>
      </c>
      <c r="F1684" s="259" t="s">
        <v>5611</v>
      </c>
      <c r="G1684" s="259" t="s">
        <v>5612</v>
      </c>
      <c r="H1684" s="4" t="s">
        <v>1457</v>
      </c>
      <c r="I1684" s="4" t="s">
        <v>1458</v>
      </c>
    </row>
    <row r="1685" spans="1:9" ht="15" customHeight="1">
      <c r="A1685" s="4">
        <v>1684</v>
      </c>
      <c r="B1685" s="2">
        <f t="shared" si="26"/>
        <v>64302010001</v>
      </c>
      <c r="C1685" s="258" t="s">
        <v>5613</v>
      </c>
      <c r="D1685" s="3" t="s">
        <v>1467</v>
      </c>
      <c r="E1685" s="258" t="s">
        <v>444</v>
      </c>
      <c r="F1685" s="259" t="s">
        <v>493</v>
      </c>
      <c r="G1685" s="259" t="s">
        <v>1167</v>
      </c>
      <c r="H1685" s="4" t="s">
        <v>608</v>
      </c>
      <c r="I1685" s="4" t="s">
        <v>608</v>
      </c>
    </row>
    <row r="1686" spans="1:9" ht="15" customHeight="1">
      <c r="A1686" s="4">
        <v>1685</v>
      </c>
      <c r="B1686" s="2">
        <f t="shared" si="26"/>
        <v>64302010002</v>
      </c>
      <c r="C1686" s="258" t="s">
        <v>5614</v>
      </c>
      <c r="D1686" s="3" t="s">
        <v>1467</v>
      </c>
      <c r="E1686" s="258" t="s">
        <v>444</v>
      </c>
      <c r="F1686" s="259" t="s">
        <v>1141</v>
      </c>
      <c r="G1686" s="259" t="s">
        <v>5615</v>
      </c>
      <c r="H1686" s="4" t="s">
        <v>608</v>
      </c>
      <c r="I1686" s="4" t="s">
        <v>608</v>
      </c>
    </row>
    <row r="1687" spans="1:9" ht="15" customHeight="1">
      <c r="A1687" s="4">
        <v>1686</v>
      </c>
      <c r="B1687" s="2">
        <f t="shared" si="26"/>
        <v>64302010003</v>
      </c>
      <c r="C1687" s="258" t="s">
        <v>5616</v>
      </c>
      <c r="D1687" s="3" t="s">
        <v>1467</v>
      </c>
      <c r="E1687" s="258" t="s">
        <v>444</v>
      </c>
      <c r="F1687" s="259" t="s">
        <v>679</v>
      </c>
      <c r="G1687" s="259" t="s">
        <v>1142</v>
      </c>
      <c r="H1687" s="4" t="s">
        <v>608</v>
      </c>
      <c r="I1687" s="4" t="s">
        <v>608</v>
      </c>
    </row>
    <row r="1688" spans="1:9" ht="15" customHeight="1">
      <c r="A1688" s="4">
        <v>1687</v>
      </c>
      <c r="B1688" s="2">
        <f t="shared" si="26"/>
        <v>64302010004</v>
      </c>
      <c r="C1688" s="258" t="s">
        <v>5617</v>
      </c>
      <c r="D1688" s="3" t="s">
        <v>1467</v>
      </c>
      <c r="E1688" s="258" t="s">
        <v>444</v>
      </c>
      <c r="F1688" s="259" t="s">
        <v>611</v>
      </c>
      <c r="G1688" s="259" t="s">
        <v>1143</v>
      </c>
      <c r="H1688" s="4" t="s">
        <v>608</v>
      </c>
      <c r="I1688" s="4" t="s">
        <v>608</v>
      </c>
    </row>
    <row r="1689" spans="1:9" ht="15" customHeight="1">
      <c r="A1689" s="4">
        <v>1688</v>
      </c>
      <c r="B1689" s="2">
        <f t="shared" si="26"/>
        <v>64302010005</v>
      </c>
      <c r="C1689" s="258" t="s">
        <v>5618</v>
      </c>
      <c r="D1689" s="3" t="s">
        <v>1467</v>
      </c>
      <c r="E1689" s="258" t="s">
        <v>444</v>
      </c>
      <c r="F1689" s="259" t="s">
        <v>1170</v>
      </c>
      <c r="G1689" s="259" t="s">
        <v>1171</v>
      </c>
      <c r="H1689" s="4" t="s">
        <v>608</v>
      </c>
      <c r="I1689" s="4" t="s">
        <v>608</v>
      </c>
    </row>
    <row r="1690" spans="1:9" ht="15" customHeight="1">
      <c r="A1690" s="4">
        <v>1689</v>
      </c>
      <c r="B1690" s="2">
        <f t="shared" si="26"/>
        <v>64302010006</v>
      </c>
      <c r="C1690" s="258" t="s">
        <v>5619</v>
      </c>
      <c r="D1690" s="3" t="s">
        <v>1467</v>
      </c>
      <c r="E1690" s="258" t="s">
        <v>444</v>
      </c>
      <c r="F1690" s="259" t="s">
        <v>1172</v>
      </c>
      <c r="G1690" s="259" t="s">
        <v>1173</v>
      </c>
      <c r="H1690" s="4" t="s">
        <v>608</v>
      </c>
      <c r="I1690" s="4" t="s">
        <v>608</v>
      </c>
    </row>
    <row r="1691" spans="1:9" ht="15" customHeight="1">
      <c r="A1691" s="4">
        <v>1690</v>
      </c>
      <c r="B1691" s="2">
        <f t="shared" si="26"/>
        <v>64302010007</v>
      </c>
      <c r="C1691" s="258" t="s">
        <v>5620</v>
      </c>
      <c r="D1691" s="3" t="s">
        <v>1467</v>
      </c>
      <c r="E1691" s="258" t="s">
        <v>444</v>
      </c>
      <c r="F1691" s="259" t="s">
        <v>1144</v>
      </c>
      <c r="G1691" s="259" t="s">
        <v>643</v>
      </c>
      <c r="H1691" s="4" t="s">
        <v>608</v>
      </c>
      <c r="I1691" s="4" t="s">
        <v>608</v>
      </c>
    </row>
    <row r="1692" spans="1:9" ht="15" customHeight="1">
      <c r="A1692" s="4">
        <v>1691</v>
      </c>
      <c r="B1692" s="2">
        <f t="shared" si="26"/>
        <v>64302010008</v>
      </c>
      <c r="C1692" s="258" t="s">
        <v>5621</v>
      </c>
      <c r="D1692" s="3" t="s">
        <v>1467</v>
      </c>
      <c r="E1692" s="258" t="s">
        <v>444</v>
      </c>
      <c r="F1692" s="259" t="s">
        <v>1147</v>
      </c>
      <c r="G1692" s="259" t="s">
        <v>1148</v>
      </c>
      <c r="H1692" s="4" t="s">
        <v>608</v>
      </c>
      <c r="I1692" s="4" t="s">
        <v>608</v>
      </c>
    </row>
    <row r="1693" spans="1:9" ht="15" customHeight="1">
      <c r="A1693" s="4">
        <v>1692</v>
      </c>
      <c r="B1693" s="2">
        <f t="shared" si="26"/>
        <v>64302010009</v>
      </c>
      <c r="C1693" s="258" t="s">
        <v>5622</v>
      </c>
      <c r="D1693" s="3" t="s">
        <v>1467</v>
      </c>
      <c r="E1693" s="258" t="s">
        <v>444</v>
      </c>
      <c r="F1693" s="259" t="s">
        <v>547</v>
      </c>
      <c r="G1693" s="259" t="s">
        <v>1151</v>
      </c>
      <c r="H1693" s="4" t="s">
        <v>608</v>
      </c>
      <c r="I1693" s="4" t="s">
        <v>608</v>
      </c>
    </row>
    <row r="1694" spans="1:9" ht="15" customHeight="1">
      <c r="A1694" s="4">
        <v>1693</v>
      </c>
      <c r="B1694" s="2">
        <f t="shared" si="26"/>
        <v>64302010010</v>
      </c>
      <c r="C1694" s="258" t="s">
        <v>5623</v>
      </c>
      <c r="D1694" s="3" t="s">
        <v>1467</v>
      </c>
      <c r="E1694" s="258" t="s">
        <v>444</v>
      </c>
      <c r="F1694" s="259" t="s">
        <v>1176</v>
      </c>
      <c r="G1694" s="259" t="s">
        <v>1177</v>
      </c>
      <c r="H1694" s="4" t="s">
        <v>608</v>
      </c>
      <c r="I1694" s="4" t="s">
        <v>608</v>
      </c>
    </row>
    <row r="1695" spans="1:9" ht="15" customHeight="1">
      <c r="A1695" s="4">
        <v>1694</v>
      </c>
      <c r="B1695" s="2">
        <f t="shared" si="26"/>
        <v>64302010011</v>
      </c>
      <c r="C1695" s="258" t="s">
        <v>5624</v>
      </c>
      <c r="D1695" s="3" t="s">
        <v>1467</v>
      </c>
      <c r="E1695" s="258" t="s">
        <v>444</v>
      </c>
      <c r="F1695" s="259" t="s">
        <v>1178</v>
      </c>
      <c r="G1695" s="259" t="s">
        <v>1179</v>
      </c>
      <c r="H1695" s="4" t="s">
        <v>608</v>
      </c>
      <c r="I1695" s="4" t="s">
        <v>608</v>
      </c>
    </row>
    <row r="1696" spans="1:9" ht="15" customHeight="1">
      <c r="A1696" s="4">
        <v>1695</v>
      </c>
      <c r="B1696" s="2">
        <f t="shared" si="26"/>
        <v>64302010012</v>
      </c>
      <c r="C1696" s="258" t="s">
        <v>5625</v>
      </c>
      <c r="D1696" s="3" t="s">
        <v>1467</v>
      </c>
      <c r="E1696" s="258" t="s">
        <v>444</v>
      </c>
      <c r="F1696" s="259" t="s">
        <v>1674</v>
      </c>
      <c r="G1696" s="259" t="s">
        <v>5626</v>
      </c>
      <c r="H1696" s="4" t="s">
        <v>608</v>
      </c>
      <c r="I1696" s="4" t="s">
        <v>608</v>
      </c>
    </row>
    <row r="1697" spans="1:9" ht="15" customHeight="1">
      <c r="A1697" s="4">
        <v>1696</v>
      </c>
      <c r="B1697" s="2">
        <f t="shared" si="26"/>
        <v>64302010013</v>
      </c>
      <c r="C1697" s="258" t="s">
        <v>5627</v>
      </c>
      <c r="D1697" s="3" t="s">
        <v>1467</v>
      </c>
      <c r="E1697" s="258" t="s">
        <v>444</v>
      </c>
      <c r="F1697" s="259" t="s">
        <v>1180</v>
      </c>
      <c r="G1697" s="259" t="s">
        <v>1181</v>
      </c>
      <c r="H1697" s="4" t="s">
        <v>608</v>
      </c>
      <c r="I1697" s="4" t="s">
        <v>608</v>
      </c>
    </row>
    <row r="1698" spans="1:9" ht="15" customHeight="1">
      <c r="A1698" s="4">
        <v>1697</v>
      </c>
      <c r="B1698" s="2">
        <f t="shared" si="26"/>
        <v>64302010014</v>
      </c>
      <c r="C1698" s="258" t="s">
        <v>5628</v>
      </c>
      <c r="D1698" s="3" t="s">
        <v>1467</v>
      </c>
      <c r="E1698" s="258" t="s">
        <v>444</v>
      </c>
      <c r="F1698" s="259" t="s">
        <v>1182</v>
      </c>
      <c r="G1698" s="259" t="s">
        <v>1183</v>
      </c>
      <c r="H1698" s="4" t="s">
        <v>608</v>
      </c>
      <c r="I1698" s="4" t="s">
        <v>608</v>
      </c>
    </row>
    <row r="1699" spans="1:9" ht="15" customHeight="1">
      <c r="A1699" s="4">
        <v>1698</v>
      </c>
      <c r="B1699" s="2">
        <f t="shared" si="26"/>
        <v>64302010015</v>
      </c>
      <c r="C1699" s="258" t="s">
        <v>5629</v>
      </c>
      <c r="D1699" s="3" t="s">
        <v>1467</v>
      </c>
      <c r="E1699" s="258" t="s">
        <v>444</v>
      </c>
      <c r="F1699" s="259" t="s">
        <v>1194</v>
      </c>
      <c r="G1699" s="259" t="s">
        <v>1195</v>
      </c>
      <c r="H1699" s="4" t="s">
        <v>608</v>
      </c>
      <c r="I1699" s="4" t="s">
        <v>608</v>
      </c>
    </row>
    <row r="1700" spans="1:9" ht="15" customHeight="1">
      <c r="A1700" s="4">
        <v>1699</v>
      </c>
      <c r="B1700" s="2">
        <f t="shared" si="26"/>
        <v>64302010016</v>
      </c>
      <c r="C1700" s="258" t="s">
        <v>5630</v>
      </c>
      <c r="D1700" s="3" t="s">
        <v>1467</v>
      </c>
      <c r="E1700" s="258" t="s">
        <v>444</v>
      </c>
      <c r="F1700" s="259" t="s">
        <v>484</v>
      </c>
      <c r="G1700" s="259" t="s">
        <v>1152</v>
      </c>
      <c r="H1700" s="4" t="s">
        <v>608</v>
      </c>
      <c r="I1700" s="4" t="s">
        <v>608</v>
      </c>
    </row>
    <row r="1701" spans="1:9" ht="15" customHeight="1">
      <c r="A1701" s="4">
        <v>1700</v>
      </c>
      <c r="B1701" s="2">
        <f t="shared" si="26"/>
        <v>64302010017</v>
      </c>
      <c r="C1701" s="258" t="s">
        <v>5631</v>
      </c>
      <c r="D1701" s="3" t="s">
        <v>1467</v>
      </c>
      <c r="E1701" s="258" t="s">
        <v>444</v>
      </c>
      <c r="F1701" s="259" t="s">
        <v>1153</v>
      </c>
      <c r="G1701" s="259" t="s">
        <v>1154</v>
      </c>
      <c r="H1701" s="4" t="s">
        <v>608</v>
      </c>
      <c r="I1701" s="4" t="s">
        <v>608</v>
      </c>
    </row>
    <row r="1702" spans="1:9" ht="15" customHeight="1">
      <c r="A1702" s="4">
        <v>1701</v>
      </c>
      <c r="B1702" s="2">
        <f t="shared" si="26"/>
        <v>64302010018</v>
      </c>
      <c r="C1702" s="258" t="s">
        <v>5632</v>
      </c>
      <c r="D1702" s="3" t="s">
        <v>1467</v>
      </c>
      <c r="E1702" s="258" t="s">
        <v>444</v>
      </c>
      <c r="F1702" s="259" t="s">
        <v>646</v>
      </c>
      <c r="G1702" s="259" t="s">
        <v>1184</v>
      </c>
      <c r="H1702" s="4" t="s">
        <v>608</v>
      </c>
      <c r="I1702" s="4" t="s">
        <v>608</v>
      </c>
    </row>
    <row r="1703" spans="1:9" ht="15" customHeight="1">
      <c r="A1703" s="4">
        <v>1702</v>
      </c>
      <c r="B1703" s="2">
        <f t="shared" si="26"/>
        <v>64302010019</v>
      </c>
      <c r="C1703" s="258" t="s">
        <v>5633</v>
      </c>
      <c r="D1703" s="3" t="s">
        <v>1467</v>
      </c>
      <c r="E1703" s="258" t="s">
        <v>444</v>
      </c>
      <c r="F1703" s="259" t="s">
        <v>1062</v>
      </c>
      <c r="G1703" s="259" t="s">
        <v>1155</v>
      </c>
      <c r="H1703" s="4" t="s">
        <v>608</v>
      </c>
      <c r="I1703" s="4" t="s">
        <v>608</v>
      </c>
    </row>
    <row r="1704" spans="1:9" ht="15" customHeight="1">
      <c r="A1704" s="4">
        <v>1703</v>
      </c>
      <c r="B1704" s="2">
        <f t="shared" si="26"/>
        <v>64302010020</v>
      </c>
      <c r="C1704" s="258" t="s">
        <v>5634</v>
      </c>
      <c r="D1704" s="3" t="s">
        <v>1467</v>
      </c>
      <c r="E1704" s="258" t="s">
        <v>444</v>
      </c>
      <c r="F1704" s="259" t="s">
        <v>1156</v>
      </c>
      <c r="G1704" s="259" t="s">
        <v>1024</v>
      </c>
      <c r="H1704" s="4" t="s">
        <v>608</v>
      </c>
      <c r="I1704" s="4" t="s">
        <v>608</v>
      </c>
    </row>
    <row r="1705" spans="1:9" ht="15" customHeight="1">
      <c r="A1705" s="4">
        <v>1704</v>
      </c>
      <c r="B1705" s="2">
        <f t="shared" si="26"/>
        <v>64302010021</v>
      </c>
      <c r="C1705" s="258" t="s">
        <v>5635</v>
      </c>
      <c r="D1705" s="3" t="s">
        <v>1467</v>
      </c>
      <c r="E1705" s="258" t="s">
        <v>444</v>
      </c>
      <c r="F1705" s="259" t="s">
        <v>1159</v>
      </c>
      <c r="G1705" s="259" t="s">
        <v>1160</v>
      </c>
      <c r="H1705" s="4" t="s">
        <v>608</v>
      </c>
      <c r="I1705" s="4" t="s">
        <v>608</v>
      </c>
    </row>
    <row r="1706" spans="1:9" ht="15" customHeight="1">
      <c r="A1706" s="4">
        <v>1705</v>
      </c>
      <c r="B1706" s="2">
        <f t="shared" si="26"/>
        <v>64302010022</v>
      </c>
      <c r="C1706" s="258" t="s">
        <v>5636</v>
      </c>
      <c r="D1706" s="3" t="s">
        <v>1467</v>
      </c>
      <c r="E1706" s="258" t="s">
        <v>444</v>
      </c>
      <c r="F1706" s="259" t="s">
        <v>1190</v>
      </c>
      <c r="G1706" s="259" t="s">
        <v>1191</v>
      </c>
      <c r="H1706" s="4" t="s">
        <v>608</v>
      </c>
      <c r="I1706" s="4" t="s">
        <v>608</v>
      </c>
    </row>
    <row r="1707" spans="1:9" ht="15" customHeight="1">
      <c r="A1707" s="4">
        <v>1706</v>
      </c>
      <c r="B1707" s="2">
        <f t="shared" si="26"/>
        <v>64302010023</v>
      </c>
      <c r="C1707" s="258" t="s">
        <v>5637</v>
      </c>
      <c r="D1707" s="3" t="s">
        <v>1467</v>
      </c>
      <c r="E1707" s="258" t="s">
        <v>444</v>
      </c>
      <c r="F1707" s="259" t="s">
        <v>1161</v>
      </c>
      <c r="G1707" s="259" t="s">
        <v>1162</v>
      </c>
      <c r="H1707" s="4" t="s">
        <v>608</v>
      </c>
      <c r="I1707" s="4" t="s">
        <v>608</v>
      </c>
    </row>
    <row r="1708" spans="1:9" ht="15" customHeight="1">
      <c r="A1708" s="4">
        <v>1707</v>
      </c>
      <c r="B1708" s="2">
        <f t="shared" si="26"/>
        <v>64302010024</v>
      </c>
      <c r="C1708" s="258" t="s">
        <v>5638</v>
      </c>
      <c r="D1708" s="3" t="s">
        <v>1467</v>
      </c>
      <c r="E1708" s="258" t="s">
        <v>444</v>
      </c>
      <c r="F1708" s="259" t="s">
        <v>1514</v>
      </c>
      <c r="G1708" s="259" t="s">
        <v>3881</v>
      </c>
      <c r="H1708" s="4" t="s">
        <v>608</v>
      </c>
      <c r="I1708" s="4" t="s">
        <v>608</v>
      </c>
    </row>
    <row r="1709" spans="1:9" ht="15" customHeight="1">
      <c r="A1709" s="4">
        <v>1708</v>
      </c>
      <c r="B1709" s="2">
        <f t="shared" si="26"/>
        <v>64302010025</v>
      </c>
      <c r="C1709" s="258" t="s">
        <v>5639</v>
      </c>
      <c r="D1709" s="3" t="s">
        <v>1467</v>
      </c>
      <c r="E1709" s="258" t="s">
        <v>444</v>
      </c>
      <c r="F1709" s="259" t="s">
        <v>1163</v>
      </c>
      <c r="G1709" s="259" t="s">
        <v>5640</v>
      </c>
      <c r="H1709" s="4" t="s">
        <v>608</v>
      </c>
      <c r="I1709" s="4" t="s">
        <v>608</v>
      </c>
    </row>
    <row r="1710" spans="1:9" ht="15" customHeight="1">
      <c r="A1710" s="4">
        <v>1709</v>
      </c>
      <c r="B1710" s="2">
        <f t="shared" si="26"/>
        <v>64302010026</v>
      </c>
      <c r="C1710" s="258" t="s">
        <v>5641</v>
      </c>
      <c r="D1710" s="3" t="s">
        <v>1467</v>
      </c>
      <c r="E1710" s="258" t="s">
        <v>444</v>
      </c>
      <c r="F1710" s="259" t="s">
        <v>5642</v>
      </c>
      <c r="G1710" s="259" t="s">
        <v>5643</v>
      </c>
      <c r="H1710" s="4" t="s">
        <v>608</v>
      </c>
      <c r="I1710" s="4" t="s">
        <v>608</v>
      </c>
    </row>
    <row r="1711" spans="1:9" ht="15" customHeight="1">
      <c r="A1711" s="4">
        <v>1710</v>
      </c>
      <c r="B1711" s="2">
        <f t="shared" si="26"/>
        <v>64302010027</v>
      </c>
      <c r="C1711" s="258" t="s">
        <v>5644</v>
      </c>
      <c r="D1711" s="3" t="s">
        <v>1467</v>
      </c>
      <c r="E1711" s="258" t="s">
        <v>395</v>
      </c>
      <c r="F1711" s="259" t="s">
        <v>1192</v>
      </c>
      <c r="G1711" s="259" t="s">
        <v>1193</v>
      </c>
      <c r="H1711" s="4" t="s">
        <v>608</v>
      </c>
      <c r="I1711" s="4" t="s">
        <v>608</v>
      </c>
    </row>
    <row r="1712" spans="1:9" ht="15" customHeight="1">
      <c r="A1712" s="4">
        <v>1711</v>
      </c>
      <c r="B1712" s="2">
        <f t="shared" si="26"/>
        <v>64302010028</v>
      </c>
      <c r="C1712" s="258" t="s">
        <v>5645</v>
      </c>
      <c r="D1712" s="3" t="s">
        <v>1475</v>
      </c>
      <c r="E1712" s="258" t="s">
        <v>444</v>
      </c>
      <c r="F1712" s="259" t="s">
        <v>1168</v>
      </c>
      <c r="G1712" s="259" t="s">
        <v>1169</v>
      </c>
      <c r="H1712" s="4" t="s">
        <v>608</v>
      </c>
      <c r="I1712" s="4" t="s">
        <v>608</v>
      </c>
    </row>
    <row r="1713" spans="1:9" ht="15" customHeight="1">
      <c r="A1713" s="4">
        <v>1712</v>
      </c>
      <c r="B1713" s="2">
        <f t="shared" si="26"/>
        <v>64302010029</v>
      </c>
      <c r="C1713" s="258" t="s">
        <v>5646</v>
      </c>
      <c r="D1713" s="3" t="s">
        <v>1475</v>
      </c>
      <c r="E1713" s="258" t="s">
        <v>444</v>
      </c>
      <c r="F1713" s="259" t="s">
        <v>5647</v>
      </c>
      <c r="G1713" s="259" t="s">
        <v>5648</v>
      </c>
      <c r="H1713" s="4" t="s">
        <v>608</v>
      </c>
      <c r="I1713" s="4" t="s">
        <v>608</v>
      </c>
    </row>
    <row r="1714" spans="1:9" ht="15" customHeight="1">
      <c r="A1714" s="4">
        <v>1713</v>
      </c>
      <c r="B1714" s="2">
        <f t="shared" si="26"/>
        <v>64302010030</v>
      </c>
      <c r="C1714" s="258" t="s">
        <v>5649</v>
      </c>
      <c r="D1714" s="3" t="s">
        <v>1475</v>
      </c>
      <c r="E1714" s="258" t="s">
        <v>444</v>
      </c>
      <c r="F1714" s="259" t="s">
        <v>1174</v>
      </c>
      <c r="G1714" s="259" t="s">
        <v>1175</v>
      </c>
      <c r="H1714" s="4" t="s">
        <v>608</v>
      </c>
      <c r="I1714" s="4" t="s">
        <v>608</v>
      </c>
    </row>
    <row r="1715" spans="1:9" ht="15" customHeight="1">
      <c r="A1715" s="4">
        <v>1714</v>
      </c>
      <c r="B1715" s="2">
        <f t="shared" si="26"/>
        <v>64302010031</v>
      </c>
      <c r="C1715" s="258" t="s">
        <v>5650</v>
      </c>
      <c r="D1715" s="3" t="s">
        <v>1475</v>
      </c>
      <c r="E1715" s="258" t="s">
        <v>444</v>
      </c>
      <c r="F1715" s="259" t="s">
        <v>1149</v>
      </c>
      <c r="G1715" s="259" t="s">
        <v>1150</v>
      </c>
      <c r="H1715" s="4" t="s">
        <v>608</v>
      </c>
      <c r="I1715" s="4" t="s">
        <v>608</v>
      </c>
    </row>
    <row r="1716" spans="1:9" ht="15" customHeight="1">
      <c r="A1716" s="4">
        <v>1715</v>
      </c>
      <c r="B1716" s="2">
        <f t="shared" si="26"/>
        <v>64302010032</v>
      </c>
      <c r="C1716" s="258" t="s">
        <v>5651</v>
      </c>
      <c r="D1716" s="3" t="s">
        <v>1475</v>
      </c>
      <c r="E1716" s="258" t="s">
        <v>444</v>
      </c>
      <c r="F1716" s="259" t="s">
        <v>5652</v>
      </c>
      <c r="G1716" s="259" t="s">
        <v>5653</v>
      </c>
      <c r="H1716" s="4" t="s">
        <v>608</v>
      </c>
      <c r="I1716" s="4" t="s">
        <v>608</v>
      </c>
    </row>
    <row r="1717" spans="1:9" ht="15" customHeight="1">
      <c r="A1717" s="4">
        <v>1716</v>
      </c>
      <c r="B1717" s="2">
        <f t="shared" si="26"/>
        <v>64302010033</v>
      </c>
      <c r="C1717" s="258" t="s">
        <v>5654</v>
      </c>
      <c r="D1717" s="3" t="s">
        <v>1475</v>
      </c>
      <c r="E1717" s="258" t="s">
        <v>444</v>
      </c>
      <c r="F1717" s="259" t="s">
        <v>531</v>
      </c>
      <c r="G1717" s="259" t="s">
        <v>532</v>
      </c>
      <c r="H1717" s="4" t="s">
        <v>608</v>
      </c>
      <c r="I1717" s="4" t="s">
        <v>608</v>
      </c>
    </row>
    <row r="1718" spans="1:9" ht="15" customHeight="1">
      <c r="A1718" s="4">
        <v>1717</v>
      </c>
      <c r="B1718" s="2">
        <f t="shared" si="26"/>
        <v>64302010034</v>
      </c>
      <c r="C1718" s="258" t="s">
        <v>5655</v>
      </c>
      <c r="D1718" s="3" t="s">
        <v>1475</v>
      </c>
      <c r="E1718" s="258" t="s">
        <v>444</v>
      </c>
      <c r="F1718" s="259" t="s">
        <v>1185</v>
      </c>
      <c r="G1718" s="259" t="s">
        <v>1186</v>
      </c>
      <c r="H1718" s="4" t="s">
        <v>608</v>
      </c>
      <c r="I1718" s="4" t="s">
        <v>608</v>
      </c>
    </row>
    <row r="1719" spans="1:9" ht="15" customHeight="1">
      <c r="A1719" s="4">
        <v>1718</v>
      </c>
      <c r="B1719" s="2">
        <f t="shared" si="26"/>
        <v>64302010035</v>
      </c>
      <c r="C1719" s="258" t="s">
        <v>5656</v>
      </c>
      <c r="D1719" s="3" t="s">
        <v>1475</v>
      </c>
      <c r="E1719" s="258" t="s">
        <v>444</v>
      </c>
      <c r="F1719" s="259" t="s">
        <v>1594</v>
      </c>
      <c r="G1719" s="259" t="s">
        <v>1625</v>
      </c>
      <c r="H1719" s="4" t="s">
        <v>608</v>
      </c>
      <c r="I1719" s="4" t="s">
        <v>608</v>
      </c>
    </row>
    <row r="1720" spans="1:9" ht="15" customHeight="1">
      <c r="A1720" s="4">
        <v>1719</v>
      </c>
      <c r="B1720" s="2">
        <f t="shared" si="26"/>
        <v>64302010036</v>
      </c>
      <c r="C1720" s="258" t="s">
        <v>5657</v>
      </c>
      <c r="D1720" s="3" t="s">
        <v>1475</v>
      </c>
      <c r="E1720" s="258" t="s">
        <v>444</v>
      </c>
      <c r="F1720" s="259" t="s">
        <v>5658</v>
      </c>
      <c r="G1720" s="259" t="s">
        <v>3883</v>
      </c>
      <c r="H1720" s="4" t="s">
        <v>608</v>
      </c>
      <c r="I1720" s="4" t="s">
        <v>608</v>
      </c>
    </row>
    <row r="1721" spans="1:9" ht="15" customHeight="1">
      <c r="A1721" s="4">
        <v>1720</v>
      </c>
      <c r="B1721" s="2">
        <f t="shared" si="26"/>
        <v>64302010037</v>
      </c>
      <c r="C1721" s="258" t="s">
        <v>5659</v>
      </c>
      <c r="D1721" s="3" t="s">
        <v>1475</v>
      </c>
      <c r="E1721" s="258" t="s">
        <v>444</v>
      </c>
      <c r="F1721" s="259" t="s">
        <v>5660</v>
      </c>
      <c r="G1721" s="259" t="s">
        <v>1660</v>
      </c>
      <c r="H1721" s="4" t="s">
        <v>608</v>
      </c>
      <c r="I1721" s="4" t="s">
        <v>608</v>
      </c>
    </row>
    <row r="1722" spans="1:9" ht="15" customHeight="1">
      <c r="A1722" s="4">
        <v>1721</v>
      </c>
      <c r="B1722" s="2">
        <f t="shared" si="26"/>
        <v>64302010038</v>
      </c>
      <c r="C1722" s="258" t="s">
        <v>5661</v>
      </c>
      <c r="D1722" s="3" t="s">
        <v>1475</v>
      </c>
      <c r="E1722" s="258" t="s">
        <v>444</v>
      </c>
      <c r="F1722" s="259" t="s">
        <v>5662</v>
      </c>
      <c r="G1722" s="259" t="s">
        <v>5663</v>
      </c>
      <c r="H1722" s="4" t="s">
        <v>608</v>
      </c>
      <c r="I1722" s="4" t="s">
        <v>608</v>
      </c>
    </row>
    <row r="1723" spans="1:9" ht="15" customHeight="1">
      <c r="A1723" s="4">
        <v>1722</v>
      </c>
      <c r="B1723" s="2">
        <f t="shared" si="26"/>
        <v>64302010039</v>
      </c>
      <c r="C1723" s="258" t="s">
        <v>5664</v>
      </c>
      <c r="D1723" s="3" t="s">
        <v>1475</v>
      </c>
      <c r="E1723" s="258" t="s">
        <v>444</v>
      </c>
      <c r="F1723" s="259" t="s">
        <v>1318</v>
      </c>
      <c r="G1723" s="259" t="s">
        <v>998</v>
      </c>
      <c r="H1723" s="4" t="s">
        <v>608</v>
      </c>
      <c r="I1723" s="4" t="s">
        <v>608</v>
      </c>
    </row>
    <row r="1724" spans="1:9" ht="15" customHeight="1">
      <c r="A1724" s="4">
        <v>1723</v>
      </c>
      <c r="B1724" s="2">
        <f t="shared" si="26"/>
        <v>64302010040</v>
      </c>
      <c r="C1724" s="258" t="s">
        <v>5665</v>
      </c>
      <c r="D1724" s="3" t="s">
        <v>1475</v>
      </c>
      <c r="E1724" s="258" t="s">
        <v>444</v>
      </c>
      <c r="F1724" s="259" t="s">
        <v>1157</v>
      </c>
      <c r="G1724" s="259" t="s">
        <v>1158</v>
      </c>
      <c r="H1724" s="4" t="s">
        <v>608</v>
      </c>
      <c r="I1724" s="4" t="s">
        <v>608</v>
      </c>
    </row>
    <row r="1725" spans="1:9" ht="15" customHeight="1">
      <c r="A1725" s="4">
        <v>1724</v>
      </c>
      <c r="B1725" s="2">
        <f t="shared" si="26"/>
        <v>64302010041</v>
      </c>
      <c r="C1725" s="258" t="s">
        <v>5666</v>
      </c>
      <c r="D1725" s="3" t="s">
        <v>1475</v>
      </c>
      <c r="E1725" s="258" t="s">
        <v>444</v>
      </c>
      <c r="F1725" s="259" t="s">
        <v>1188</v>
      </c>
      <c r="G1725" s="259" t="s">
        <v>1189</v>
      </c>
      <c r="H1725" s="4" t="s">
        <v>608</v>
      </c>
      <c r="I1725" s="4" t="s">
        <v>608</v>
      </c>
    </row>
    <row r="1726" spans="1:9" ht="15" customHeight="1">
      <c r="A1726" s="4">
        <v>1725</v>
      </c>
      <c r="B1726" s="2">
        <f t="shared" si="26"/>
        <v>64302010042</v>
      </c>
      <c r="C1726" s="258" t="s">
        <v>5667</v>
      </c>
      <c r="D1726" s="3" t="s">
        <v>1475</v>
      </c>
      <c r="E1726" s="258" t="s">
        <v>444</v>
      </c>
      <c r="F1726" s="259" t="s">
        <v>533</v>
      </c>
      <c r="G1726" s="259" t="s">
        <v>534</v>
      </c>
      <c r="H1726" s="4" t="s">
        <v>608</v>
      </c>
      <c r="I1726" s="4" t="s">
        <v>608</v>
      </c>
    </row>
    <row r="1727" spans="1:9" ht="15" customHeight="1">
      <c r="A1727" s="4">
        <v>1726</v>
      </c>
      <c r="B1727" s="2">
        <f t="shared" si="26"/>
        <v>64302010043</v>
      </c>
      <c r="C1727" s="258" t="s">
        <v>5668</v>
      </c>
      <c r="D1727" s="3" t="s">
        <v>1475</v>
      </c>
      <c r="E1727" s="258" t="s">
        <v>395</v>
      </c>
      <c r="F1727" s="259" t="s">
        <v>2263</v>
      </c>
      <c r="G1727" s="259" t="s">
        <v>5669</v>
      </c>
      <c r="H1727" s="4" t="s">
        <v>608</v>
      </c>
      <c r="I1727" s="4" t="s">
        <v>608</v>
      </c>
    </row>
    <row r="1728" spans="1:9" ht="15" customHeight="1">
      <c r="A1728" s="4">
        <v>1727</v>
      </c>
      <c r="B1728" s="2">
        <f t="shared" si="26"/>
        <v>64302010044</v>
      </c>
      <c r="C1728" s="258" t="s">
        <v>5670</v>
      </c>
      <c r="D1728" s="3" t="s">
        <v>1475</v>
      </c>
      <c r="E1728" s="258" t="s">
        <v>444</v>
      </c>
      <c r="F1728" s="259" t="s">
        <v>5671</v>
      </c>
      <c r="G1728" s="259" t="s">
        <v>5672</v>
      </c>
      <c r="H1728" s="4" t="s">
        <v>608</v>
      </c>
      <c r="I1728" s="4" t="s">
        <v>608</v>
      </c>
    </row>
    <row r="1729" spans="1:9" ht="15" customHeight="1">
      <c r="A1729" s="4">
        <v>1728</v>
      </c>
      <c r="B1729" s="2">
        <f t="shared" si="26"/>
        <v>64302010045</v>
      </c>
      <c r="C1729" s="258" t="s">
        <v>5673</v>
      </c>
      <c r="D1729" s="3" t="s">
        <v>1475</v>
      </c>
      <c r="E1729" s="258" t="s">
        <v>395</v>
      </c>
      <c r="F1729" s="259" t="s">
        <v>1446</v>
      </c>
      <c r="G1729" s="259" t="s">
        <v>5674</v>
      </c>
      <c r="H1729" s="4" t="s">
        <v>608</v>
      </c>
      <c r="I1729" s="4" t="s">
        <v>608</v>
      </c>
    </row>
    <row r="1730" spans="1:9" ht="15" customHeight="1">
      <c r="A1730" s="4">
        <v>1729</v>
      </c>
      <c r="B1730" s="2">
        <f t="shared" si="26"/>
        <v>64302010046</v>
      </c>
      <c r="C1730" s="258" t="s">
        <v>5675</v>
      </c>
      <c r="D1730" s="3" t="s">
        <v>1475</v>
      </c>
      <c r="E1730" s="258" t="s">
        <v>395</v>
      </c>
      <c r="F1730" s="259" t="s">
        <v>450</v>
      </c>
      <c r="G1730" s="259" t="s">
        <v>447</v>
      </c>
      <c r="H1730" s="4" t="s">
        <v>608</v>
      </c>
      <c r="I1730" s="4" t="s">
        <v>608</v>
      </c>
    </row>
    <row r="1731" spans="1:9" ht="15" customHeight="1">
      <c r="A1731" s="4">
        <v>1730</v>
      </c>
      <c r="B1731" s="2">
        <f t="shared" ref="B1731:B1794" si="27">VALUE(C1731)</f>
        <v>64302020001</v>
      </c>
      <c r="C1731" s="258" t="s">
        <v>5676</v>
      </c>
      <c r="D1731" s="3" t="s">
        <v>1485</v>
      </c>
      <c r="E1731" s="258" t="s">
        <v>444</v>
      </c>
      <c r="F1731" s="259" t="s">
        <v>1197</v>
      </c>
      <c r="G1731" s="259" t="s">
        <v>1198</v>
      </c>
      <c r="H1731" s="4" t="s">
        <v>659</v>
      </c>
      <c r="I1731" s="4" t="s">
        <v>659</v>
      </c>
    </row>
    <row r="1732" spans="1:9" ht="15" customHeight="1">
      <c r="A1732" s="4">
        <v>1731</v>
      </c>
      <c r="B1732" s="2">
        <f t="shared" si="27"/>
        <v>64302020002</v>
      </c>
      <c r="C1732" s="258" t="s">
        <v>5677</v>
      </c>
      <c r="D1732" s="3" t="s">
        <v>1485</v>
      </c>
      <c r="E1732" s="258" t="s">
        <v>444</v>
      </c>
      <c r="F1732" s="259" t="s">
        <v>1199</v>
      </c>
      <c r="G1732" s="259" t="s">
        <v>1200</v>
      </c>
      <c r="H1732" s="4" t="s">
        <v>659</v>
      </c>
      <c r="I1732" s="4" t="s">
        <v>659</v>
      </c>
    </row>
    <row r="1733" spans="1:9" ht="15" customHeight="1">
      <c r="A1733" s="4">
        <v>1732</v>
      </c>
      <c r="B1733" s="2">
        <f t="shared" si="27"/>
        <v>64302020003</v>
      </c>
      <c r="C1733" s="258" t="s">
        <v>5678</v>
      </c>
      <c r="D1733" s="3" t="s">
        <v>1485</v>
      </c>
      <c r="E1733" s="258" t="s">
        <v>444</v>
      </c>
      <c r="F1733" s="259" t="s">
        <v>697</v>
      </c>
      <c r="G1733" s="259" t="s">
        <v>1201</v>
      </c>
      <c r="H1733" s="4" t="s">
        <v>659</v>
      </c>
      <c r="I1733" s="4" t="s">
        <v>659</v>
      </c>
    </row>
    <row r="1734" spans="1:9" ht="15" customHeight="1">
      <c r="A1734" s="4">
        <v>1733</v>
      </c>
      <c r="B1734" s="2">
        <f t="shared" si="27"/>
        <v>64302020004</v>
      </c>
      <c r="C1734" s="258" t="s">
        <v>5679</v>
      </c>
      <c r="D1734" s="3" t="s">
        <v>1485</v>
      </c>
      <c r="E1734" s="258" t="s">
        <v>444</v>
      </c>
      <c r="F1734" s="259" t="s">
        <v>1202</v>
      </c>
      <c r="G1734" s="259" t="s">
        <v>827</v>
      </c>
      <c r="H1734" s="4" t="s">
        <v>659</v>
      </c>
      <c r="I1734" s="4" t="s">
        <v>659</v>
      </c>
    </row>
    <row r="1735" spans="1:9" ht="15" customHeight="1">
      <c r="A1735" s="4">
        <v>1734</v>
      </c>
      <c r="B1735" s="2">
        <f t="shared" si="27"/>
        <v>64302020005</v>
      </c>
      <c r="C1735" s="258" t="s">
        <v>5680</v>
      </c>
      <c r="D1735" s="3" t="s">
        <v>1485</v>
      </c>
      <c r="E1735" s="258" t="s">
        <v>444</v>
      </c>
      <c r="F1735" s="259" t="s">
        <v>5681</v>
      </c>
      <c r="G1735" s="259" t="s">
        <v>1203</v>
      </c>
      <c r="H1735" s="4" t="s">
        <v>659</v>
      </c>
      <c r="I1735" s="4" t="s">
        <v>659</v>
      </c>
    </row>
    <row r="1736" spans="1:9" ht="15" customHeight="1">
      <c r="A1736" s="4">
        <v>1735</v>
      </c>
      <c r="B1736" s="2">
        <f t="shared" si="27"/>
        <v>64302020006</v>
      </c>
      <c r="C1736" s="258" t="s">
        <v>5682</v>
      </c>
      <c r="D1736" s="3" t="s">
        <v>1485</v>
      </c>
      <c r="E1736" s="258" t="s">
        <v>444</v>
      </c>
      <c r="F1736" s="259" t="s">
        <v>5683</v>
      </c>
      <c r="G1736" s="259" t="s">
        <v>1204</v>
      </c>
      <c r="H1736" s="4" t="s">
        <v>659</v>
      </c>
      <c r="I1736" s="4" t="s">
        <v>659</v>
      </c>
    </row>
    <row r="1737" spans="1:9" ht="15" customHeight="1">
      <c r="A1737" s="4">
        <v>1736</v>
      </c>
      <c r="B1737" s="2">
        <f t="shared" si="27"/>
        <v>64302020007</v>
      </c>
      <c r="C1737" s="258" t="s">
        <v>5684</v>
      </c>
      <c r="D1737" s="3" t="s">
        <v>1485</v>
      </c>
      <c r="E1737" s="258" t="s">
        <v>444</v>
      </c>
      <c r="F1737" s="259" t="s">
        <v>1220</v>
      </c>
      <c r="G1737" s="259" t="s">
        <v>1221</v>
      </c>
      <c r="H1737" s="4" t="s">
        <v>659</v>
      </c>
      <c r="I1737" s="4" t="s">
        <v>659</v>
      </c>
    </row>
    <row r="1738" spans="1:9" ht="15" customHeight="1">
      <c r="A1738" s="4">
        <v>1737</v>
      </c>
      <c r="B1738" s="2">
        <f t="shared" si="27"/>
        <v>64302020008</v>
      </c>
      <c r="C1738" s="258" t="s">
        <v>5685</v>
      </c>
      <c r="D1738" s="3" t="s">
        <v>1485</v>
      </c>
      <c r="E1738" s="258" t="s">
        <v>444</v>
      </c>
      <c r="F1738" s="259" t="s">
        <v>1210</v>
      </c>
      <c r="G1738" s="259" t="s">
        <v>821</v>
      </c>
      <c r="H1738" s="4" t="s">
        <v>659</v>
      </c>
      <c r="I1738" s="4" t="s">
        <v>659</v>
      </c>
    </row>
    <row r="1739" spans="1:9" ht="15" customHeight="1">
      <c r="A1739" s="4">
        <v>1738</v>
      </c>
      <c r="B1739" s="2">
        <f t="shared" si="27"/>
        <v>64302020009</v>
      </c>
      <c r="C1739" s="258" t="s">
        <v>5686</v>
      </c>
      <c r="D1739" s="3" t="s">
        <v>1485</v>
      </c>
      <c r="E1739" s="258" t="s">
        <v>444</v>
      </c>
      <c r="F1739" s="259" t="s">
        <v>5687</v>
      </c>
      <c r="G1739" s="259" t="s">
        <v>5688</v>
      </c>
      <c r="H1739" s="4" t="s">
        <v>659</v>
      </c>
      <c r="I1739" s="4" t="s">
        <v>659</v>
      </c>
    </row>
    <row r="1740" spans="1:9" ht="15" customHeight="1">
      <c r="A1740" s="4">
        <v>1739</v>
      </c>
      <c r="B1740" s="2">
        <f t="shared" si="27"/>
        <v>64302020010</v>
      </c>
      <c r="C1740" s="258" t="s">
        <v>5689</v>
      </c>
      <c r="D1740" s="3" t="s">
        <v>1485</v>
      </c>
      <c r="E1740" s="258" t="s">
        <v>444</v>
      </c>
      <c r="F1740" s="259" t="s">
        <v>1212</v>
      </c>
      <c r="G1740" s="259" t="s">
        <v>1213</v>
      </c>
      <c r="H1740" s="4" t="s">
        <v>659</v>
      </c>
      <c r="I1740" s="4" t="s">
        <v>659</v>
      </c>
    </row>
    <row r="1741" spans="1:9" ht="15" customHeight="1">
      <c r="A1741" s="4">
        <v>1740</v>
      </c>
      <c r="B1741" s="2">
        <f t="shared" si="27"/>
        <v>64302020011</v>
      </c>
      <c r="C1741" s="258" t="s">
        <v>5690</v>
      </c>
      <c r="D1741" s="3" t="s">
        <v>1485</v>
      </c>
      <c r="E1741" s="258" t="s">
        <v>444</v>
      </c>
      <c r="F1741" s="259" t="s">
        <v>1214</v>
      </c>
      <c r="G1741" s="259" t="s">
        <v>1215</v>
      </c>
      <c r="H1741" s="4" t="s">
        <v>659</v>
      </c>
      <c r="I1741" s="4" t="s">
        <v>659</v>
      </c>
    </row>
    <row r="1742" spans="1:9" ht="15" customHeight="1">
      <c r="A1742" s="4">
        <v>1741</v>
      </c>
      <c r="B1742" s="2">
        <f t="shared" si="27"/>
        <v>64302020012</v>
      </c>
      <c r="C1742" s="258" t="s">
        <v>5691</v>
      </c>
      <c r="D1742" s="3" t="s">
        <v>1485</v>
      </c>
      <c r="E1742" s="258" t="s">
        <v>444</v>
      </c>
      <c r="F1742" s="259" t="s">
        <v>1216</v>
      </c>
      <c r="G1742" s="259" t="s">
        <v>1217</v>
      </c>
      <c r="H1742" s="4" t="s">
        <v>659</v>
      </c>
      <c r="I1742" s="4" t="s">
        <v>659</v>
      </c>
    </row>
    <row r="1743" spans="1:9" ht="15" customHeight="1">
      <c r="A1743" s="4">
        <v>1742</v>
      </c>
      <c r="B1743" s="2">
        <f t="shared" si="27"/>
        <v>64302020013</v>
      </c>
      <c r="C1743" s="258" t="s">
        <v>5692</v>
      </c>
      <c r="D1743" s="3" t="s">
        <v>1485</v>
      </c>
      <c r="E1743" s="258" t="s">
        <v>444</v>
      </c>
      <c r="F1743" s="259" t="s">
        <v>1218</v>
      </c>
      <c r="G1743" s="259" t="s">
        <v>1219</v>
      </c>
      <c r="H1743" s="4" t="s">
        <v>659</v>
      </c>
      <c r="I1743" s="4" t="s">
        <v>659</v>
      </c>
    </row>
    <row r="1744" spans="1:9" ht="15" customHeight="1">
      <c r="A1744" s="4">
        <v>1743</v>
      </c>
      <c r="B1744" s="2">
        <f t="shared" si="27"/>
        <v>64302020014</v>
      </c>
      <c r="C1744" s="258" t="s">
        <v>5693</v>
      </c>
      <c r="D1744" s="3" t="s">
        <v>1492</v>
      </c>
      <c r="E1744" s="258" t="s">
        <v>444</v>
      </c>
      <c r="F1744" s="259" t="s">
        <v>679</v>
      </c>
      <c r="G1744" s="259" t="s">
        <v>5694</v>
      </c>
      <c r="H1744" s="4" t="s">
        <v>659</v>
      </c>
      <c r="I1744" s="4" t="s">
        <v>659</v>
      </c>
    </row>
    <row r="1745" spans="1:9" ht="15" customHeight="1">
      <c r="A1745" s="4">
        <v>1744</v>
      </c>
      <c r="B1745" s="2">
        <f t="shared" si="27"/>
        <v>64302020015</v>
      </c>
      <c r="C1745" s="258" t="s">
        <v>5695</v>
      </c>
      <c r="D1745" s="3" t="s">
        <v>1492</v>
      </c>
      <c r="E1745" s="258" t="s">
        <v>444</v>
      </c>
      <c r="F1745" s="259" t="s">
        <v>639</v>
      </c>
      <c r="G1745" s="259" t="s">
        <v>1671</v>
      </c>
      <c r="H1745" s="4" t="s">
        <v>659</v>
      </c>
      <c r="I1745" s="4" t="s">
        <v>659</v>
      </c>
    </row>
    <row r="1746" spans="1:9" ht="15" customHeight="1">
      <c r="A1746" s="4">
        <v>1745</v>
      </c>
      <c r="B1746" s="2">
        <f t="shared" si="27"/>
        <v>64302020016</v>
      </c>
      <c r="C1746" s="258" t="s">
        <v>5696</v>
      </c>
      <c r="D1746" s="3" t="s">
        <v>1492</v>
      </c>
      <c r="E1746" s="258" t="s">
        <v>444</v>
      </c>
      <c r="F1746" s="259" t="s">
        <v>5697</v>
      </c>
      <c r="G1746" s="259" t="s">
        <v>5698</v>
      </c>
      <c r="H1746" s="4" t="s">
        <v>659</v>
      </c>
      <c r="I1746" s="4" t="s">
        <v>659</v>
      </c>
    </row>
    <row r="1747" spans="1:9" ht="15" customHeight="1">
      <c r="A1747" s="4">
        <v>1746</v>
      </c>
      <c r="B1747" s="2">
        <f t="shared" si="27"/>
        <v>64302020017</v>
      </c>
      <c r="C1747" s="258" t="s">
        <v>5699</v>
      </c>
      <c r="D1747" s="3" t="s">
        <v>1492</v>
      </c>
      <c r="E1747" s="258" t="s">
        <v>444</v>
      </c>
      <c r="F1747" s="259" t="s">
        <v>662</v>
      </c>
      <c r="G1747" s="259" t="s">
        <v>5700</v>
      </c>
      <c r="H1747" s="4" t="s">
        <v>659</v>
      </c>
      <c r="I1747" s="4" t="s">
        <v>659</v>
      </c>
    </row>
    <row r="1748" spans="1:9" ht="15" customHeight="1">
      <c r="A1748" s="4">
        <v>1747</v>
      </c>
      <c r="B1748" s="2">
        <f t="shared" si="27"/>
        <v>64302020018</v>
      </c>
      <c r="C1748" s="258" t="s">
        <v>5701</v>
      </c>
      <c r="D1748" s="3" t="s">
        <v>1492</v>
      </c>
      <c r="E1748" s="258" t="s">
        <v>444</v>
      </c>
      <c r="F1748" s="259" t="s">
        <v>5702</v>
      </c>
      <c r="G1748" s="259" t="s">
        <v>5703</v>
      </c>
      <c r="H1748" s="4" t="s">
        <v>659</v>
      </c>
      <c r="I1748" s="4" t="s">
        <v>659</v>
      </c>
    </row>
    <row r="1749" spans="1:9" ht="15" customHeight="1">
      <c r="A1749" s="4">
        <v>1748</v>
      </c>
      <c r="B1749" s="2">
        <f t="shared" si="27"/>
        <v>64302020019</v>
      </c>
      <c r="C1749" s="258" t="s">
        <v>5704</v>
      </c>
      <c r="D1749" s="3" t="s">
        <v>1492</v>
      </c>
      <c r="E1749" s="258" t="s">
        <v>444</v>
      </c>
      <c r="F1749" s="259" t="s">
        <v>1314</v>
      </c>
      <c r="G1749" s="259" t="s">
        <v>1315</v>
      </c>
      <c r="H1749" s="4" t="s">
        <v>659</v>
      </c>
      <c r="I1749" s="4" t="s">
        <v>659</v>
      </c>
    </row>
    <row r="1750" spans="1:9" ht="15" customHeight="1">
      <c r="A1750" s="4">
        <v>1749</v>
      </c>
      <c r="B1750" s="2">
        <f t="shared" si="27"/>
        <v>64302020020</v>
      </c>
      <c r="C1750" s="258" t="s">
        <v>5705</v>
      </c>
      <c r="D1750" s="3" t="s">
        <v>1492</v>
      </c>
      <c r="E1750" s="258" t="s">
        <v>444</v>
      </c>
      <c r="F1750" s="259" t="s">
        <v>1298</v>
      </c>
      <c r="G1750" s="259" t="s">
        <v>480</v>
      </c>
      <c r="H1750" s="4" t="s">
        <v>659</v>
      </c>
      <c r="I1750" s="4" t="s">
        <v>659</v>
      </c>
    </row>
    <row r="1751" spans="1:9" ht="15" customHeight="1">
      <c r="A1751" s="4">
        <v>1750</v>
      </c>
      <c r="B1751" s="2">
        <f t="shared" si="27"/>
        <v>64302020021</v>
      </c>
      <c r="C1751" s="258" t="s">
        <v>5706</v>
      </c>
      <c r="D1751" s="3" t="s">
        <v>1492</v>
      </c>
      <c r="E1751" s="258" t="s">
        <v>444</v>
      </c>
      <c r="F1751" s="259" t="s">
        <v>738</v>
      </c>
      <c r="G1751" s="259" t="s">
        <v>1317</v>
      </c>
      <c r="H1751" s="4" t="s">
        <v>659</v>
      </c>
      <c r="I1751" s="4" t="s">
        <v>659</v>
      </c>
    </row>
    <row r="1752" spans="1:9" ht="15" customHeight="1">
      <c r="A1752" s="4">
        <v>1751</v>
      </c>
      <c r="B1752" s="2">
        <f t="shared" si="27"/>
        <v>64302020022</v>
      </c>
      <c r="C1752" s="258" t="s">
        <v>5707</v>
      </c>
      <c r="D1752" s="3" t="s">
        <v>1492</v>
      </c>
      <c r="E1752" s="258" t="s">
        <v>444</v>
      </c>
      <c r="F1752" s="259" t="s">
        <v>738</v>
      </c>
      <c r="G1752" s="259" t="s">
        <v>5708</v>
      </c>
      <c r="H1752" s="4" t="s">
        <v>659</v>
      </c>
      <c r="I1752" s="4" t="s">
        <v>659</v>
      </c>
    </row>
    <row r="1753" spans="1:9" ht="15" customHeight="1">
      <c r="A1753" s="4">
        <v>1752</v>
      </c>
      <c r="B1753" s="2">
        <f t="shared" si="27"/>
        <v>64302020023</v>
      </c>
      <c r="C1753" s="258" t="s">
        <v>5709</v>
      </c>
      <c r="D1753" s="3" t="s">
        <v>1492</v>
      </c>
      <c r="E1753" s="258" t="s">
        <v>444</v>
      </c>
      <c r="F1753" s="259" t="s">
        <v>1062</v>
      </c>
      <c r="G1753" s="259" t="s">
        <v>5710</v>
      </c>
      <c r="H1753" s="4" t="s">
        <v>659</v>
      </c>
      <c r="I1753" s="4" t="s">
        <v>659</v>
      </c>
    </row>
    <row r="1754" spans="1:9" ht="15" customHeight="1">
      <c r="A1754" s="4">
        <v>1753</v>
      </c>
      <c r="B1754" s="2">
        <f t="shared" si="27"/>
        <v>64302020025</v>
      </c>
      <c r="C1754" s="258" t="s">
        <v>5711</v>
      </c>
      <c r="D1754" s="3" t="s">
        <v>1492</v>
      </c>
      <c r="E1754" s="258" t="s">
        <v>395</v>
      </c>
      <c r="F1754" s="259" t="s">
        <v>5712</v>
      </c>
      <c r="G1754" s="259" t="s">
        <v>5713</v>
      </c>
      <c r="H1754" s="4" t="s">
        <v>659</v>
      </c>
      <c r="I1754" s="4" t="s">
        <v>659</v>
      </c>
    </row>
    <row r="1755" spans="1:9" ht="15" customHeight="1">
      <c r="A1755" s="4">
        <v>1754</v>
      </c>
      <c r="B1755" s="2">
        <f t="shared" si="27"/>
        <v>64302020026</v>
      </c>
      <c r="C1755" s="258" t="s">
        <v>5714</v>
      </c>
      <c r="D1755" s="3" t="s">
        <v>1492</v>
      </c>
      <c r="E1755" s="258" t="s">
        <v>395</v>
      </c>
      <c r="F1755" s="259" t="s">
        <v>1394</v>
      </c>
      <c r="G1755" s="259" t="s">
        <v>3873</v>
      </c>
      <c r="H1755" s="4" t="s">
        <v>659</v>
      </c>
      <c r="I1755" s="4" t="s">
        <v>659</v>
      </c>
    </row>
    <row r="1756" spans="1:9" ht="15" customHeight="1">
      <c r="A1756" s="4">
        <v>1755</v>
      </c>
      <c r="B1756" s="2">
        <f t="shared" si="27"/>
        <v>64302020027</v>
      </c>
      <c r="C1756" s="258" t="s">
        <v>5715</v>
      </c>
      <c r="D1756" s="3" t="s">
        <v>1492</v>
      </c>
      <c r="E1756" s="258" t="s">
        <v>395</v>
      </c>
      <c r="F1756" s="259" t="s">
        <v>5071</v>
      </c>
      <c r="G1756" s="259" t="s">
        <v>5716</v>
      </c>
      <c r="H1756" s="4" t="s">
        <v>659</v>
      </c>
      <c r="I1756" s="4" t="s">
        <v>659</v>
      </c>
    </row>
    <row r="1757" spans="1:9" ht="15" customHeight="1">
      <c r="A1757" s="4">
        <v>1756</v>
      </c>
      <c r="B1757" s="2">
        <f t="shared" si="27"/>
        <v>64302020028</v>
      </c>
      <c r="C1757" s="258" t="s">
        <v>5717</v>
      </c>
      <c r="D1757" s="3" t="s">
        <v>1492</v>
      </c>
      <c r="E1757" s="258" t="s">
        <v>395</v>
      </c>
      <c r="F1757" s="259" t="s">
        <v>5718</v>
      </c>
      <c r="G1757" s="259" t="s">
        <v>1326</v>
      </c>
      <c r="H1757" s="4" t="s">
        <v>659</v>
      </c>
      <c r="I1757" s="4" t="s">
        <v>659</v>
      </c>
    </row>
    <row r="1758" spans="1:9" ht="15" customHeight="1">
      <c r="A1758" s="4">
        <v>1757</v>
      </c>
      <c r="B1758" s="2">
        <f t="shared" si="27"/>
        <v>64302020029</v>
      </c>
      <c r="C1758" s="258" t="s">
        <v>5719</v>
      </c>
      <c r="D1758" s="3" t="s">
        <v>1492</v>
      </c>
      <c r="E1758" s="258" t="s">
        <v>395</v>
      </c>
      <c r="F1758" s="259" t="s">
        <v>5720</v>
      </c>
      <c r="G1758" s="259" t="s">
        <v>1015</v>
      </c>
      <c r="H1758" s="4" t="s">
        <v>659</v>
      </c>
      <c r="I1758" s="4" t="s">
        <v>659</v>
      </c>
    </row>
    <row r="1759" spans="1:9" ht="15" customHeight="1">
      <c r="A1759" s="4">
        <v>1758</v>
      </c>
      <c r="B1759" s="2">
        <f t="shared" si="27"/>
        <v>64302040001</v>
      </c>
      <c r="C1759" s="258" t="s">
        <v>5721</v>
      </c>
      <c r="D1759" s="3" t="s">
        <v>5874</v>
      </c>
      <c r="E1759" s="258" t="s">
        <v>444</v>
      </c>
      <c r="F1759" s="259" t="s">
        <v>658</v>
      </c>
      <c r="G1759" s="259" t="s">
        <v>1256</v>
      </c>
      <c r="H1759" s="4" t="s">
        <v>2311</v>
      </c>
      <c r="I1759" s="4" t="s">
        <v>2312</v>
      </c>
    </row>
    <row r="1760" spans="1:9" ht="15" customHeight="1">
      <c r="A1760" s="4">
        <v>1759</v>
      </c>
      <c r="B1760" s="2">
        <f t="shared" si="27"/>
        <v>64302040002</v>
      </c>
      <c r="C1760" s="258" t="s">
        <v>5722</v>
      </c>
      <c r="D1760" s="3" t="s">
        <v>5874</v>
      </c>
      <c r="E1760" s="258" t="s">
        <v>444</v>
      </c>
      <c r="F1760" s="259" t="s">
        <v>1228</v>
      </c>
      <c r="G1760" s="259" t="s">
        <v>1229</v>
      </c>
      <c r="H1760" s="4" t="s">
        <v>2311</v>
      </c>
      <c r="I1760" s="4" t="s">
        <v>2312</v>
      </c>
    </row>
    <row r="1761" spans="1:9" ht="15" customHeight="1">
      <c r="A1761" s="4">
        <v>1760</v>
      </c>
      <c r="B1761" s="2">
        <f t="shared" si="27"/>
        <v>64302040003</v>
      </c>
      <c r="C1761" s="258" t="s">
        <v>5723</v>
      </c>
      <c r="D1761" s="3" t="s">
        <v>5874</v>
      </c>
      <c r="E1761" s="258" t="s">
        <v>444</v>
      </c>
      <c r="F1761" s="259" t="s">
        <v>1257</v>
      </c>
      <c r="G1761" s="259" t="s">
        <v>1258</v>
      </c>
      <c r="H1761" s="4" t="s">
        <v>2311</v>
      </c>
      <c r="I1761" s="4" t="s">
        <v>2312</v>
      </c>
    </row>
    <row r="1762" spans="1:9" ht="15" customHeight="1">
      <c r="A1762" s="4">
        <v>1761</v>
      </c>
      <c r="B1762" s="2">
        <f t="shared" si="27"/>
        <v>64302040004</v>
      </c>
      <c r="C1762" s="258" t="s">
        <v>5724</v>
      </c>
      <c r="D1762" s="3" t="s">
        <v>5874</v>
      </c>
      <c r="E1762" s="258" t="s">
        <v>444</v>
      </c>
      <c r="F1762" s="259" t="s">
        <v>1259</v>
      </c>
      <c r="G1762" s="259" t="s">
        <v>1260</v>
      </c>
      <c r="H1762" s="4" t="s">
        <v>2311</v>
      </c>
      <c r="I1762" s="4" t="s">
        <v>2312</v>
      </c>
    </row>
    <row r="1763" spans="1:9" ht="15" customHeight="1">
      <c r="A1763" s="4">
        <v>1762</v>
      </c>
      <c r="B1763" s="2">
        <f t="shared" si="27"/>
        <v>64302040006</v>
      </c>
      <c r="C1763" s="258" t="s">
        <v>5725</v>
      </c>
      <c r="D1763" s="3" t="s">
        <v>5874</v>
      </c>
      <c r="E1763" s="258" t="s">
        <v>444</v>
      </c>
      <c r="F1763" s="259" t="s">
        <v>1261</v>
      </c>
      <c r="G1763" s="259" t="s">
        <v>1262</v>
      </c>
      <c r="H1763" s="4" t="s">
        <v>2311</v>
      </c>
      <c r="I1763" s="4" t="s">
        <v>2312</v>
      </c>
    </row>
    <row r="1764" spans="1:9" ht="15" customHeight="1">
      <c r="A1764" s="4">
        <v>1763</v>
      </c>
      <c r="B1764" s="2">
        <f t="shared" si="27"/>
        <v>64302040007</v>
      </c>
      <c r="C1764" s="258" t="s">
        <v>5726</v>
      </c>
      <c r="D1764" s="3" t="s">
        <v>5874</v>
      </c>
      <c r="E1764" s="258" t="s">
        <v>444</v>
      </c>
      <c r="F1764" s="259" t="s">
        <v>1233</v>
      </c>
      <c r="G1764" s="259" t="s">
        <v>1234</v>
      </c>
      <c r="H1764" s="4" t="s">
        <v>2311</v>
      </c>
      <c r="I1764" s="4" t="s">
        <v>2312</v>
      </c>
    </row>
    <row r="1765" spans="1:9" ht="15" customHeight="1">
      <c r="A1765" s="4">
        <v>1764</v>
      </c>
      <c r="B1765" s="2">
        <f t="shared" si="27"/>
        <v>64302040008</v>
      </c>
      <c r="C1765" s="258" t="s">
        <v>5727</v>
      </c>
      <c r="D1765" s="3" t="s">
        <v>5874</v>
      </c>
      <c r="E1765" s="258" t="s">
        <v>444</v>
      </c>
      <c r="F1765" s="259" t="s">
        <v>1263</v>
      </c>
      <c r="G1765" s="259" t="s">
        <v>1225</v>
      </c>
      <c r="H1765" s="4" t="s">
        <v>2311</v>
      </c>
      <c r="I1765" s="4" t="s">
        <v>2312</v>
      </c>
    </row>
    <row r="1766" spans="1:9" ht="15" customHeight="1">
      <c r="A1766" s="4">
        <v>1765</v>
      </c>
      <c r="B1766" s="2">
        <f t="shared" si="27"/>
        <v>64302040009</v>
      </c>
      <c r="C1766" s="258" t="s">
        <v>5728</v>
      </c>
      <c r="D1766" s="3" t="s">
        <v>5874</v>
      </c>
      <c r="E1766" s="258" t="s">
        <v>444</v>
      </c>
      <c r="F1766" s="259" t="s">
        <v>1235</v>
      </c>
      <c r="G1766" s="259" t="s">
        <v>1236</v>
      </c>
      <c r="H1766" s="4" t="s">
        <v>2311</v>
      </c>
      <c r="I1766" s="4" t="s">
        <v>2312</v>
      </c>
    </row>
    <row r="1767" spans="1:9" ht="15" customHeight="1">
      <c r="A1767" s="4">
        <v>1766</v>
      </c>
      <c r="B1767" s="2">
        <f t="shared" si="27"/>
        <v>64302040010</v>
      </c>
      <c r="C1767" s="258" t="s">
        <v>5729</v>
      </c>
      <c r="D1767" s="3" t="s">
        <v>5874</v>
      </c>
      <c r="E1767" s="258" t="s">
        <v>444</v>
      </c>
      <c r="F1767" s="259" t="s">
        <v>1264</v>
      </c>
      <c r="G1767" s="259" t="s">
        <v>1265</v>
      </c>
      <c r="H1767" s="4" t="s">
        <v>2311</v>
      </c>
      <c r="I1767" s="4" t="s">
        <v>2312</v>
      </c>
    </row>
    <row r="1768" spans="1:9" ht="15" customHeight="1">
      <c r="A1768" s="4">
        <v>1767</v>
      </c>
      <c r="B1768" s="2">
        <f t="shared" si="27"/>
        <v>64302040011</v>
      </c>
      <c r="C1768" s="258" t="s">
        <v>5730</v>
      </c>
      <c r="D1768" s="3" t="s">
        <v>5874</v>
      </c>
      <c r="E1768" s="258" t="s">
        <v>444</v>
      </c>
      <c r="F1768" s="259" t="s">
        <v>1266</v>
      </c>
      <c r="G1768" s="259" t="s">
        <v>1267</v>
      </c>
      <c r="H1768" s="4" t="s">
        <v>2311</v>
      </c>
      <c r="I1768" s="4" t="s">
        <v>2312</v>
      </c>
    </row>
    <row r="1769" spans="1:9" ht="15" customHeight="1">
      <c r="A1769" s="4">
        <v>1768</v>
      </c>
      <c r="B1769" s="2">
        <f t="shared" si="27"/>
        <v>64302040012</v>
      </c>
      <c r="C1769" s="258" t="s">
        <v>5731</v>
      </c>
      <c r="D1769" s="3" t="s">
        <v>5874</v>
      </c>
      <c r="E1769" s="258" t="s">
        <v>444</v>
      </c>
      <c r="F1769" s="259" t="s">
        <v>1268</v>
      </c>
      <c r="G1769" s="259" t="s">
        <v>1269</v>
      </c>
      <c r="H1769" s="4" t="s">
        <v>2311</v>
      </c>
      <c r="I1769" s="4" t="s">
        <v>2312</v>
      </c>
    </row>
    <row r="1770" spans="1:9" ht="15" customHeight="1">
      <c r="A1770" s="4">
        <v>1769</v>
      </c>
      <c r="B1770" s="2">
        <f t="shared" si="27"/>
        <v>64302040013</v>
      </c>
      <c r="C1770" s="258" t="s">
        <v>5732</v>
      </c>
      <c r="D1770" s="3" t="s">
        <v>5874</v>
      </c>
      <c r="E1770" s="258" t="s">
        <v>444</v>
      </c>
      <c r="F1770" s="259" t="s">
        <v>1270</v>
      </c>
      <c r="G1770" s="259" t="s">
        <v>1271</v>
      </c>
      <c r="H1770" s="4" t="s">
        <v>2311</v>
      </c>
      <c r="I1770" s="4" t="s">
        <v>2312</v>
      </c>
    </row>
    <row r="1771" spans="1:9" ht="15" customHeight="1">
      <c r="A1771" s="4">
        <v>1770</v>
      </c>
      <c r="B1771" s="2">
        <f t="shared" si="27"/>
        <v>64302040014</v>
      </c>
      <c r="C1771" s="258" t="s">
        <v>5733</v>
      </c>
      <c r="D1771" s="3" t="s">
        <v>5874</v>
      </c>
      <c r="E1771" s="258" t="s">
        <v>444</v>
      </c>
      <c r="F1771" s="259" t="s">
        <v>1240</v>
      </c>
      <c r="G1771" s="259" t="s">
        <v>1241</v>
      </c>
      <c r="H1771" s="4" t="s">
        <v>2311</v>
      </c>
      <c r="I1771" s="4" t="s">
        <v>2312</v>
      </c>
    </row>
    <row r="1772" spans="1:9" ht="15" customHeight="1">
      <c r="A1772" s="4">
        <v>1771</v>
      </c>
      <c r="B1772" s="2">
        <f t="shared" si="27"/>
        <v>64302040015</v>
      </c>
      <c r="C1772" s="258" t="s">
        <v>5734</v>
      </c>
      <c r="D1772" s="3" t="s">
        <v>5874</v>
      </c>
      <c r="E1772" s="258" t="s">
        <v>444</v>
      </c>
      <c r="F1772" s="259" t="s">
        <v>1242</v>
      </c>
      <c r="G1772" s="259" t="s">
        <v>1243</v>
      </c>
      <c r="H1772" s="4" t="s">
        <v>2311</v>
      </c>
      <c r="I1772" s="4" t="s">
        <v>2312</v>
      </c>
    </row>
    <row r="1773" spans="1:9" ht="15" customHeight="1">
      <c r="A1773" s="4">
        <v>1772</v>
      </c>
      <c r="B1773" s="2">
        <f t="shared" si="27"/>
        <v>64302040017</v>
      </c>
      <c r="C1773" s="258" t="s">
        <v>5735</v>
      </c>
      <c r="D1773" s="3" t="s">
        <v>5874</v>
      </c>
      <c r="E1773" s="258" t="s">
        <v>444</v>
      </c>
      <c r="F1773" s="259" t="s">
        <v>1272</v>
      </c>
      <c r="G1773" s="259" t="s">
        <v>1273</v>
      </c>
      <c r="H1773" s="4" t="s">
        <v>2311</v>
      </c>
      <c r="I1773" s="4" t="s">
        <v>2312</v>
      </c>
    </row>
    <row r="1774" spans="1:9" ht="15" customHeight="1">
      <c r="A1774" s="4">
        <v>1773</v>
      </c>
      <c r="B1774" s="2">
        <f t="shared" si="27"/>
        <v>64302040018</v>
      </c>
      <c r="C1774" s="258" t="s">
        <v>5736</v>
      </c>
      <c r="D1774" s="3" t="s">
        <v>5874</v>
      </c>
      <c r="E1774" s="258" t="s">
        <v>444</v>
      </c>
      <c r="F1774" s="259" t="s">
        <v>634</v>
      </c>
      <c r="G1774" s="259" t="s">
        <v>1245</v>
      </c>
      <c r="H1774" s="4" t="s">
        <v>2311</v>
      </c>
      <c r="I1774" s="4" t="s">
        <v>2312</v>
      </c>
    </row>
    <row r="1775" spans="1:9" ht="15" customHeight="1">
      <c r="A1775" s="4">
        <v>1774</v>
      </c>
      <c r="B1775" s="2">
        <f t="shared" si="27"/>
        <v>64302040019</v>
      </c>
      <c r="C1775" s="258" t="s">
        <v>5737</v>
      </c>
      <c r="D1775" s="3" t="s">
        <v>5874</v>
      </c>
      <c r="E1775" s="258" t="s">
        <v>395</v>
      </c>
      <c r="F1775" s="259" t="s">
        <v>1283</v>
      </c>
      <c r="G1775" s="259" t="s">
        <v>1284</v>
      </c>
      <c r="H1775" s="4" t="s">
        <v>2311</v>
      </c>
      <c r="I1775" s="4" t="s">
        <v>2312</v>
      </c>
    </row>
    <row r="1776" spans="1:9" ht="15" customHeight="1">
      <c r="A1776" s="4">
        <v>1775</v>
      </c>
      <c r="B1776" s="2">
        <f t="shared" si="27"/>
        <v>64302040020</v>
      </c>
      <c r="C1776" s="258" t="s">
        <v>5738</v>
      </c>
      <c r="D1776" s="3" t="s">
        <v>5874</v>
      </c>
      <c r="E1776" s="258" t="s">
        <v>395</v>
      </c>
      <c r="F1776" s="259" t="s">
        <v>1274</v>
      </c>
      <c r="G1776" s="259" t="s">
        <v>1275</v>
      </c>
      <c r="H1776" s="4" t="s">
        <v>2311</v>
      </c>
      <c r="I1776" s="4" t="s">
        <v>2312</v>
      </c>
    </row>
    <row r="1777" spans="1:9" ht="15" customHeight="1">
      <c r="A1777" s="4">
        <v>1776</v>
      </c>
      <c r="B1777" s="2">
        <f t="shared" si="27"/>
        <v>64302040021</v>
      </c>
      <c r="C1777" s="258" t="s">
        <v>5739</v>
      </c>
      <c r="D1777" s="3" t="s">
        <v>5874</v>
      </c>
      <c r="E1777" s="258" t="s">
        <v>395</v>
      </c>
      <c r="F1777" s="259" t="s">
        <v>1281</v>
      </c>
      <c r="G1777" s="259" t="s">
        <v>1282</v>
      </c>
      <c r="H1777" s="4" t="s">
        <v>2311</v>
      </c>
      <c r="I1777" s="4" t="s">
        <v>2312</v>
      </c>
    </row>
    <row r="1778" spans="1:9" ht="15" customHeight="1">
      <c r="A1778" s="4">
        <v>1777</v>
      </c>
      <c r="B1778" s="2">
        <f t="shared" si="27"/>
        <v>64302040022</v>
      </c>
      <c r="C1778" s="258" t="s">
        <v>5740</v>
      </c>
      <c r="D1778" s="3" t="s">
        <v>5874</v>
      </c>
      <c r="E1778" s="258" t="s">
        <v>395</v>
      </c>
      <c r="F1778" s="259" t="s">
        <v>1276</v>
      </c>
      <c r="G1778" s="259" t="s">
        <v>1277</v>
      </c>
      <c r="H1778" s="4" t="s">
        <v>2311</v>
      </c>
      <c r="I1778" s="4" t="s">
        <v>2312</v>
      </c>
    </row>
    <row r="1779" spans="1:9" ht="15" customHeight="1">
      <c r="A1779" s="4">
        <v>1778</v>
      </c>
      <c r="B1779" s="2">
        <f t="shared" si="27"/>
        <v>64302040023</v>
      </c>
      <c r="C1779" s="258" t="s">
        <v>5741</v>
      </c>
      <c r="D1779" s="3" t="s">
        <v>5874</v>
      </c>
      <c r="E1779" s="258" t="s">
        <v>395</v>
      </c>
      <c r="F1779" s="259" t="s">
        <v>432</v>
      </c>
      <c r="G1779" s="259" t="s">
        <v>5742</v>
      </c>
      <c r="H1779" s="4" t="s">
        <v>2311</v>
      </c>
      <c r="I1779" s="4" t="s">
        <v>2312</v>
      </c>
    </row>
    <row r="1780" spans="1:9" ht="15" customHeight="1">
      <c r="A1780" s="4">
        <v>1779</v>
      </c>
      <c r="B1780" s="2">
        <f t="shared" si="27"/>
        <v>64302040024</v>
      </c>
      <c r="C1780" s="258" t="s">
        <v>5743</v>
      </c>
      <c r="D1780" s="3" t="s">
        <v>5874</v>
      </c>
      <c r="E1780" s="258" t="s">
        <v>395</v>
      </c>
      <c r="F1780" s="259" t="s">
        <v>566</v>
      </c>
      <c r="G1780" s="259" t="s">
        <v>5744</v>
      </c>
      <c r="H1780" s="4" t="s">
        <v>2311</v>
      </c>
      <c r="I1780" s="4" t="s">
        <v>2312</v>
      </c>
    </row>
    <row r="1781" spans="1:9" ht="15" customHeight="1">
      <c r="A1781" s="4">
        <v>1780</v>
      </c>
      <c r="B1781" s="2">
        <f t="shared" si="27"/>
        <v>64302040025</v>
      </c>
      <c r="C1781" s="258" t="s">
        <v>5745</v>
      </c>
      <c r="D1781" s="3" t="s">
        <v>5874</v>
      </c>
      <c r="E1781" s="258" t="s">
        <v>395</v>
      </c>
      <c r="F1781" s="259" t="s">
        <v>795</v>
      </c>
      <c r="G1781" s="259" t="s">
        <v>1278</v>
      </c>
      <c r="H1781" s="4" t="s">
        <v>2311</v>
      </c>
      <c r="I1781" s="4" t="s">
        <v>2312</v>
      </c>
    </row>
    <row r="1782" spans="1:9" ht="15" customHeight="1">
      <c r="A1782" s="4">
        <v>1781</v>
      </c>
      <c r="B1782" s="2">
        <f t="shared" si="27"/>
        <v>64302040026</v>
      </c>
      <c r="C1782" s="258" t="s">
        <v>5746</v>
      </c>
      <c r="D1782" s="3" t="s">
        <v>5874</v>
      </c>
      <c r="E1782" s="258" t="s">
        <v>395</v>
      </c>
      <c r="F1782" s="259" t="s">
        <v>949</v>
      </c>
      <c r="G1782" s="259" t="s">
        <v>1347</v>
      </c>
      <c r="H1782" s="4" t="s">
        <v>2311</v>
      </c>
      <c r="I1782" s="4" t="s">
        <v>2312</v>
      </c>
    </row>
    <row r="1783" spans="1:9" ht="15" customHeight="1">
      <c r="A1783" s="4">
        <v>1782</v>
      </c>
      <c r="B1783" s="2">
        <f t="shared" si="27"/>
        <v>64302040027</v>
      </c>
      <c r="C1783" s="258" t="s">
        <v>5747</v>
      </c>
      <c r="D1783" s="3" t="s">
        <v>5874</v>
      </c>
      <c r="E1783" s="258" t="s">
        <v>395</v>
      </c>
      <c r="F1783" s="259" t="s">
        <v>1279</v>
      </c>
      <c r="G1783" s="259" t="s">
        <v>1100</v>
      </c>
      <c r="H1783" s="4" t="s">
        <v>2311</v>
      </c>
      <c r="I1783" s="4" t="s">
        <v>2312</v>
      </c>
    </row>
    <row r="1784" spans="1:9" ht="15" customHeight="1">
      <c r="A1784" s="4">
        <v>1783</v>
      </c>
      <c r="B1784" s="2">
        <f t="shared" si="27"/>
        <v>64302040028</v>
      </c>
      <c r="C1784" s="258" t="s">
        <v>5748</v>
      </c>
      <c r="D1784" s="3" t="s">
        <v>5874</v>
      </c>
      <c r="E1784" s="258" t="s">
        <v>395</v>
      </c>
      <c r="F1784" s="259" t="s">
        <v>1250</v>
      </c>
      <c r="G1784" s="259" t="s">
        <v>86</v>
      </c>
      <c r="H1784" s="4" t="s">
        <v>2311</v>
      </c>
      <c r="I1784" s="4" t="s">
        <v>2312</v>
      </c>
    </row>
    <row r="1785" spans="1:9" ht="15" customHeight="1">
      <c r="A1785" s="4">
        <v>1784</v>
      </c>
      <c r="B1785" s="2">
        <f t="shared" si="27"/>
        <v>64302040029</v>
      </c>
      <c r="C1785" s="258" t="s">
        <v>5749</v>
      </c>
      <c r="D1785" s="3" t="s">
        <v>5874</v>
      </c>
      <c r="E1785" s="258" t="s">
        <v>395</v>
      </c>
      <c r="F1785" s="259" t="s">
        <v>1250</v>
      </c>
      <c r="G1785" s="259" t="s">
        <v>1251</v>
      </c>
      <c r="H1785" s="4" t="s">
        <v>2311</v>
      </c>
      <c r="I1785" s="4" t="s">
        <v>2312</v>
      </c>
    </row>
    <row r="1786" spans="1:9" ht="15" customHeight="1">
      <c r="A1786" s="4">
        <v>1785</v>
      </c>
      <c r="B1786" s="2">
        <f t="shared" si="27"/>
        <v>64302040030</v>
      </c>
      <c r="C1786" s="258" t="s">
        <v>5750</v>
      </c>
      <c r="D1786" s="3" t="s">
        <v>5874</v>
      </c>
      <c r="E1786" s="258" t="s">
        <v>395</v>
      </c>
      <c r="F1786" s="259" t="s">
        <v>467</v>
      </c>
      <c r="G1786" s="259" t="s">
        <v>591</v>
      </c>
      <c r="H1786" s="4" t="s">
        <v>2311</v>
      </c>
      <c r="I1786" s="4" t="s">
        <v>2312</v>
      </c>
    </row>
    <row r="1787" spans="1:9" ht="15" customHeight="1">
      <c r="A1787" s="4">
        <v>1786</v>
      </c>
      <c r="B1787" s="2">
        <f t="shared" si="27"/>
        <v>64302040031</v>
      </c>
      <c r="C1787" s="258" t="s">
        <v>5751</v>
      </c>
      <c r="D1787" s="3" t="s">
        <v>5874</v>
      </c>
      <c r="E1787" s="258" t="s">
        <v>395</v>
      </c>
      <c r="F1787" s="259" t="s">
        <v>773</v>
      </c>
      <c r="G1787" s="259" t="s">
        <v>1706</v>
      </c>
      <c r="H1787" s="4" t="s">
        <v>2311</v>
      </c>
      <c r="I1787" s="4" t="s">
        <v>2312</v>
      </c>
    </row>
    <row r="1788" spans="1:9" ht="15" customHeight="1">
      <c r="A1788" s="4">
        <v>1787</v>
      </c>
      <c r="B1788" s="2">
        <f t="shared" si="27"/>
        <v>64302040032</v>
      </c>
      <c r="C1788" s="258" t="s">
        <v>5752</v>
      </c>
      <c r="D1788" s="3" t="s">
        <v>5874</v>
      </c>
      <c r="E1788" s="258" t="s">
        <v>395</v>
      </c>
      <c r="F1788" s="259" t="s">
        <v>2176</v>
      </c>
      <c r="G1788" s="259" t="s">
        <v>5753</v>
      </c>
      <c r="H1788" s="4" t="s">
        <v>2311</v>
      </c>
      <c r="I1788" s="4" t="s">
        <v>2312</v>
      </c>
    </row>
    <row r="1789" spans="1:9" ht="15" customHeight="1">
      <c r="A1789" s="4">
        <v>1788</v>
      </c>
      <c r="B1789" s="2">
        <f t="shared" si="27"/>
        <v>64302040033</v>
      </c>
      <c r="C1789" s="258" t="s">
        <v>5754</v>
      </c>
      <c r="D1789" s="3" t="s">
        <v>5874</v>
      </c>
      <c r="E1789" s="258" t="s">
        <v>395</v>
      </c>
      <c r="F1789" s="259" t="s">
        <v>1252</v>
      </c>
      <c r="G1789" s="259" t="s">
        <v>1253</v>
      </c>
      <c r="H1789" s="4" t="s">
        <v>2311</v>
      </c>
      <c r="I1789" s="4" t="s">
        <v>2312</v>
      </c>
    </row>
    <row r="1790" spans="1:9" ht="15" customHeight="1">
      <c r="A1790" s="4">
        <v>1789</v>
      </c>
      <c r="B1790" s="2">
        <f t="shared" si="27"/>
        <v>64302040034</v>
      </c>
      <c r="C1790" s="258" t="s">
        <v>5755</v>
      </c>
      <c r="D1790" s="3" t="s">
        <v>5874</v>
      </c>
      <c r="E1790" s="258" t="s">
        <v>395</v>
      </c>
      <c r="F1790" s="259" t="s">
        <v>5756</v>
      </c>
      <c r="G1790" s="259" t="s">
        <v>5757</v>
      </c>
      <c r="H1790" s="4" t="s">
        <v>2311</v>
      </c>
      <c r="I1790" s="4" t="s">
        <v>2312</v>
      </c>
    </row>
    <row r="1791" spans="1:9" ht="15" customHeight="1">
      <c r="A1791" s="4">
        <v>1790</v>
      </c>
      <c r="B1791" s="2">
        <f t="shared" si="27"/>
        <v>64302040035</v>
      </c>
      <c r="C1791" s="258" t="s">
        <v>5758</v>
      </c>
      <c r="D1791" s="3" t="s">
        <v>5873</v>
      </c>
      <c r="E1791" s="258" t="s">
        <v>444</v>
      </c>
      <c r="F1791" s="259" t="s">
        <v>493</v>
      </c>
      <c r="G1791" s="259" t="s">
        <v>5759</v>
      </c>
      <c r="H1791" s="4" t="s">
        <v>2311</v>
      </c>
      <c r="I1791" s="4" t="s">
        <v>2312</v>
      </c>
    </row>
    <row r="1792" spans="1:9" ht="15" customHeight="1">
      <c r="A1792" s="4">
        <v>1791</v>
      </c>
      <c r="B1792" s="2">
        <f t="shared" si="27"/>
        <v>64302040036</v>
      </c>
      <c r="C1792" s="258" t="s">
        <v>5760</v>
      </c>
      <c r="D1792" s="3" t="s">
        <v>5873</v>
      </c>
      <c r="E1792" s="258" t="s">
        <v>444</v>
      </c>
      <c r="F1792" s="259" t="s">
        <v>2111</v>
      </c>
      <c r="G1792" s="259" t="s">
        <v>5761</v>
      </c>
      <c r="H1792" s="4" t="s">
        <v>2311</v>
      </c>
      <c r="I1792" s="4" t="s">
        <v>2312</v>
      </c>
    </row>
    <row r="1793" spans="1:9" ht="15" customHeight="1">
      <c r="A1793" s="4">
        <v>1792</v>
      </c>
      <c r="B1793" s="2">
        <f t="shared" si="27"/>
        <v>64302040037</v>
      </c>
      <c r="C1793" s="258" t="s">
        <v>5762</v>
      </c>
      <c r="D1793" s="3" t="s">
        <v>5873</v>
      </c>
      <c r="E1793" s="258" t="s">
        <v>444</v>
      </c>
      <c r="F1793" s="259" t="s">
        <v>679</v>
      </c>
      <c r="G1793" s="259" t="s">
        <v>510</v>
      </c>
      <c r="H1793" s="4" t="s">
        <v>2311</v>
      </c>
      <c r="I1793" s="4" t="s">
        <v>2312</v>
      </c>
    </row>
    <row r="1794" spans="1:9" ht="15" customHeight="1">
      <c r="A1794" s="4">
        <v>1793</v>
      </c>
      <c r="B1794" s="2">
        <f t="shared" si="27"/>
        <v>64302040038</v>
      </c>
      <c r="C1794" s="258" t="s">
        <v>5763</v>
      </c>
      <c r="D1794" s="3" t="s">
        <v>5873</v>
      </c>
      <c r="E1794" s="258" t="s">
        <v>444</v>
      </c>
      <c r="F1794" s="259" t="s">
        <v>675</v>
      </c>
      <c r="G1794" s="259" t="s">
        <v>1501</v>
      </c>
      <c r="H1794" s="4" t="s">
        <v>2311</v>
      </c>
      <c r="I1794" s="4" t="s">
        <v>2312</v>
      </c>
    </row>
    <row r="1795" spans="1:9" ht="15" customHeight="1">
      <c r="A1795" s="4">
        <v>1794</v>
      </c>
      <c r="B1795" s="2">
        <f t="shared" ref="B1795:B1858" si="28">VALUE(C1795)</f>
        <v>64302040039</v>
      </c>
      <c r="C1795" s="258" t="s">
        <v>5764</v>
      </c>
      <c r="D1795" s="3" t="s">
        <v>5873</v>
      </c>
      <c r="E1795" s="258" t="s">
        <v>444</v>
      </c>
      <c r="F1795" s="259" t="s">
        <v>1205</v>
      </c>
      <c r="G1795" s="259" t="s">
        <v>1206</v>
      </c>
      <c r="H1795" s="4" t="s">
        <v>2311</v>
      </c>
      <c r="I1795" s="4" t="s">
        <v>2312</v>
      </c>
    </row>
    <row r="1796" spans="1:9" ht="15" customHeight="1">
      <c r="A1796" s="4">
        <v>1795</v>
      </c>
      <c r="B1796" s="2">
        <f t="shared" si="28"/>
        <v>64302040040</v>
      </c>
      <c r="C1796" s="258" t="s">
        <v>5765</v>
      </c>
      <c r="D1796" s="3" t="s">
        <v>5873</v>
      </c>
      <c r="E1796" s="258" t="s">
        <v>444</v>
      </c>
      <c r="F1796" s="259" t="s">
        <v>2134</v>
      </c>
      <c r="G1796" s="259" t="s">
        <v>5766</v>
      </c>
      <c r="H1796" s="4" t="s">
        <v>2311</v>
      </c>
      <c r="I1796" s="4" t="s">
        <v>2312</v>
      </c>
    </row>
    <row r="1797" spans="1:9" ht="15" customHeight="1">
      <c r="A1797" s="4">
        <v>1796</v>
      </c>
      <c r="B1797" s="2">
        <f t="shared" si="28"/>
        <v>64302040041</v>
      </c>
      <c r="C1797" s="258" t="s">
        <v>5767</v>
      </c>
      <c r="D1797" s="3" t="s">
        <v>5873</v>
      </c>
      <c r="E1797" s="258" t="s">
        <v>444</v>
      </c>
      <c r="F1797" s="259" t="s">
        <v>1207</v>
      </c>
      <c r="G1797" s="259" t="s">
        <v>1208</v>
      </c>
      <c r="H1797" s="4" t="s">
        <v>2311</v>
      </c>
      <c r="I1797" s="4" t="s">
        <v>2312</v>
      </c>
    </row>
    <row r="1798" spans="1:9" ht="15" customHeight="1">
      <c r="A1798" s="4">
        <v>1797</v>
      </c>
      <c r="B1798" s="2">
        <f t="shared" si="28"/>
        <v>64302040042</v>
      </c>
      <c r="C1798" s="258" t="s">
        <v>5768</v>
      </c>
      <c r="D1798" s="3" t="s">
        <v>5873</v>
      </c>
      <c r="E1798" s="258" t="s">
        <v>444</v>
      </c>
      <c r="F1798" s="259" t="s">
        <v>5769</v>
      </c>
      <c r="G1798" s="259" t="s">
        <v>756</v>
      </c>
      <c r="H1798" s="4" t="s">
        <v>2311</v>
      </c>
      <c r="I1798" s="4" t="s">
        <v>2312</v>
      </c>
    </row>
    <row r="1799" spans="1:9" ht="15" customHeight="1">
      <c r="A1799" s="4">
        <v>1798</v>
      </c>
      <c r="B1799" s="2">
        <f t="shared" si="28"/>
        <v>64302040043</v>
      </c>
      <c r="C1799" s="258" t="s">
        <v>5770</v>
      </c>
      <c r="D1799" s="3" t="s">
        <v>5873</v>
      </c>
      <c r="E1799" s="258" t="s">
        <v>444</v>
      </c>
      <c r="F1799" s="259" t="s">
        <v>5280</v>
      </c>
      <c r="G1799" s="259" t="s">
        <v>5771</v>
      </c>
      <c r="H1799" s="4" t="s">
        <v>2311</v>
      </c>
      <c r="I1799" s="4" t="s">
        <v>2312</v>
      </c>
    </row>
    <row r="1800" spans="1:9" ht="15" customHeight="1">
      <c r="A1800" s="4">
        <v>1799</v>
      </c>
      <c r="B1800" s="2">
        <f t="shared" si="28"/>
        <v>64302040044</v>
      </c>
      <c r="C1800" s="258" t="s">
        <v>5772</v>
      </c>
      <c r="D1800" s="3" t="s">
        <v>5873</v>
      </c>
      <c r="E1800" s="258" t="s">
        <v>444</v>
      </c>
      <c r="F1800" s="259" t="s">
        <v>4609</v>
      </c>
      <c r="G1800" s="259" t="s">
        <v>2467</v>
      </c>
      <c r="H1800" s="4" t="s">
        <v>2311</v>
      </c>
      <c r="I1800" s="4" t="s">
        <v>2312</v>
      </c>
    </row>
    <row r="1801" spans="1:9" ht="15" customHeight="1">
      <c r="A1801" s="4">
        <v>1800</v>
      </c>
      <c r="B1801" s="2">
        <f t="shared" si="28"/>
        <v>64302040045</v>
      </c>
      <c r="C1801" s="258" t="s">
        <v>5773</v>
      </c>
      <c r="D1801" s="3" t="s">
        <v>5873</v>
      </c>
      <c r="E1801" s="258" t="s">
        <v>444</v>
      </c>
      <c r="F1801" s="259" t="s">
        <v>5774</v>
      </c>
      <c r="G1801" s="259" t="s">
        <v>835</v>
      </c>
      <c r="H1801" s="4" t="s">
        <v>2311</v>
      </c>
      <c r="I1801" s="4" t="s">
        <v>2312</v>
      </c>
    </row>
    <row r="1802" spans="1:9" ht="15" customHeight="1">
      <c r="A1802" s="4">
        <v>1801</v>
      </c>
      <c r="B1802" s="2">
        <f t="shared" si="28"/>
        <v>64302040046</v>
      </c>
      <c r="C1802" s="258" t="s">
        <v>5775</v>
      </c>
      <c r="D1802" s="3" t="s">
        <v>5873</v>
      </c>
      <c r="E1802" s="258" t="s">
        <v>444</v>
      </c>
      <c r="F1802" s="259" t="s">
        <v>5776</v>
      </c>
      <c r="G1802" s="259" t="s">
        <v>5777</v>
      </c>
      <c r="H1802" s="4" t="s">
        <v>2311</v>
      </c>
      <c r="I1802" s="4" t="s">
        <v>2312</v>
      </c>
    </row>
    <row r="1803" spans="1:9" ht="15" customHeight="1">
      <c r="A1803" s="4">
        <v>1802</v>
      </c>
      <c r="B1803" s="2">
        <f t="shared" si="28"/>
        <v>64302040047</v>
      </c>
      <c r="C1803" s="258" t="s">
        <v>5778</v>
      </c>
      <c r="D1803" s="3" t="s">
        <v>5873</v>
      </c>
      <c r="E1803" s="258" t="s">
        <v>444</v>
      </c>
      <c r="F1803" s="259" t="s">
        <v>5779</v>
      </c>
      <c r="G1803" s="259" t="s">
        <v>5780</v>
      </c>
      <c r="H1803" s="4" t="s">
        <v>2311</v>
      </c>
      <c r="I1803" s="4" t="s">
        <v>2312</v>
      </c>
    </row>
    <row r="1804" spans="1:9" ht="15" customHeight="1">
      <c r="A1804" s="4">
        <v>1803</v>
      </c>
      <c r="B1804" s="2">
        <f t="shared" si="28"/>
        <v>64302040048</v>
      </c>
      <c r="C1804" s="258" t="s">
        <v>5781</v>
      </c>
      <c r="D1804" s="3" t="s">
        <v>5873</v>
      </c>
      <c r="E1804" s="258" t="s">
        <v>395</v>
      </c>
      <c r="F1804" s="259" t="s">
        <v>5782</v>
      </c>
      <c r="G1804" s="259" t="s">
        <v>1506</v>
      </c>
      <c r="H1804" s="4" t="s">
        <v>2311</v>
      </c>
      <c r="I1804" s="4" t="s">
        <v>2312</v>
      </c>
    </row>
    <row r="1805" spans="1:9" ht="15" customHeight="1">
      <c r="A1805" s="4">
        <v>1804</v>
      </c>
      <c r="B1805" s="2">
        <f t="shared" si="28"/>
        <v>64302110001</v>
      </c>
      <c r="C1805" s="258" t="s">
        <v>5783</v>
      </c>
      <c r="D1805" s="3" t="s">
        <v>2288</v>
      </c>
      <c r="E1805" s="258" t="s">
        <v>444</v>
      </c>
      <c r="F1805" s="259" t="s">
        <v>636</v>
      </c>
      <c r="G1805" s="259" t="s">
        <v>1286</v>
      </c>
      <c r="H1805" s="4" t="s">
        <v>1510</v>
      </c>
      <c r="I1805" s="4" t="s">
        <v>2208</v>
      </c>
    </row>
    <row r="1806" spans="1:9" ht="15" customHeight="1">
      <c r="A1806" s="4">
        <v>1805</v>
      </c>
      <c r="B1806" s="2">
        <f t="shared" si="28"/>
        <v>64302110002</v>
      </c>
      <c r="C1806" s="258" t="s">
        <v>5784</v>
      </c>
      <c r="D1806" s="3" t="s">
        <v>2288</v>
      </c>
      <c r="E1806" s="258" t="s">
        <v>444</v>
      </c>
      <c r="F1806" s="259" t="s">
        <v>1287</v>
      </c>
      <c r="G1806" s="259" t="s">
        <v>513</v>
      </c>
      <c r="H1806" s="4" t="s">
        <v>1510</v>
      </c>
      <c r="I1806" s="4" t="s">
        <v>2208</v>
      </c>
    </row>
    <row r="1807" spans="1:9" ht="15" customHeight="1">
      <c r="A1807" s="4">
        <v>1806</v>
      </c>
      <c r="B1807" s="2">
        <f t="shared" si="28"/>
        <v>64302110003</v>
      </c>
      <c r="C1807" s="258" t="s">
        <v>5785</v>
      </c>
      <c r="D1807" s="3" t="s">
        <v>2288</v>
      </c>
      <c r="E1807" s="258" t="s">
        <v>444</v>
      </c>
      <c r="F1807" s="259" t="s">
        <v>1051</v>
      </c>
      <c r="G1807" s="259" t="s">
        <v>1289</v>
      </c>
      <c r="H1807" s="4" t="s">
        <v>1510</v>
      </c>
      <c r="I1807" s="4" t="s">
        <v>2208</v>
      </c>
    </row>
    <row r="1808" spans="1:9" ht="15" customHeight="1">
      <c r="A1808" s="4">
        <v>1807</v>
      </c>
      <c r="B1808" s="2">
        <f t="shared" si="28"/>
        <v>64302110004</v>
      </c>
      <c r="C1808" s="258" t="s">
        <v>5786</v>
      </c>
      <c r="D1808" s="3" t="s">
        <v>2288</v>
      </c>
      <c r="E1808" s="258" t="s">
        <v>444</v>
      </c>
      <c r="F1808" s="259" t="s">
        <v>1296</v>
      </c>
      <c r="G1808" s="259" t="s">
        <v>1297</v>
      </c>
      <c r="H1808" s="4" t="s">
        <v>1510</v>
      </c>
      <c r="I1808" s="4" t="s">
        <v>2208</v>
      </c>
    </row>
    <row r="1809" spans="1:9" ht="15" customHeight="1">
      <c r="A1809" s="4">
        <v>1808</v>
      </c>
      <c r="B1809" s="2">
        <f t="shared" si="28"/>
        <v>64302110005</v>
      </c>
      <c r="C1809" s="258" t="s">
        <v>5787</v>
      </c>
      <c r="D1809" s="3" t="s">
        <v>2288</v>
      </c>
      <c r="E1809" s="258" t="s">
        <v>444</v>
      </c>
      <c r="F1809" s="259" t="s">
        <v>1299</v>
      </c>
      <c r="G1809" s="259" t="s">
        <v>1300</v>
      </c>
      <c r="H1809" s="4" t="s">
        <v>1510</v>
      </c>
      <c r="I1809" s="4" t="s">
        <v>2208</v>
      </c>
    </row>
    <row r="1810" spans="1:9" ht="15" customHeight="1">
      <c r="A1810" s="4">
        <v>1809</v>
      </c>
      <c r="B1810" s="2">
        <f t="shared" si="28"/>
        <v>64302110006</v>
      </c>
      <c r="C1810" s="258" t="s">
        <v>5788</v>
      </c>
      <c r="D1810" s="3" t="s">
        <v>2287</v>
      </c>
      <c r="E1810" s="258" t="s">
        <v>444</v>
      </c>
      <c r="F1810" s="259" t="s">
        <v>493</v>
      </c>
      <c r="G1810" s="259" t="s">
        <v>2226</v>
      </c>
      <c r="H1810" s="4" t="s">
        <v>1510</v>
      </c>
      <c r="I1810" s="4" t="s">
        <v>2208</v>
      </c>
    </row>
    <row r="1811" spans="1:9" ht="15" customHeight="1">
      <c r="A1811" s="4">
        <v>1810</v>
      </c>
      <c r="B1811" s="2">
        <f t="shared" si="28"/>
        <v>64302110007</v>
      </c>
      <c r="C1811" s="258" t="s">
        <v>5789</v>
      </c>
      <c r="D1811" s="3" t="s">
        <v>2287</v>
      </c>
      <c r="E1811" s="258" t="s">
        <v>444</v>
      </c>
      <c r="F1811" s="259" t="s">
        <v>614</v>
      </c>
      <c r="G1811" s="259" t="s">
        <v>1476</v>
      </c>
      <c r="H1811" s="4" t="s">
        <v>1510</v>
      </c>
      <c r="I1811" s="4" t="s">
        <v>2208</v>
      </c>
    </row>
    <row r="1812" spans="1:9" ht="15" customHeight="1">
      <c r="A1812" s="4">
        <v>1811</v>
      </c>
      <c r="B1812" s="2">
        <f t="shared" si="28"/>
        <v>64302110008</v>
      </c>
      <c r="C1812" s="258" t="s">
        <v>5790</v>
      </c>
      <c r="D1812" s="3" t="s">
        <v>2287</v>
      </c>
      <c r="E1812" s="258" t="s">
        <v>444</v>
      </c>
      <c r="F1812" s="259" t="s">
        <v>5791</v>
      </c>
      <c r="G1812" s="259" t="s">
        <v>5792</v>
      </c>
      <c r="H1812" s="4" t="s">
        <v>1510</v>
      </c>
      <c r="I1812" s="4" t="s">
        <v>2208</v>
      </c>
    </row>
    <row r="1813" spans="1:9" ht="15" customHeight="1">
      <c r="A1813" s="4">
        <v>1812</v>
      </c>
      <c r="B1813" s="2">
        <f t="shared" si="28"/>
        <v>64302110009</v>
      </c>
      <c r="C1813" s="258" t="s">
        <v>5793</v>
      </c>
      <c r="D1813" s="3" t="s">
        <v>2287</v>
      </c>
      <c r="E1813" s="258" t="s">
        <v>444</v>
      </c>
      <c r="F1813" s="259" t="s">
        <v>533</v>
      </c>
      <c r="G1813" s="259" t="s">
        <v>5794</v>
      </c>
      <c r="H1813" s="4" t="s">
        <v>1510</v>
      </c>
      <c r="I1813" s="4" t="s">
        <v>2208</v>
      </c>
    </row>
    <row r="1814" spans="1:9" ht="15" customHeight="1">
      <c r="A1814" s="4">
        <v>1813</v>
      </c>
      <c r="B1814" s="2">
        <f t="shared" si="28"/>
        <v>64302110010</v>
      </c>
      <c r="C1814" s="258" t="s">
        <v>5795</v>
      </c>
      <c r="D1814" s="3" t="s">
        <v>2287</v>
      </c>
      <c r="E1814" s="258" t="s">
        <v>444</v>
      </c>
      <c r="F1814" s="259" t="s">
        <v>652</v>
      </c>
      <c r="G1814" s="259" t="s">
        <v>1785</v>
      </c>
      <c r="H1814" s="4" t="s">
        <v>1510</v>
      </c>
      <c r="I1814" s="4" t="s">
        <v>2208</v>
      </c>
    </row>
    <row r="1815" spans="1:9" ht="15" customHeight="1">
      <c r="A1815" s="4">
        <v>1814</v>
      </c>
      <c r="B1815" s="2">
        <f t="shared" si="28"/>
        <v>64304040001</v>
      </c>
      <c r="C1815" s="258" t="s">
        <v>5796</v>
      </c>
      <c r="D1815" s="3" t="s">
        <v>2289</v>
      </c>
      <c r="E1815" s="258" t="s">
        <v>444</v>
      </c>
      <c r="F1815" s="259" t="s">
        <v>1304</v>
      </c>
      <c r="G1815" s="259" t="s">
        <v>3901</v>
      </c>
      <c r="H1815" s="4" t="s">
        <v>713</v>
      </c>
      <c r="I1815" s="4" t="s">
        <v>713</v>
      </c>
    </row>
    <row r="1816" spans="1:9" ht="15" customHeight="1">
      <c r="A1816" s="4">
        <v>1815</v>
      </c>
      <c r="B1816" s="2">
        <f t="shared" si="28"/>
        <v>64304040002</v>
      </c>
      <c r="C1816" s="258" t="s">
        <v>5797</v>
      </c>
      <c r="D1816" s="3" t="s">
        <v>2289</v>
      </c>
      <c r="E1816" s="258" t="s">
        <v>444</v>
      </c>
      <c r="F1816" s="259" t="s">
        <v>1310</v>
      </c>
      <c r="G1816" s="259" t="s">
        <v>1311</v>
      </c>
      <c r="H1816" s="4" t="s">
        <v>713</v>
      </c>
      <c r="I1816" s="4" t="s">
        <v>713</v>
      </c>
    </row>
    <row r="1817" spans="1:9" ht="15" customHeight="1">
      <c r="A1817" s="4">
        <v>1816</v>
      </c>
      <c r="B1817" s="2">
        <f t="shared" si="28"/>
        <v>64304040003</v>
      </c>
      <c r="C1817" s="258" t="s">
        <v>5798</v>
      </c>
      <c r="D1817" s="3" t="s">
        <v>2289</v>
      </c>
      <c r="E1817" s="258" t="s">
        <v>444</v>
      </c>
      <c r="F1817" s="259" t="s">
        <v>1313</v>
      </c>
      <c r="G1817" s="259" t="s">
        <v>989</v>
      </c>
      <c r="H1817" s="4" t="s">
        <v>713</v>
      </c>
      <c r="I1817" s="4" t="s">
        <v>713</v>
      </c>
    </row>
    <row r="1818" spans="1:9" ht="15" customHeight="1">
      <c r="A1818" s="4">
        <v>1817</v>
      </c>
      <c r="B1818" s="2">
        <f t="shared" si="28"/>
        <v>64304040004</v>
      </c>
      <c r="C1818" s="258" t="s">
        <v>5799</v>
      </c>
      <c r="D1818" s="3" t="s">
        <v>2289</v>
      </c>
      <c r="E1818" s="258" t="s">
        <v>444</v>
      </c>
      <c r="F1818" s="259" t="s">
        <v>597</v>
      </c>
      <c r="G1818" s="259" t="s">
        <v>1316</v>
      </c>
      <c r="H1818" s="4" t="s">
        <v>713</v>
      </c>
      <c r="I1818" s="4" t="s">
        <v>713</v>
      </c>
    </row>
    <row r="1819" spans="1:9" ht="15" customHeight="1">
      <c r="A1819" s="4">
        <v>1818</v>
      </c>
      <c r="B1819" s="2">
        <f t="shared" si="28"/>
        <v>64304040005</v>
      </c>
      <c r="C1819" s="258" t="s">
        <v>5800</v>
      </c>
      <c r="D1819" s="3" t="s">
        <v>2289</v>
      </c>
      <c r="E1819" s="258" t="s">
        <v>444</v>
      </c>
      <c r="F1819" s="259" t="s">
        <v>1320</v>
      </c>
      <c r="G1819" s="259" t="s">
        <v>1321</v>
      </c>
      <c r="H1819" s="4" t="s">
        <v>713</v>
      </c>
      <c r="I1819" s="4" t="s">
        <v>713</v>
      </c>
    </row>
    <row r="1820" spans="1:9" ht="15" customHeight="1">
      <c r="A1820" s="4">
        <v>1819</v>
      </c>
      <c r="B1820" s="2">
        <f t="shared" si="28"/>
        <v>64304040006</v>
      </c>
      <c r="C1820" s="258" t="s">
        <v>5801</v>
      </c>
      <c r="D1820" s="3" t="s">
        <v>2289</v>
      </c>
      <c r="E1820" s="258" t="s">
        <v>444</v>
      </c>
      <c r="F1820" s="259" t="s">
        <v>1322</v>
      </c>
      <c r="G1820" s="259" t="s">
        <v>1323</v>
      </c>
      <c r="H1820" s="4" t="s">
        <v>713</v>
      </c>
      <c r="I1820" s="4" t="s">
        <v>713</v>
      </c>
    </row>
    <row r="1821" spans="1:9" ht="15" customHeight="1">
      <c r="A1821" s="4">
        <v>1820</v>
      </c>
      <c r="B1821" s="2">
        <f t="shared" si="28"/>
        <v>64304040007</v>
      </c>
      <c r="C1821" s="258" t="s">
        <v>5802</v>
      </c>
      <c r="D1821" s="3" t="s">
        <v>2289</v>
      </c>
      <c r="E1821" s="258" t="s">
        <v>395</v>
      </c>
      <c r="F1821" s="259" t="s">
        <v>1325</v>
      </c>
      <c r="G1821" s="259" t="s">
        <v>1326</v>
      </c>
      <c r="H1821" s="4" t="s">
        <v>713</v>
      </c>
      <c r="I1821" s="4" t="s">
        <v>713</v>
      </c>
    </row>
    <row r="1822" spans="1:9" ht="15" customHeight="1">
      <c r="A1822" s="4">
        <v>1821</v>
      </c>
      <c r="B1822" s="2">
        <f t="shared" si="28"/>
        <v>64304040008</v>
      </c>
      <c r="C1822" s="258" t="s">
        <v>5803</v>
      </c>
      <c r="D1822" s="3" t="s">
        <v>2289</v>
      </c>
      <c r="E1822" s="258" t="s">
        <v>395</v>
      </c>
      <c r="F1822" s="259" t="s">
        <v>1328</v>
      </c>
      <c r="G1822" s="259" t="s">
        <v>1329</v>
      </c>
      <c r="H1822" s="4" t="s">
        <v>713</v>
      </c>
      <c r="I1822" s="4" t="s">
        <v>713</v>
      </c>
    </row>
    <row r="1823" spans="1:9" ht="15" customHeight="1">
      <c r="A1823" s="4">
        <v>1822</v>
      </c>
      <c r="B1823" s="2">
        <f t="shared" si="28"/>
        <v>64304040009</v>
      </c>
      <c r="C1823" s="258" t="s">
        <v>5804</v>
      </c>
      <c r="D1823" s="3" t="s">
        <v>2289</v>
      </c>
      <c r="E1823" s="258" t="s">
        <v>395</v>
      </c>
      <c r="F1823" s="259" t="s">
        <v>1330</v>
      </c>
      <c r="G1823" s="259" t="s">
        <v>425</v>
      </c>
      <c r="H1823" s="4" t="s">
        <v>713</v>
      </c>
      <c r="I1823" s="4" t="s">
        <v>713</v>
      </c>
    </row>
    <row r="1824" spans="1:9" ht="15" customHeight="1">
      <c r="A1824" s="4">
        <v>1823</v>
      </c>
      <c r="B1824" s="2">
        <f t="shared" si="28"/>
        <v>64304040010</v>
      </c>
      <c r="C1824" s="258" t="s">
        <v>5805</v>
      </c>
      <c r="D1824" s="3" t="s">
        <v>2289</v>
      </c>
      <c r="E1824" s="258" t="s">
        <v>395</v>
      </c>
      <c r="F1824" s="259" t="s">
        <v>1330</v>
      </c>
      <c r="G1824" s="259" t="s">
        <v>1331</v>
      </c>
      <c r="H1824" s="4" t="s">
        <v>713</v>
      </c>
      <c r="I1824" s="4" t="s">
        <v>713</v>
      </c>
    </row>
    <row r="1825" spans="1:9" ht="15" customHeight="1">
      <c r="A1825" s="4">
        <v>1824</v>
      </c>
      <c r="B1825" s="2">
        <f t="shared" si="28"/>
        <v>64304040011</v>
      </c>
      <c r="C1825" s="258" t="s">
        <v>5806</v>
      </c>
      <c r="D1825" s="3" t="s">
        <v>2289</v>
      </c>
      <c r="E1825" s="258" t="s">
        <v>395</v>
      </c>
      <c r="F1825" s="259" t="s">
        <v>1332</v>
      </c>
      <c r="G1825" s="259" t="s">
        <v>1333</v>
      </c>
      <c r="H1825" s="4" t="s">
        <v>713</v>
      </c>
      <c r="I1825" s="4" t="s">
        <v>713</v>
      </c>
    </row>
    <row r="1826" spans="1:9" ht="15" customHeight="1">
      <c r="A1826" s="4">
        <v>1825</v>
      </c>
      <c r="B1826" s="2">
        <f t="shared" si="28"/>
        <v>64304040012</v>
      </c>
      <c r="C1826" s="258" t="s">
        <v>5807</v>
      </c>
      <c r="D1826" s="3" t="s">
        <v>7434</v>
      </c>
      <c r="E1826" s="258" t="s">
        <v>444</v>
      </c>
      <c r="F1826" s="259" t="s">
        <v>579</v>
      </c>
      <c r="G1826" s="259" t="s">
        <v>1503</v>
      </c>
      <c r="H1826" s="4" t="s">
        <v>713</v>
      </c>
      <c r="I1826" s="4" t="s">
        <v>713</v>
      </c>
    </row>
    <row r="1827" spans="1:9" ht="15" customHeight="1">
      <c r="A1827" s="4">
        <v>1826</v>
      </c>
      <c r="B1827" s="2">
        <f t="shared" si="28"/>
        <v>64304040013</v>
      </c>
      <c r="C1827" s="258" t="s">
        <v>5808</v>
      </c>
      <c r="D1827" s="3" t="s">
        <v>7434</v>
      </c>
      <c r="E1827" s="258" t="s">
        <v>444</v>
      </c>
      <c r="F1827" s="259" t="s">
        <v>2132</v>
      </c>
      <c r="G1827" s="259" t="s">
        <v>5809</v>
      </c>
      <c r="H1827" s="4" t="s">
        <v>713</v>
      </c>
      <c r="I1827" s="4" t="s">
        <v>713</v>
      </c>
    </row>
    <row r="1828" spans="1:9" ht="15" customHeight="1">
      <c r="A1828" s="4">
        <v>1827</v>
      </c>
      <c r="B1828" s="2">
        <f t="shared" si="28"/>
        <v>64304040014</v>
      </c>
      <c r="C1828" s="258" t="s">
        <v>5810</v>
      </c>
      <c r="D1828" s="3" t="s">
        <v>7434</v>
      </c>
      <c r="E1828" s="258" t="s">
        <v>444</v>
      </c>
      <c r="F1828" s="259" t="s">
        <v>5811</v>
      </c>
      <c r="G1828" s="259" t="s">
        <v>5812</v>
      </c>
      <c r="H1828" s="4" t="s">
        <v>713</v>
      </c>
      <c r="I1828" s="4" t="s">
        <v>713</v>
      </c>
    </row>
    <row r="1829" spans="1:9" ht="15" customHeight="1">
      <c r="A1829" s="4">
        <v>1828</v>
      </c>
      <c r="B1829" s="2">
        <f t="shared" si="28"/>
        <v>64304040015</v>
      </c>
      <c r="C1829" s="258" t="s">
        <v>5813</v>
      </c>
      <c r="D1829" s="3" t="s">
        <v>7434</v>
      </c>
      <c r="E1829" s="258" t="s">
        <v>444</v>
      </c>
      <c r="F1829" s="259" t="s">
        <v>5814</v>
      </c>
      <c r="G1829" s="259" t="s">
        <v>5815</v>
      </c>
      <c r="H1829" s="4" t="s">
        <v>713</v>
      </c>
      <c r="I1829" s="4" t="s">
        <v>713</v>
      </c>
    </row>
    <row r="1830" spans="1:9" ht="15" customHeight="1">
      <c r="A1830" s="4">
        <v>1829</v>
      </c>
      <c r="B1830" s="2">
        <f t="shared" si="28"/>
        <v>64304040016</v>
      </c>
      <c r="C1830" s="258" t="s">
        <v>5816</v>
      </c>
      <c r="D1830" s="3" t="s">
        <v>7434</v>
      </c>
      <c r="E1830" s="258" t="s">
        <v>444</v>
      </c>
      <c r="F1830" s="259" t="s">
        <v>5817</v>
      </c>
      <c r="G1830" s="259" t="s">
        <v>5818</v>
      </c>
      <c r="H1830" s="4" t="s">
        <v>713</v>
      </c>
      <c r="I1830" s="4" t="s">
        <v>713</v>
      </c>
    </row>
    <row r="1831" spans="1:9" ht="15" customHeight="1">
      <c r="A1831" s="4">
        <v>1830</v>
      </c>
      <c r="B1831" s="2">
        <f t="shared" si="28"/>
        <v>64304040018</v>
      </c>
      <c r="C1831" s="258" t="s">
        <v>5819</v>
      </c>
      <c r="D1831" s="3" t="s">
        <v>7434</v>
      </c>
      <c r="E1831" s="258" t="s">
        <v>395</v>
      </c>
      <c r="F1831" s="259" t="s">
        <v>1354</v>
      </c>
      <c r="G1831" s="259" t="s">
        <v>1355</v>
      </c>
      <c r="H1831" s="4" t="s">
        <v>713</v>
      </c>
      <c r="I1831" s="4" t="s">
        <v>713</v>
      </c>
    </row>
    <row r="1832" spans="1:9" ht="15" customHeight="1">
      <c r="A1832" s="4">
        <v>1831</v>
      </c>
      <c r="B1832" s="2">
        <f t="shared" si="28"/>
        <v>64304040019</v>
      </c>
      <c r="C1832" s="258" t="s">
        <v>5820</v>
      </c>
      <c r="D1832" s="3" t="s">
        <v>7434</v>
      </c>
      <c r="E1832" s="258" t="s">
        <v>395</v>
      </c>
      <c r="F1832" s="259" t="s">
        <v>5821</v>
      </c>
      <c r="G1832" s="259" t="s">
        <v>5822</v>
      </c>
      <c r="H1832" s="4" t="s">
        <v>713</v>
      </c>
      <c r="I1832" s="4" t="s">
        <v>713</v>
      </c>
    </row>
    <row r="1833" spans="1:9" ht="15" customHeight="1">
      <c r="A1833" s="4">
        <v>1832</v>
      </c>
      <c r="B1833" s="2">
        <f t="shared" si="28"/>
        <v>64304040020</v>
      </c>
      <c r="C1833" s="258" t="s">
        <v>5823</v>
      </c>
      <c r="D1833" s="3" t="s">
        <v>7434</v>
      </c>
      <c r="E1833" s="258" t="s">
        <v>395</v>
      </c>
      <c r="F1833" s="259" t="s">
        <v>656</v>
      </c>
      <c r="G1833" s="259" t="s">
        <v>630</v>
      </c>
      <c r="H1833" s="4" t="s">
        <v>713</v>
      </c>
      <c r="I1833" s="4" t="s">
        <v>713</v>
      </c>
    </row>
    <row r="1834" spans="1:9" ht="15" customHeight="1">
      <c r="A1834" s="4">
        <v>1833</v>
      </c>
      <c r="B1834" s="2">
        <f t="shared" si="28"/>
        <v>64304040021</v>
      </c>
      <c r="C1834" s="258" t="s">
        <v>5824</v>
      </c>
      <c r="D1834" s="3" t="s">
        <v>7434</v>
      </c>
      <c r="E1834" s="258" t="s">
        <v>395</v>
      </c>
      <c r="F1834" s="259" t="s">
        <v>592</v>
      </c>
      <c r="G1834" s="259" t="s">
        <v>5825</v>
      </c>
      <c r="H1834" s="4" t="s">
        <v>713</v>
      </c>
      <c r="I1834" s="4" t="s">
        <v>713</v>
      </c>
    </row>
    <row r="1835" spans="1:9" ht="15" customHeight="1">
      <c r="A1835" s="4">
        <v>1834</v>
      </c>
      <c r="B1835" s="2">
        <f t="shared" si="28"/>
        <v>64304040022</v>
      </c>
      <c r="C1835" s="258" t="s">
        <v>5826</v>
      </c>
      <c r="D1835" s="3" t="s">
        <v>7434</v>
      </c>
      <c r="E1835" s="258" t="s">
        <v>395</v>
      </c>
      <c r="F1835" s="259" t="s">
        <v>413</v>
      </c>
      <c r="G1835" s="259" t="s">
        <v>5827</v>
      </c>
      <c r="H1835" s="4" t="s">
        <v>713</v>
      </c>
      <c r="I1835" s="4" t="s">
        <v>713</v>
      </c>
    </row>
    <row r="1836" spans="1:9" ht="15" customHeight="1">
      <c r="A1836" s="4">
        <v>1835</v>
      </c>
      <c r="B1836" s="2">
        <f t="shared" si="28"/>
        <v>64304060001</v>
      </c>
      <c r="C1836" s="258" t="s">
        <v>5828</v>
      </c>
      <c r="D1836" s="3" t="s">
        <v>5869</v>
      </c>
      <c r="E1836" s="258" t="s">
        <v>444</v>
      </c>
      <c r="F1836" s="259" t="s">
        <v>2111</v>
      </c>
      <c r="G1836" s="259" t="s">
        <v>446</v>
      </c>
      <c r="H1836" s="4" t="s">
        <v>2306</v>
      </c>
      <c r="I1836" s="4" t="s">
        <v>5829</v>
      </c>
    </row>
    <row r="1837" spans="1:9" ht="15" customHeight="1">
      <c r="A1837" s="4">
        <v>1836</v>
      </c>
      <c r="B1837" s="2">
        <f t="shared" si="28"/>
        <v>64304060002</v>
      </c>
      <c r="C1837" s="258" t="s">
        <v>5830</v>
      </c>
      <c r="D1837" s="3" t="s">
        <v>5869</v>
      </c>
      <c r="E1837" s="258" t="s">
        <v>444</v>
      </c>
      <c r="F1837" s="259" t="s">
        <v>658</v>
      </c>
      <c r="G1837" s="259" t="s">
        <v>5831</v>
      </c>
      <c r="H1837" s="4" t="s">
        <v>2306</v>
      </c>
      <c r="I1837" s="4" t="s">
        <v>5829</v>
      </c>
    </row>
    <row r="1838" spans="1:9" ht="15" customHeight="1">
      <c r="A1838" s="4">
        <v>1837</v>
      </c>
      <c r="B1838" s="2">
        <f t="shared" si="28"/>
        <v>64304060003</v>
      </c>
      <c r="C1838" s="258" t="s">
        <v>5832</v>
      </c>
      <c r="D1838" s="3" t="s">
        <v>5869</v>
      </c>
      <c r="E1838" s="258" t="s">
        <v>444</v>
      </c>
      <c r="F1838" s="259" t="s">
        <v>576</v>
      </c>
      <c r="G1838" s="259" t="s">
        <v>1335</v>
      </c>
      <c r="H1838" s="4" t="s">
        <v>2306</v>
      </c>
      <c r="I1838" s="4" t="s">
        <v>5829</v>
      </c>
    </row>
    <row r="1839" spans="1:9" ht="15" customHeight="1">
      <c r="A1839" s="4">
        <v>1838</v>
      </c>
      <c r="B1839" s="2">
        <f t="shared" si="28"/>
        <v>64304060004</v>
      </c>
      <c r="C1839" s="258" t="s">
        <v>5833</v>
      </c>
      <c r="D1839" s="3" t="s">
        <v>5869</v>
      </c>
      <c r="E1839" s="258" t="s">
        <v>444</v>
      </c>
      <c r="F1839" s="259" t="s">
        <v>5834</v>
      </c>
      <c r="G1839" s="259" t="s">
        <v>5835</v>
      </c>
      <c r="H1839" s="4" t="s">
        <v>2306</v>
      </c>
      <c r="I1839" s="4" t="s">
        <v>5829</v>
      </c>
    </row>
    <row r="1840" spans="1:9" ht="15" customHeight="1">
      <c r="A1840" s="4">
        <v>1839</v>
      </c>
      <c r="B1840" s="2">
        <f t="shared" si="28"/>
        <v>64304060005</v>
      </c>
      <c r="C1840" s="258" t="s">
        <v>5836</v>
      </c>
      <c r="D1840" s="3" t="s">
        <v>5869</v>
      </c>
      <c r="E1840" s="258" t="s">
        <v>444</v>
      </c>
      <c r="F1840" s="259" t="s">
        <v>1336</v>
      </c>
      <c r="G1840" s="259" t="s">
        <v>1337</v>
      </c>
      <c r="H1840" s="4" t="s">
        <v>2306</v>
      </c>
      <c r="I1840" s="4" t="s">
        <v>5829</v>
      </c>
    </row>
    <row r="1841" spans="1:9" ht="15" customHeight="1">
      <c r="A1841" s="4">
        <v>1840</v>
      </c>
      <c r="B1841" s="2">
        <f t="shared" si="28"/>
        <v>64304060006</v>
      </c>
      <c r="C1841" s="258" t="s">
        <v>5837</v>
      </c>
      <c r="D1841" s="3" t="s">
        <v>5869</v>
      </c>
      <c r="E1841" s="258" t="s">
        <v>444</v>
      </c>
      <c r="F1841" s="259" t="s">
        <v>735</v>
      </c>
      <c r="G1841" s="259" t="s">
        <v>736</v>
      </c>
      <c r="H1841" s="4" t="s">
        <v>2306</v>
      </c>
      <c r="I1841" s="4" t="s">
        <v>5829</v>
      </c>
    </row>
    <row r="1842" spans="1:9" ht="15" customHeight="1">
      <c r="A1842" s="4">
        <v>1841</v>
      </c>
      <c r="B1842" s="2">
        <f t="shared" si="28"/>
        <v>64304060007</v>
      </c>
      <c r="C1842" s="258" t="s">
        <v>5838</v>
      </c>
      <c r="D1842" s="3" t="s">
        <v>5869</v>
      </c>
      <c r="E1842" s="258" t="s">
        <v>444</v>
      </c>
      <c r="F1842" s="259" t="s">
        <v>5839</v>
      </c>
      <c r="G1842" s="259" t="s">
        <v>1402</v>
      </c>
      <c r="H1842" s="4" t="s">
        <v>2306</v>
      </c>
      <c r="I1842" s="4" t="s">
        <v>5829</v>
      </c>
    </row>
    <row r="1843" spans="1:9" ht="15" customHeight="1">
      <c r="A1843" s="4">
        <v>1842</v>
      </c>
      <c r="B1843" s="2">
        <f t="shared" si="28"/>
        <v>64304060008</v>
      </c>
      <c r="C1843" s="258" t="s">
        <v>5840</v>
      </c>
      <c r="D1843" s="3" t="s">
        <v>5869</v>
      </c>
      <c r="E1843" s="258" t="s">
        <v>444</v>
      </c>
      <c r="F1843" s="259" t="s">
        <v>5841</v>
      </c>
      <c r="G1843" s="259" t="s">
        <v>1340</v>
      </c>
      <c r="H1843" s="4" t="s">
        <v>2306</v>
      </c>
      <c r="I1843" s="4" t="s">
        <v>5829</v>
      </c>
    </row>
    <row r="1844" spans="1:9" ht="15" customHeight="1">
      <c r="A1844" s="4">
        <v>1843</v>
      </c>
      <c r="B1844" s="2">
        <f t="shared" si="28"/>
        <v>64304060009</v>
      </c>
      <c r="C1844" s="258" t="s">
        <v>5842</v>
      </c>
      <c r="D1844" s="3" t="s">
        <v>5869</v>
      </c>
      <c r="E1844" s="258" t="s">
        <v>444</v>
      </c>
      <c r="F1844" s="259" t="s">
        <v>1341</v>
      </c>
      <c r="G1844" s="259" t="s">
        <v>1342</v>
      </c>
      <c r="H1844" s="4" t="s">
        <v>2306</v>
      </c>
      <c r="I1844" s="4" t="s">
        <v>5829</v>
      </c>
    </row>
    <row r="1845" spans="1:9" ht="15" customHeight="1">
      <c r="A1845" s="4">
        <v>1844</v>
      </c>
      <c r="B1845" s="2">
        <f t="shared" si="28"/>
        <v>64304060010</v>
      </c>
      <c r="C1845" s="258" t="s">
        <v>5843</v>
      </c>
      <c r="D1845" s="3" t="s">
        <v>5869</v>
      </c>
      <c r="E1845" s="258" t="s">
        <v>444</v>
      </c>
      <c r="F1845" s="259" t="s">
        <v>671</v>
      </c>
      <c r="G1845" s="259" t="s">
        <v>1343</v>
      </c>
      <c r="H1845" s="4" t="s">
        <v>2306</v>
      </c>
      <c r="I1845" s="4" t="s">
        <v>5829</v>
      </c>
    </row>
    <row r="1846" spans="1:9" ht="15" customHeight="1">
      <c r="A1846" s="4">
        <v>1845</v>
      </c>
      <c r="B1846" s="2">
        <f t="shared" si="28"/>
        <v>64309010001</v>
      </c>
      <c r="C1846" s="258" t="s">
        <v>5844</v>
      </c>
      <c r="D1846" s="3" t="s">
        <v>5876</v>
      </c>
      <c r="E1846" s="258" t="s">
        <v>444</v>
      </c>
      <c r="F1846" s="259" t="s">
        <v>686</v>
      </c>
      <c r="G1846" s="259" t="s">
        <v>1347</v>
      </c>
      <c r="H1846" s="4" t="s">
        <v>742</v>
      </c>
      <c r="I1846" s="4" t="s">
        <v>5845</v>
      </c>
    </row>
    <row r="1847" spans="1:9" ht="15" customHeight="1">
      <c r="A1847" s="4">
        <v>1846</v>
      </c>
      <c r="B1847" s="2">
        <f t="shared" si="28"/>
        <v>64309010002</v>
      </c>
      <c r="C1847" s="258" t="s">
        <v>5846</v>
      </c>
      <c r="D1847" s="3" t="s">
        <v>5876</v>
      </c>
      <c r="E1847" s="258" t="s">
        <v>444</v>
      </c>
      <c r="F1847" s="259" t="s">
        <v>1348</v>
      </c>
      <c r="G1847" s="259" t="s">
        <v>1344</v>
      </c>
      <c r="H1847" s="4" t="s">
        <v>742</v>
      </c>
      <c r="I1847" s="4" t="s">
        <v>5845</v>
      </c>
    </row>
    <row r="1848" spans="1:9" ht="15" customHeight="1">
      <c r="A1848" s="4">
        <v>1847</v>
      </c>
      <c r="B1848" s="2">
        <f t="shared" si="28"/>
        <v>64309010003</v>
      </c>
      <c r="C1848" s="258" t="s">
        <v>5847</v>
      </c>
      <c r="D1848" s="3" t="s">
        <v>5876</v>
      </c>
      <c r="E1848" s="258" t="s">
        <v>395</v>
      </c>
      <c r="F1848" s="259" t="s">
        <v>1351</v>
      </c>
      <c r="G1848" s="259" t="s">
        <v>1352</v>
      </c>
      <c r="H1848" s="4" t="s">
        <v>742</v>
      </c>
      <c r="I1848" s="4" t="s">
        <v>5845</v>
      </c>
    </row>
    <row r="1849" spans="1:9" ht="15" customHeight="1">
      <c r="A1849" s="4">
        <v>1848</v>
      </c>
      <c r="B1849" s="2">
        <f t="shared" si="28"/>
        <v>64309010004</v>
      </c>
      <c r="C1849" s="258" t="s">
        <v>5848</v>
      </c>
      <c r="D1849" s="3" t="s">
        <v>5876</v>
      </c>
      <c r="E1849" s="258" t="s">
        <v>395</v>
      </c>
      <c r="F1849" s="259" t="s">
        <v>1353</v>
      </c>
      <c r="G1849" s="259" t="s">
        <v>699</v>
      </c>
      <c r="H1849" s="4" t="s">
        <v>742</v>
      </c>
      <c r="I1849" s="4" t="s">
        <v>5845</v>
      </c>
    </row>
    <row r="1850" spans="1:9" ht="15" customHeight="1">
      <c r="A1850" s="4">
        <v>1849</v>
      </c>
      <c r="B1850" s="2">
        <f t="shared" si="28"/>
        <v>64309010005</v>
      </c>
      <c r="C1850" s="258" t="s">
        <v>5849</v>
      </c>
      <c r="D1850" s="3" t="s">
        <v>5876</v>
      </c>
      <c r="E1850" s="258" t="s">
        <v>395</v>
      </c>
      <c r="F1850" s="259" t="s">
        <v>1356</v>
      </c>
      <c r="G1850" s="259" t="s">
        <v>1357</v>
      </c>
      <c r="H1850" s="4" t="s">
        <v>742</v>
      </c>
      <c r="I1850" s="4" t="s">
        <v>5845</v>
      </c>
    </row>
    <row r="1851" spans="1:9" ht="15" customHeight="1">
      <c r="A1851" s="4">
        <v>1850</v>
      </c>
      <c r="B1851" s="2">
        <f t="shared" si="28"/>
        <v>64309010006</v>
      </c>
      <c r="C1851" s="258" t="s">
        <v>5850</v>
      </c>
      <c r="D1851" s="3" t="s">
        <v>5876</v>
      </c>
      <c r="E1851" s="258" t="s">
        <v>395</v>
      </c>
      <c r="F1851" s="259" t="s">
        <v>829</v>
      </c>
      <c r="G1851" s="259" t="s">
        <v>1358</v>
      </c>
      <c r="H1851" s="4" t="s">
        <v>742</v>
      </c>
      <c r="I1851" s="4" t="s">
        <v>5845</v>
      </c>
    </row>
    <row r="1852" spans="1:9" ht="15" customHeight="1">
      <c r="A1852" s="4">
        <v>1851</v>
      </c>
      <c r="B1852" s="2">
        <f t="shared" si="28"/>
        <v>64309010007</v>
      </c>
      <c r="C1852" s="258" t="s">
        <v>5851</v>
      </c>
      <c r="D1852" s="3" t="s">
        <v>5876</v>
      </c>
      <c r="E1852" s="258" t="s">
        <v>395</v>
      </c>
      <c r="F1852" s="259" t="s">
        <v>1361</v>
      </c>
      <c r="G1852" s="259" t="s">
        <v>1362</v>
      </c>
      <c r="H1852" s="4" t="s">
        <v>742</v>
      </c>
      <c r="I1852" s="4" t="s">
        <v>5845</v>
      </c>
    </row>
    <row r="1853" spans="1:9" ht="15" customHeight="1">
      <c r="A1853" s="4">
        <v>1852</v>
      </c>
      <c r="B1853" s="2">
        <f t="shared" si="28"/>
        <v>64309010008</v>
      </c>
      <c r="C1853" s="258" t="s">
        <v>5852</v>
      </c>
      <c r="D1853" s="3" t="s">
        <v>5876</v>
      </c>
      <c r="E1853" s="258" t="s">
        <v>395</v>
      </c>
      <c r="F1853" s="259" t="s">
        <v>1363</v>
      </c>
      <c r="G1853" s="259" t="s">
        <v>1364</v>
      </c>
      <c r="H1853" s="4" t="s">
        <v>742</v>
      </c>
      <c r="I1853" s="4" t="s">
        <v>5845</v>
      </c>
    </row>
    <row r="1854" spans="1:9" ht="15" customHeight="1">
      <c r="A1854" s="4">
        <v>1853</v>
      </c>
      <c r="B1854" s="2">
        <f t="shared" si="28"/>
        <v>64309010009</v>
      </c>
      <c r="C1854" s="278" t="s">
        <v>5853</v>
      </c>
      <c r="D1854" s="279" t="s">
        <v>3905</v>
      </c>
      <c r="E1854" s="278" t="s">
        <v>444</v>
      </c>
      <c r="F1854" s="280" t="s">
        <v>700</v>
      </c>
      <c r="G1854" s="280" t="s">
        <v>3864</v>
      </c>
      <c r="H1854" s="4" t="s">
        <v>742</v>
      </c>
      <c r="I1854" s="4" t="s">
        <v>5845</v>
      </c>
    </row>
    <row r="1855" spans="1:9" ht="15" customHeight="1">
      <c r="A1855" s="4">
        <v>1854</v>
      </c>
      <c r="B1855" s="2">
        <f t="shared" si="28"/>
        <v>64309010010</v>
      </c>
      <c r="C1855" s="278" t="s">
        <v>5854</v>
      </c>
      <c r="D1855" s="279" t="s">
        <v>3905</v>
      </c>
      <c r="E1855" s="278" t="s">
        <v>395</v>
      </c>
      <c r="F1855" s="280" t="s">
        <v>403</v>
      </c>
      <c r="G1855" s="280" t="s">
        <v>5855</v>
      </c>
      <c r="H1855" s="281" t="s">
        <v>742</v>
      </c>
      <c r="I1855" s="281" t="s">
        <v>5845</v>
      </c>
    </row>
    <row r="1856" spans="1:9" ht="15" customHeight="1">
      <c r="A1856" s="4">
        <v>1855</v>
      </c>
      <c r="B1856" s="2">
        <f t="shared" si="28"/>
        <v>64309010011</v>
      </c>
      <c r="C1856" s="278" t="s">
        <v>5856</v>
      </c>
      <c r="D1856" s="279" t="s">
        <v>3905</v>
      </c>
      <c r="E1856" s="278" t="s">
        <v>395</v>
      </c>
      <c r="F1856" s="280" t="s">
        <v>432</v>
      </c>
      <c r="G1856" s="280" t="s">
        <v>5857</v>
      </c>
      <c r="H1856" s="281" t="s">
        <v>742</v>
      </c>
      <c r="I1856" s="281" t="s">
        <v>5845</v>
      </c>
    </row>
    <row r="1857" spans="1:9" ht="15" customHeight="1">
      <c r="A1857" s="4">
        <v>1856</v>
      </c>
      <c r="B1857" s="2">
        <f t="shared" si="28"/>
        <v>65201010001</v>
      </c>
      <c r="C1857" s="267" t="s">
        <v>5887</v>
      </c>
      <c r="D1857" s="3" t="s">
        <v>1707</v>
      </c>
      <c r="E1857" s="270" t="s">
        <v>444</v>
      </c>
      <c r="F1857" s="260" t="s">
        <v>5888</v>
      </c>
      <c r="G1857" s="260" t="s">
        <v>5889</v>
      </c>
      <c r="H1857" s="271" t="s">
        <v>397</v>
      </c>
      <c r="I1857" s="271" t="s">
        <v>398</v>
      </c>
    </row>
    <row r="1858" spans="1:9" ht="15" customHeight="1">
      <c r="A1858" s="4">
        <v>1857</v>
      </c>
      <c r="B1858" s="2">
        <f t="shared" si="28"/>
        <v>65201010002</v>
      </c>
      <c r="C1858" s="267" t="s">
        <v>5890</v>
      </c>
      <c r="D1858" s="3" t="s">
        <v>1707</v>
      </c>
      <c r="E1858" s="270" t="s">
        <v>395</v>
      </c>
      <c r="F1858" s="260" t="s">
        <v>1068</v>
      </c>
      <c r="G1858" s="260" t="s">
        <v>5891</v>
      </c>
      <c r="H1858" s="271" t="s">
        <v>397</v>
      </c>
      <c r="I1858" s="271" t="s">
        <v>398</v>
      </c>
    </row>
    <row r="1859" spans="1:9" ht="15" customHeight="1">
      <c r="A1859" s="4">
        <v>1858</v>
      </c>
      <c r="B1859" s="2">
        <f t="shared" ref="B1859:B1922" si="29">VALUE(C1859)</f>
        <v>65201010003</v>
      </c>
      <c r="C1859" s="267" t="s">
        <v>5892</v>
      </c>
      <c r="D1859" s="3" t="s">
        <v>1707</v>
      </c>
      <c r="E1859" s="270" t="s">
        <v>395</v>
      </c>
      <c r="F1859" s="260" t="s">
        <v>1032</v>
      </c>
      <c r="G1859" s="260" t="s">
        <v>5893</v>
      </c>
      <c r="H1859" s="271" t="s">
        <v>397</v>
      </c>
      <c r="I1859" s="271" t="s">
        <v>398</v>
      </c>
    </row>
    <row r="1860" spans="1:9" ht="15" customHeight="1">
      <c r="A1860" s="4">
        <v>1859</v>
      </c>
      <c r="B1860" s="2">
        <f t="shared" si="29"/>
        <v>65201010004</v>
      </c>
      <c r="C1860" s="267" t="s">
        <v>5894</v>
      </c>
      <c r="D1860" s="3" t="s">
        <v>1707</v>
      </c>
      <c r="E1860" s="270" t="s">
        <v>395</v>
      </c>
      <c r="F1860" s="260" t="s">
        <v>752</v>
      </c>
      <c r="G1860" s="260" t="s">
        <v>5895</v>
      </c>
      <c r="H1860" s="271" t="s">
        <v>397</v>
      </c>
      <c r="I1860" s="271" t="s">
        <v>398</v>
      </c>
    </row>
    <row r="1861" spans="1:9" ht="15" customHeight="1">
      <c r="A1861" s="4">
        <v>1860</v>
      </c>
      <c r="B1861" s="2">
        <f t="shared" si="29"/>
        <v>65201010005</v>
      </c>
      <c r="C1861" s="267" t="s">
        <v>5896</v>
      </c>
      <c r="D1861" s="3" t="s">
        <v>1707</v>
      </c>
      <c r="E1861" s="270" t="s">
        <v>395</v>
      </c>
      <c r="F1861" s="260" t="s">
        <v>587</v>
      </c>
      <c r="G1861" s="260" t="s">
        <v>5897</v>
      </c>
      <c r="H1861" s="271" t="s">
        <v>397</v>
      </c>
      <c r="I1861" s="271" t="s">
        <v>398</v>
      </c>
    </row>
    <row r="1862" spans="1:9" ht="15" customHeight="1">
      <c r="A1862" s="4">
        <v>1861</v>
      </c>
      <c r="B1862" s="2">
        <f t="shared" si="29"/>
        <v>65201010006</v>
      </c>
      <c r="C1862" s="267" t="s">
        <v>5898</v>
      </c>
      <c r="D1862" s="3" t="s">
        <v>1707</v>
      </c>
      <c r="E1862" s="270" t="s">
        <v>395</v>
      </c>
      <c r="F1862" s="260" t="s">
        <v>2548</v>
      </c>
      <c r="G1862" s="260" t="s">
        <v>5899</v>
      </c>
      <c r="H1862" s="271" t="s">
        <v>397</v>
      </c>
      <c r="I1862" s="271" t="s">
        <v>398</v>
      </c>
    </row>
    <row r="1863" spans="1:9" ht="15" customHeight="1">
      <c r="A1863" s="4">
        <v>1862</v>
      </c>
      <c r="B1863" s="2">
        <f t="shared" si="29"/>
        <v>65201010007</v>
      </c>
      <c r="C1863" s="267" t="s">
        <v>5900</v>
      </c>
      <c r="D1863" s="3" t="s">
        <v>1707</v>
      </c>
      <c r="E1863" s="270" t="s">
        <v>395</v>
      </c>
      <c r="F1863" s="260" t="s">
        <v>432</v>
      </c>
      <c r="G1863" s="260" t="s">
        <v>5759</v>
      </c>
      <c r="H1863" s="271" t="s">
        <v>397</v>
      </c>
      <c r="I1863" s="271" t="s">
        <v>398</v>
      </c>
    </row>
    <row r="1864" spans="1:9" ht="15" customHeight="1">
      <c r="A1864" s="4">
        <v>1863</v>
      </c>
      <c r="B1864" s="2">
        <f t="shared" si="29"/>
        <v>65201010008</v>
      </c>
      <c r="C1864" s="267" t="s">
        <v>5901</v>
      </c>
      <c r="D1864" s="3" t="s">
        <v>1707</v>
      </c>
      <c r="E1864" s="270" t="s">
        <v>395</v>
      </c>
      <c r="F1864" s="260" t="s">
        <v>5902</v>
      </c>
      <c r="G1864" s="260" t="s">
        <v>5903</v>
      </c>
      <c r="H1864" s="271" t="s">
        <v>397</v>
      </c>
      <c r="I1864" s="271" t="s">
        <v>398</v>
      </c>
    </row>
    <row r="1865" spans="1:9" ht="15" customHeight="1">
      <c r="A1865" s="4">
        <v>1864</v>
      </c>
      <c r="B1865" s="2">
        <f t="shared" si="29"/>
        <v>65201010009</v>
      </c>
      <c r="C1865" s="267" t="s">
        <v>5904</v>
      </c>
      <c r="D1865" s="3" t="s">
        <v>1707</v>
      </c>
      <c r="E1865" s="270" t="s">
        <v>395</v>
      </c>
      <c r="F1865" s="260" t="s">
        <v>1439</v>
      </c>
      <c r="G1865" s="260" t="s">
        <v>5905</v>
      </c>
      <c r="H1865" s="271" t="s">
        <v>397</v>
      </c>
      <c r="I1865" s="271" t="s">
        <v>398</v>
      </c>
    </row>
    <row r="1866" spans="1:9" ht="15" customHeight="1">
      <c r="A1866" s="4">
        <v>1865</v>
      </c>
      <c r="B1866" s="2">
        <f t="shared" si="29"/>
        <v>65201010010</v>
      </c>
      <c r="C1866" s="267" t="s">
        <v>5906</v>
      </c>
      <c r="D1866" s="3" t="s">
        <v>1707</v>
      </c>
      <c r="E1866" s="270" t="s">
        <v>395</v>
      </c>
      <c r="F1866" s="260" t="s">
        <v>522</v>
      </c>
      <c r="G1866" s="260" t="s">
        <v>5907</v>
      </c>
      <c r="H1866" s="271" t="s">
        <v>397</v>
      </c>
      <c r="I1866" s="271" t="s">
        <v>398</v>
      </c>
    </row>
    <row r="1867" spans="1:9" ht="15" customHeight="1">
      <c r="A1867" s="4">
        <v>1866</v>
      </c>
      <c r="B1867" s="2">
        <f t="shared" si="29"/>
        <v>65201010011</v>
      </c>
      <c r="C1867" s="267" t="s">
        <v>5908</v>
      </c>
      <c r="D1867" s="3" t="s">
        <v>1707</v>
      </c>
      <c r="E1867" s="270" t="s">
        <v>395</v>
      </c>
      <c r="F1867" s="260" t="s">
        <v>5909</v>
      </c>
      <c r="G1867" s="260" t="s">
        <v>5910</v>
      </c>
      <c r="H1867" s="271" t="s">
        <v>397</v>
      </c>
      <c r="I1867" s="271" t="s">
        <v>398</v>
      </c>
    </row>
    <row r="1868" spans="1:9" ht="15" customHeight="1">
      <c r="A1868" s="4">
        <v>1867</v>
      </c>
      <c r="B1868" s="2">
        <f t="shared" si="29"/>
        <v>65201010012</v>
      </c>
      <c r="C1868" s="267" t="s">
        <v>5911</v>
      </c>
      <c r="D1868" s="3" t="s">
        <v>1707</v>
      </c>
      <c r="E1868" s="270" t="s">
        <v>395</v>
      </c>
      <c r="F1868" s="260" t="s">
        <v>5912</v>
      </c>
      <c r="G1868" s="260" t="s">
        <v>895</v>
      </c>
      <c r="H1868" s="271" t="s">
        <v>397</v>
      </c>
      <c r="I1868" s="271" t="s">
        <v>398</v>
      </c>
    </row>
    <row r="1869" spans="1:9" ht="15" customHeight="1">
      <c r="A1869" s="4">
        <v>1868</v>
      </c>
      <c r="B1869" s="2">
        <f t="shared" si="29"/>
        <v>65201010013</v>
      </c>
      <c r="C1869" s="267" t="s">
        <v>5913</v>
      </c>
      <c r="D1869" s="3" t="s">
        <v>1707</v>
      </c>
      <c r="E1869" s="270" t="s">
        <v>395</v>
      </c>
      <c r="F1869" s="260" t="s">
        <v>5914</v>
      </c>
      <c r="G1869" s="260" t="s">
        <v>2080</v>
      </c>
      <c r="H1869" s="271" t="s">
        <v>397</v>
      </c>
      <c r="I1869" s="271" t="s">
        <v>398</v>
      </c>
    </row>
    <row r="1870" spans="1:9" ht="15" customHeight="1">
      <c r="A1870" s="4">
        <v>1869</v>
      </c>
      <c r="B1870" s="2">
        <f t="shared" si="29"/>
        <v>65201010014</v>
      </c>
      <c r="C1870" s="267" t="s">
        <v>5915</v>
      </c>
      <c r="D1870" s="3" t="s">
        <v>1707</v>
      </c>
      <c r="E1870" s="270" t="s">
        <v>395</v>
      </c>
      <c r="F1870" s="260" t="s">
        <v>5916</v>
      </c>
      <c r="G1870" s="260" t="s">
        <v>1027</v>
      </c>
      <c r="H1870" s="271" t="s">
        <v>397</v>
      </c>
      <c r="I1870" s="271" t="s">
        <v>398</v>
      </c>
    </row>
    <row r="1871" spans="1:9" ht="15" customHeight="1">
      <c r="A1871" s="4">
        <v>1870</v>
      </c>
      <c r="B1871" s="2">
        <f t="shared" si="29"/>
        <v>65201010015</v>
      </c>
      <c r="C1871" s="267" t="s">
        <v>5917</v>
      </c>
      <c r="D1871" s="3" t="s">
        <v>1707</v>
      </c>
      <c r="E1871" s="270" t="s">
        <v>395</v>
      </c>
      <c r="F1871" s="260" t="s">
        <v>2204</v>
      </c>
      <c r="G1871" s="260" t="s">
        <v>5918</v>
      </c>
      <c r="H1871" s="271" t="s">
        <v>397</v>
      </c>
      <c r="I1871" s="271" t="s">
        <v>398</v>
      </c>
    </row>
    <row r="1872" spans="1:9" ht="15" customHeight="1">
      <c r="A1872" s="4">
        <v>1871</v>
      </c>
      <c r="B1872" s="2">
        <f t="shared" si="29"/>
        <v>65201010016</v>
      </c>
      <c r="C1872" s="267" t="s">
        <v>5919</v>
      </c>
      <c r="D1872" s="3" t="s">
        <v>1707</v>
      </c>
      <c r="E1872" s="270" t="s">
        <v>395</v>
      </c>
      <c r="F1872" s="260" t="s">
        <v>849</v>
      </c>
      <c r="G1872" s="260" t="s">
        <v>5920</v>
      </c>
      <c r="H1872" s="271" t="s">
        <v>397</v>
      </c>
      <c r="I1872" s="271" t="s">
        <v>398</v>
      </c>
    </row>
    <row r="1873" spans="1:9" ht="15" customHeight="1">
      <c r="A1873" s="4">
        <v>1872</v>
      </c>
      <c r="B1873" s="2">
        <f t="shared" si="29"/>
        <v>65201010017</v>
      </c>
      <c r="C1873" s="267" t="s">
        <v>5921</v>
      </c>
      <c r="D1873" s="3" t="s">
        <v>1707</v>
      </c>
      <c r="E1873" s="270" t="s">
        <v>395</v>
      </c>
      <c r="F1873" s="260" t="s">
        <v>5922</v>
      </c>
      <c r="G1873" s="260" t="s">
        <v>5923</v>
      </c>
      <c r="H1873" s="271" t="s">
        <v>397</v>
      </c>
      <c r="I1873" s="271" t="s">
        <v>398</v>
      </c>
    </row>
    <row r="1874" spans="1:9" ht="15" customHeight="1">
      <c r="A1874" s="4">
        <v>1873</v>
      </c>
      <c r="B1874" s="2">
        <f t="shared" si="29"/>
        <v>65201010018</v>
      </c>
      <c r="C1874" s="267" t="s">
        <v>5924</v>
      </c>
      <c r="D1874" s="3" t="s">
        <v>1707</v>
      </c>
      <c r="E1874" s="270" t="s">
        <v>395</v>
      </c>
      <c r="F1874" s="260" t="s">
        <v>570</v>
      </c>
      <c r="G1874" s="260" t="s">
        <v>5925</v>
      </c>
      <c r="H1874" s="271" t="s">
        <v>397</v>
      </c>
      <c r="I1874" s="271" t="s">
        <v>398</v>
      </c>
    </row>
    <row r="1875" spans="1:9" ht="15" customHeight="1">
      <c r="A1875" s="4">
        <v>1874</v>
      </c>
      <c r="B1875" s="2">
        <f t="shared" si="29"/>
        <v>65201010019</v>
      </c>
      <c r="C1875" s="267" t="s">
        <v>5926</v>
      </c>
      <c r="D1875" s="3" t="s">
        <v>1707</v>
      </c>
      <c r="E1875" s="270" t="s">
        <v>395</v>
      </c>
      <c r="F1875" s="260" t="s">
        <v>5927</v>
      </c>
      <c r="G1875" s="260" t="s">
        <v>1382</v>
      </c>
      <c r="H1875" s="271" t="s">
        <v>397</v>
      </c>
      <c r="I1875" s="271" t="s">
        <v>398</v>
      </c>
    </row>
    <row r="1876" spans="1:9" ht="15" customHeight="1">
      <c r="A1876" s="4">
        <v>1875</v>
      </c>
      <c r="B1876" s="2">
        <f t="shared" si="29"/>
        <v>65201010020</v>
      </c>
      <c r="C1876" s="267" t="s">
        <v>5928</v>
      </c>
      <c r="D1876" s="3" t="s">
        <v>1707</v>
      </c>
      <c r="E1876" s="270" t="s">
        <v>395</v>
      </c>
      <c r="F1876" s="260" t="s">
        <v>5929</v>
      </c>
      <c r="G1876" s="260" t="s">
        <v>1375</v>
      </c>
      <c r="H1876" s="271" t="s">
        <v>397</v>
      </c>
      <c r="I1876" s="271" t="s">
        <v>398</v>
      </c>
    </row>
    <row r="1877" spans="1:9" ht="15" customHeight="1">
      <c r="A1877" s="4">
        <v>1876</v>
      </c>
      <c r="B1877" s="2">
        <f t="shared" si="29"/>
        <v>65201010021</v>
      </c>
      <c r="C1877" s="267" t="s">
        <v>5930</v>
      </c>
      <c r="D1877" s="3" t="s">
        <v>1707</v>
      </c>
      <c r="E1877" s="270" t="s">
        <v>395</v>
      </c>
      <c r="F1877" s="260" t="s">
        <v>1254</v>
      </c>
      <c r="G1877" s="260" t="s">
        <v>1370</v>
      </c>
      <c r="H1877" s="271" t="s">
        <v>397</v>
      </c>
      <c r="I1877" s="271" t="s">
        <v>398</v>
      </c>
    </row>
    <row r="1878" spans="1:9" ht="15" customHeight="1">
      <c r="A1878" s="4">
        <v>1877</v>
      </c>
      <c r="B1878" s="2">
        <f t="shared" si="29"/>
        <v>65201010022</v>
      </c>
      <c r="C1878" s="267" t="s">
        <v>5931</v>
      </c>
      <c r="D1878" s="3" t="s">
        <v>1707</v>
      </c>
      <c r="E1878" s="270" t="s">
        <v>395</v>
      </c>
      <c r="F1878" s="260" t="s">
        <v>519</v>
      </c>
      <c r="G1878" s="260" t="s">
        <v>1191</v>
      </c>
      <c r="H1878" s="271" t="s">
        <v>397</v>
      </c>
      <c r="I1878" s="271" t="s">
        <v>398</v>
      </c>
    </row>
    <row r="1879" spans="1:9" ht="15" customHeight="1">
      <c r="A1879" s="4">
        <v>1878</v>
      </c>
      <c r="B1879" s="2">
        <f t="shared" si="29"/>
        <v>65201010023</v>
      </c>
      <c r="C1879" s="267" t="s">
        <v>5932</v>
      </c>
      <c r="D1879" s="3" t="s">
        <v>1724</v>
      </c>
      <c r="E1879" s="270" t="s">
        <v>444</v>
      </c>
      <c r="F1879" s="260" t="s">
        <v>5933</v>
      </c>
      <c r="G1879" s="260" t="s">
        <v>925</v>
      </c>
      <c r="H1879" s="271" t="s">
        <v>397</v>
      </c>
      <c r="I1879" s="271" t="s">
        <v>398</v>
      </c>
    </row>
    <row r="1880" spans="1:9" ht="15" customHeight="1">
      <c r="A1880" s="4">
        <v>1879</v>
      </c>
      <c r="B1880" s="2">
        <f t="shared" si="29"/>
        <v>65201010025</v>
      </c>
      <c r="C1880" s="267" t="s">
        <v>5934</v>
      </c>
      <c r="D1880" s="3" t="s">
        <v>1724</v>
      </c>
      <c r="E1880" s="270" t="s">
        <v>395</v>
      </c>
      <c r="F1880" s="260" t="s">
        <v>2971</v>
      </c>
      <c r="G1880" s="260" t="s">
        <v>1402</v>
      </c>
      <c r="H1880" s="271" t="s">
        <v>397</v>
      </c>
      <c r="I1880" s="271" t="s">
        <v>398</v>
      </c>
    </row>
    <row r="1881" spans="1:9" ht="15" customHeight="1">
      <c r="A1881" s="4">
        <v>1880</v>
      </c>
      <c r="B1881" s="2">
        <f t="shared" si="29"/>
        <v>65201010026</v>
      </c>
      <c r="C1881" s="267" t="s">
        <v>5935</v>
      </c>
      <c r="D1881" s="3" t="s">
        <v>1724</v>
      </c>
      <c r="E1881" s="270" t="s">
        <v>395</v>
      </c>
      <c r="F1881" s="260" t="s">
        <v>401</v>
      </c>
      <c r="G1881" s="260" t="s">
        <v>5936</v>
      </c>
      <c r="H1881" s="271" t="s">
        <v>397</v>
      </c>
      <c r="I1881" s="271" t="s">
        <v>398</v>
      </c>
    </row>
    <row r="1882" spans="1:9" ht="15" customHeight="1">
      <c r="A1882" s="4">
        <v>1881</v>
      </c>
      <c r="B1882" s="2">
        <f t="shared" si="29"/>
        <v>65201010027</v>
      </c>
      <c r="C1882" s="267" t="s">
        <v>5937</v>
      </c>
      <c r="D1882" s="3" t="s">
        <v>1724</v>
      </c>
      <c r="E1882" s="270" t="s">
        <v>395</v>
      </c>
      <c r="F1882" s="260" t="s">
        <v>5938</v>
      </c>
      <c r="G1882" s="260" t="s">
        <v>1989</v>
      </c>
      <c r="H1882" s="271" t="s">
        <v>397</v>
      </c>
      <c r="I1882" s="271" t="s">
        <v>398</v>
      </c>
    </row>
    <row r="1883" spans="1:9" ht="15" customHeight="1">
      <c r="A1883" s="4">
        <v>1882</v>
      </c>
      <c r="B1883" s="2">
        <f t="shared" si="29"/>
        <v>65201010028</v>
      </c>
      <c r="C1883" s="267" t="s">
        <v>5939</v>
      </c>
      <c r="D1883" s="3" t="s">
        <v>1724</v>
      </c>
      <c r="E1883" s="270" t="s">
        <v>395</v>
      </c>
      <c r="F1883" s="260" t="s">
        <v>759</v>
      </c>
      <c r="G1883" s="260" t="s">
        <v>5940</v>
      </c>
      <c r="H1883" s="271" t="s">
        <v>397</v>
      </c>
      <c r="I1883" s="271" t="s">
        <v>398</v>
      </c>
    </row>
    <row r="1884" spans="1:9" ht="15" customHeight="1">
      <c r="A1884" s="4">
        <v>1883</v>
      </c>
      <c r="B1884" s="2">
        <f t="shared" si="29"/>
        <v>65201010029</v>
      </c>
      <c r="C1884" s="267" t="s">
        <v>5941</v>
      </c>
      <c r="D1884" s="3" t="s">
        <v>1724</v>
      </c>
      <c r="E1884" s="270" t="s">
        <v>395</v>
      </c>
      <c r="F1884" s="260" t="s">
        <v>431</v>
      </c>
      <c r="G1884" s="260" t="s">
        <v>5942</v>
      </c>
      <c r="H1884" s="271" t="s">
        <v>397</v>
      </c>
      <c r="I1884" s="271" t="s">
        <v>398</v>
      </c>
    </row>
    <row r="1885" spans="1:9" ht="15" customHeight="1">
      <c r="A1885" s="4">
        <v>1884</v>
      </c>
      <c r="B1885" s="2">
        <f t="shared" si="29"/>
        <v>65201010030</v>
      </c>
      <c r="C1885" s="267" t="s">
        <v>5943</v>
      </c>
      <c r="D1885" s="3" t="s">
        <v>1724</v>
      </c>
      <c r="E1885" s="270" t="s">
        <v>395</v>
      </c>
      <c r="F1885" s="260" t="s">
        <v>431</v>
      </c>
      <c r="G1885" s="260" t="s">
        <v>5944</v>
      </c>
      <c r="H1885" s="271" t="s">
        <v>397</v>
      </c>
      <c r="I1885" s="271" t="s">
        <v>398</v>
      </c>
    </row>
    <row r="1886" spans="1:9" ht="15" customHeight="1">
      <c r="A1886" s="4">
        <v>1885</v>
      </c>
      <c r="B1886" s="2">
        <f t="shared" si="29"/>
        <v>65201010031</v>
      </c>
      <c r="C1886" s="267" t="s">
        <v>5945</v>
      </c>
      <c r="D1886" s="3" t="s">
        <v>1724</v>
      </c>
      <c r="E1886" s="270" t="s">
        <v>395</v>
      </c>
      <c r="F1886" s="260" t="s">
        <v>541</v>
      </c>
      <c r="G1886" s="260" t="s">
        <v>5946</v>
      </c>
      <c r="H1886" s="271" t="s">
        <v>397</v>
      </c>
      <c r="I1886" s="271" t="s">
        <v>398</v>
      </c>
    </row>
    <row r="1887" spans="1:9" ht="15" customHeight="1">
      <c r="A1887" s="4">
        <v>1886</v>
      </c>
      <c r="B1887" s="2">
        <f t="shared" si="29"/>
        <v>65201010032</v>
      </c>
      <c r="C1887" s="267" t="s">
        <v>5947</v>
      </c>
      <c r="D1887" s="3" t="s">
        <v>1724</v>
      </c>
      <c r="E1887" s="270" t="s">
        <v>395</v>
      </c>
      <c r="F1887" s="260" t="s">
        <v>5948</v>
      </c>
      <c r="G1887" s="260" t="s">
        <v>5949</v>
      </c>
      <c r="H1887" s="271" t="s">
        <v>397</v>
      </c>
      <c r="I1887" s="271" t="s">
        <v>398</v>
      </c>
    </row>
    <row r="1888" spans="1:9" ht="15" customHeight="1">
      <c r="A1888" s="4">
        <v>1887</v>
      </c>
      <c r="B1888" s="2">
        <f t="shared" si="29"/>
        <v>65201010033</v>
      </c>
      <c r="C1888" s="267" t="s">
        <v>5950</v>
      </c>
      <c r="D1888" s="3" t="s">
        <v>1724</v>
      </c>
      <c r="E1888" s="270" t="s">
        <v>395</v>
      </c>
      <c r="F1888" s="260" t="s">
        <v>5951</v>
      </c>
      <c r="G1888" s="260" t="s">
        <v>5952</v>
      </c>
      <c r="H1888" s="271" t="s">
        <v>397</v>
      </c>
      <c r="I1888" s="271" t="s">
        <v>398</v>
      </c>
    </row>
    <row r="1889" spans="1:9" ht="15" customHeight="1">
      <c r="A1889" s="4">
        <v>1888</v>
      </c>
      <c r="B1889" s="2">
        <f t="shared" si="29"/>
        <v>65201010034</v>
      </c>
      <c r="C1889" s="267" t="s">
        <v>5953</v>
      </c>
      <c r="D1889" s="3" t="s">
        <v>1724</v>
      </c>
      <c r="E1889" s="270" t="s">
        <v>395</v>
      </c>
      <c r="F1889" s="260" t="s">
        <v>3931</v>
      </c>
      <c r="G1889" s="260" t="s">
        <v>5954</v>
      </c>
      <c r="H1889" s="271" t="s">
        <v>397</v>
      </c>
      <c r="I1889" s="271" t="s">
        <v>398</v>
      </c>
    </row>
    <row r="1890" spans="1:9" ht="15" customHeight="1">
      <c r="A1890" s="4">
        <v>1889</v>
      </c>
      <c r="B1890" s="2">
        <f t="shared" si="29"/>
        <v>65201010035</v>
      </c>
      <c r="C1890" s="267" t="s">
        <v>5955</v>
      </c>
      <c r="D1890" s="3" t="s">
        <v>1724</v>
      </c>
      <c r="E1890" s="270" t="s">
        <v>395</v>
      </c>
      <c r="F1890" s="260" t="s">
        <v>5956</v>
      </c>
      <c r="G1890" s="260" t="s">
        <v>5957</v>
      </c>
      <c r="H1890" s="271" t="s">
        <v>397</v>
      </c>
      <c r="I1890" s="271" t="s">
        <v>398</v>
      </c>
    </row>
    <row r="1891" spans="1:9" ht="15" customHeight="1">
      <c r="A1891" s="4">
        <v>1890</v>
      </c>
      <c r="B1891" s="2">
        <f t="shared" si="29"/>
        <v>65201010036</v>
      </c>
      <c r="C1891" s="267" t="s">
        <v>5958</v>
      </c>
      <c r="D1891" s="3" t="s">
        <v>1724</v>
      </c>
      <c r="E1891" s="270" t="s">
        <v>395</v>
      </c>
      <c r="F1891" s="260" t="s">
        <v>481</v>
      </c>
      <c r="G1891" s="260" t="s">
        <v>5959</v>
      </c>
      <c r="H1891" s="271" t="s">
        <v>397</v>
      </c>
      <c r="I1891" s="271" t="s">
        <v>398</v>
      </c>
    </row>
    <row r="1892" spans="1:9" ht="15" customHeight="1">
      <c r="A1892" s="4">
        <v>1891</v>
      </c>
      <c r="B1892" s="2">
        <f t="shared" si="29"/>
        <v>65201010037</v>
      </c>
      <c r="C1892" s="267" t="s">
        <v>5960</v>
      </c>
      <c r="D1892" s="3" t="s">
        <v>1724</v>
      </c>
      <c r="E1892" s="270" t="s">
        <v>395</v>
      </c>
      <c r="F1892" s="260" t="s">
        <v>5961</v>
      </c>
      <c r="G1892" s="260" t="s">
        <v>5962</v>
      </c>
      <c r="H1892" s="271" t="s">
        <v>397</v>
      </c>
      <c r="I1892" s="271" t="s">
        <v>398</v>
      </c>
    </row>
    <row r="1893" spans="1:9" ht="15" customHeight="1">
      <c r="A1893" s="4">
        <v>1892</v>
      </c>
      <c r="B1893" s="2">
        <f t="shared" si="29"/>
        <v>65201010038</v>
      </c>
      <c r="C1893" s="267" t="s">
        <v>5963</v>
      </c>
      <c r="D1893" s="3" t="s">
        <v>1724</v>
      </c>
      <c r="E1893" s="270" t="s">
        <v>395</v>
      </c>
      <c r="F1893" s="260" t="s">
        <v>2679</v>
      </c>
      <c r="G1893" s="260" t="s">
        <v>5964</v>
      </c>
      <c r="H1893" s="271" t="s">
        <v>397</v>
      </c>
      <c r="I1893" s="271" t="s">
        <v>398</v>
      </c>
    </row>
    <row r="1894" spans="1:9" ht="15" customHeight="1">
      <c r="A1894" s="4">
        <v>1893</v>
      </c>
      <c r="B1894" s="2">
        <f t="shared" si="29"/>
        <v>65201010039</v>
      </c>
      <c r="C1894" s="267" t="s">
        <v>5965</v>
      </c>
      <c r="D1894" s="3" t="s">
        <v>1724</v>
      </c>
      <c r="E1894" s="270" t="s">
        <v>395</v>
      </c>
      <c r="F1894" s="260" t="s">
        <v>5237</v>
      </c>
      <c r="G1894" s="260" t="s">
        <v>478</v>
      </c>
      <c r="H1894" s="271" t="s">
        <v>397</v>
      </c>
      <c r="I1894" s="271" t="s">
        <v>398</v>
      </c>
    </row>
    <row r="1895" spans="1:9" ht="15" customHeight="1">
      <c r="A1895" s="4">
        <v>1894</v>
      </c>
      <c r="B1895" s="2">
        <f t="shared" si="29"/>
        <v>65201010040</v>
      </c>
      <c r="C1895" s="267" t="s">
        <v>5966</v>
      </c>
      <c r="D1895" s="3" t="s">
        <v>1724</v>
      </c>
      <c r="E1895" s="270" t="s">
        <v>395</v>
      </c>
      <c r="F1895" s="260" t="s">
        <v>1627</v>
      </c>
      <c r="G1895" s="260" t="s">
        <v>3966</v>
      </c>
      <c r="H1895" s="271" t="s">
        <v>397</v>
      </c>
      <c r="I1895" s="271" t="s">
        <v>398</v>
      </c>
    </row>
    <row r="1896" spans="1:9" ht="15" customHeight="1">
      <c r="A1896" s="4">
        <v>1895</v>
      </c>
      <c r="B1896" s="2">
        <f t="shared" si="29"/>
        <v>65201010041</v>
      </c>
      <c r="C1896" s="267" t="s">
        <v>5967</v>
      </c>
      <c r="D1896" s="3" t="s">
        <v>1724</v>
      </c>
      <c r="E1896" s="270" t="s">
        <v>395</v>
      </c>
      <c r="F1896" s="260" t="s">
        <v>856</v>
      </c>
      <c r="G1896" s="260" t="s">
        <v>5968</v>
      </c>
      <c r="H1896" s="271" t="s">
        <v>397</v>
      </c>
      <c r="I1896" s="271" t="s">
        <v>398</v>
      </c>
    </row>
    <row r="1897" spans="1:9" ht="15" customHeight="1">
      <c r="A1897" s="4">
        <v>1896</v>
      </c>
      <c r="B1897" s="2">
        <f t="shared" si="29"/>
        <v>65201010042</v>
      </c>
      <c r="C1897" s="267" t="s">
        <v>5969</v>
      </c>
      <c r="D1897" s="3" t="s">
        <v>1724</v>
      </c>
      <c r="E1897" s="270" t="s">
        <v>395</v>
      </c>
      <c r="F1897" s="260" t="s">
        <v>1380</v>
      </c>
      <c r="G1897" s="260" t="s">
        <v>1711</v>
      </c>
      <c r="H1897" s="271" t="s">
        <v>397</v>
      </c>
      <c r="I1897" s="271" t="s">
        <v>398</v>
      </c>
    </row>
    <row r="1898" spans="1:9" ht="15" customHeight="1">
      <c r="A1898" s="4">
        <v>1897</v>
      </c>
      <c r="B1898" s="2">
        <f t="shared" si="29"/>
        <v>65201010043</v>
      </c>
      <c r="C1898" s="267" t="s">
        <v>5970</v>
      </c>
      <c r="D1898" s="3" t="s">
        <v>1724</v>
      </c>
      <c r="E1898" s="270" t="s">
        <v>395</v>
      </c>
      <c r="F1898" s="260" t="s">
        <v>1669</v>
      </c>
      <c r="G1898" s="260" t="s">
        <v>5971</v>
      </c>
      <c r="H1898" s="271" t="s">
        <v>397</v>
      </c>
      <c r="I1898" s="271" t="s">
        <v>398</v>
      </c>
    </row>
    <row r="1899" spans="1:9" ht="15" customHeight="1">
      <c r="A1899" s="4">
        <v>1898</v>
      </c>
      <c r="B1899" s="2">
        <f t="shared" si="29"/>
        <v>65201010044</v>
      </c>
      <c r="C1899" s="267" t="s">
        <v>5972</v>
      </c>
      <c r="D1899" s="3" t="s">
        <v>1724</v>
      </c>
      <c r="E1899" s="270" t="s">
        <v>395</v>
      </c>
      <c r="F1899" s="260" t="s">
        <v>5973</v>
      </c>
      <c r="G1899" s="260" t="s">
        <v>1602</v>
      </c>
      <c r="H1899" s="271" t="s">
        <v>397</v>
      </c>
      <c r="I1899" s="271" t="s">
        <v>398</v>
      </c>
    </row>
    <row r="1900" spans="1:9" ht="15" customHeight="1">
      <c r="A1900" s="4">
        <v>1899</v>
      </c>
      <c r="B1900" s="2">
        <f t="shared" si="29"/>
        <v>65201010045</v>
      </c>
      <c r="C1900" s="267" t="s">
        <v>5974</v>
      </c>
      <c r="D1900" s="3" t="s">
        <v>1738</v>
      </c>
      <c r="E1900" s="270" t="s">
        <v>444</v>
      </c>
      <c r="F1900" s="260" t="s">
        <v>1305</v>
      </c>
      <c r="G1900" s="260" t="s">
        <v>484</v>
      </c>
      <c r="H1900" s="271" t="s">
        <v>397</v>
      </c>
      <c r="I1900" s="271" t="s">
        <v>398</v>
      </c>
    </row>
    <row r="1901" spans="1:9" ht="15" customHeight="1">
      <c r="A1901" s="4">
        <v>1900</v>
      </c>
      <c r="B1901" s="2">
        <f t="shared" si="29"/>
        <v>65201010046</v>
      </c>
      <c r="C1901" s="267" t="s">
        <v>5975</v>
      </c>
      <c r="D1901" s="3" t="s">
        <v>1738</v>
      </c>
      <c r="E1901" s="270" t="s">
        <v>395</v>
      </c>
      <c r="F1901" s="260" t="s">
        <v>2640</v>
      </c>
      <c r="G1901" s="260" t="s">
        <v>1165</v>
      </c>
      <c r="H1901" s="271" t="s">
        <v>397</v>
      </c>
      <c r="I1901" s="271" t="s">
        <v>398</v>
      </c>
    </row>
    <row r="1902" spans="1:9" ht="15" customHeight="1">
      <c r="A1902" s="4">
        <v>1901</v>
      </c>
      <c r="B1902" s="2">
        <f t="shared" si="29"/>
        <v>65201010047</v>
      </c>
      <c r="C1902" s="267" t="s">
        <v>5976</v>
      </c>
      <c r="D1902" s="3" t="s">
        <v>1738</v>
      </c>
      <c r="E1902" s="270" t="s">
        <v>395</v>
      </c>
      <c r="F1902" s="260" t="s">
        <v>5977</v>
      </c>
      <c r="G1902" s="260" t="s">
        <v>5978</v>
      </c>
      <c r="H1902" s="271" t="s">
        <v>397</v>
      </c>
      <c r="I1902" s="271" t="s">
        <v>398</v>
      </c>
    </row>
    <row r="1903" spans="1:9" ht="15" customHeight="1">
      <c r="A1903" s="4">
        <v>1902</v>
      </c>
      <c r="B1903" s="2">
        <f t="shared" si="29"/>
        <v>65201010048</v>
      </c>
      <c r="C1903" s="267" t="s">
        <v>5979</v>
      </c>
      <c r="D1903" s="3" t="s">
        <v>1738</v>
      </c>
      <c r="E1903" s="270" t="s">
        <v>395</v>
      </c>
      <c r="F1903" s="260" t="s">
        <v>816</v>
      </c>
      <c r="G1903" s="260" t="s">
        <v>5980</v>
      </c>
      <c r="H1903" s="271" t="s">
        <v>397</v>
      </c>
      <c r="I1903" s="271" t="s">
        <v>398</v>
      </c>
    </row>
    <row r="1904" spans="1:9" ht="15" customHeight="1">
      <c r="A1904" s="4">
        <v>1903</v>
      </c>
      <c r="B1904" s="2">
        <f t="shared" si="29"/>
        <v>65201010049</v>
      </c>
      <c r="C1904" s="267" t="s">
        <v>5981</v>
      </c>
      <c r="D1904" s="3" t="s">
        <v>1738</v>
      </c>
      <c r="E1904" s="270" t="s">
        <v>395</v>
      </c>
      <c r="F1904" s="260" t="s">
        <v>4939</v>
      </c>
      <c r="G1904" s="260" t="s">
        <v>2346</v>
      </c>
      <c r="H1904" s="271" t="s">
        <v>397</v>
      </c>
      <c r="I1904" s="271" t="s">
        <v>398</v>
      </c>
    </row>
    <row r="1905" spans="1:9" ht="15" customHeight="1">
      <c r="A1905" s="4">
        <v>1904</v>
      </c>
      <c r="B1905" s="2">
        <f t="shared" si="29"/>
        <v>65201010050</v>
      </c>
      <c r="C1905" s="267" t="s">
        <v>5982</v>
      </c>
      <c r="D1905" s="3" t="s">
        <v>1738</v>
      </c>
      <c r="E1905" s="270" t="s">
        <v>395</v>
      </c>
      <c r="F1905" s="260" t="s">
        <v>403</v>
      </c>
      <c r="G1905" s="260" t="s">
        <v>5983</v>
      </c>
      <c r="H1905" s="271" t="s">
        <v>397</v>
      </c>
      <c r="I1905" s="271" t="s">
        <v>398</v>
      </c>
    </row>
    <row r="1906" spans="1:9" ht="15" customHeight="1">
      <c r="A1906" s="4">
        <v>1905</v>
      </c>
      <c r="B1906" s="2">
        <f t="shared" si="29"/>
        <v>65201010051</v>
      </c>
      <c r="C1906" s="267" t="s">
        <v>5984</v>
      </c>
      <c r="D1906" s="3" t="s">
        <v>1738</v>
      </c>
      <c r="E1906" s="270" t="s">
        <v>395</v>
      </c>
      <c r="F1906" s="260" t="s">
        <v>1441</v>
      </c>
      <c r="G1906" s="260" t="s">
        <v>5985</v>
      </c>
      <c r="H1906" s="271" t="s">
        <v>397</v>
      </c>
      <c r="I1906" s="271" t="s">
        <v>398</v>
      </c>
    </row>
    <row r="1907" spans="1:9" ht="15" customHeight="1">
      <c r="A1907" s="4">
        <v>1906</v>
      </c>
      <c r="B1907" s="2">
        <f t="shared" si="29"/>
        <v>65201010052</v>
      </c>
      <c r="C1907" s="267" t="s">
        <v>5986</v>
      </c>
      <c r="D1907" s="3" t="s">
        <v>1738</v>
      </c>
      <c r="E1907" s="270" t="s">
        <v>395</v>
      </c>
      <c r="F1907" s="260" t="s">
        <v>5987</v>
      </c>
      <c r="G1907" s="260" t="s">
        <v>5988</v>
      </c>
      <c r="H1907" s="271" t="s">
        <v>397</v>
      </c>
      <c r="I1907" s="271" t="s">
        <v>398</v>
      </c>
    </row>
    <row r="1908" spans="1:9" ht="15" customHeight="1">
      <c r="A1908" s="4">
        <v>1907</v>
      </c>
      <c r="B1908" s="2">
        <f t="shared" si="29"/>
        <v>65201010053</v>
      </c>
      <c r="C1908" s="267" t="s">
        <v>5989</v>
      </c>
      <c r="D1908" s="3" t="s">
        <v>1738</v>
      </c>
      <c r="E1908" s="270" t="s">
        <v>395</v>
      </c>
      <c r="F1908" s="260" t="s">
        <v>407</v>
      </c>
      <c r="G1908" s="260" t="s">
        <v>728</v>
      </c>
      <c r="H1908" s="271" t="s">
        <v>397</v>
      </c>
      <c r="I1908" s="271" t="s">
        <v>398</v>
      </c>
    </row>
    <row r="1909" spans="1:9" ht="15" customHeight="1">
      <c r="A1909" s="4">
        <v>1908</v>
      </c>
      <c r="B1909" s="2">
        <f t="shared" si="29"/>
        <v>65201010054</v>
      </c>
      <c r="C1909" s="267" t="s">
        <v>5990</v>
      </c>
      <c r="D1909" s="3" t="s">
        <v>1738</v>
      </c>
      <c r="E1909" s="270" t="s">
        <v>395</v>
      </c>
      <c r="F1909" s="260" t="s">
        <v>551</v>
      </c>
      <c r="G1909" s="260" t="s">
        <v>5991</v>
      </c>
      <c r="H1909" s="271" t="s">
        <v>397</v>
      </c>
      <c r="I1909" s="271" t="s">
        <v>398</v>
      </c>
    </row>
    <row r="1910" spans="1:9" ht="15" customHeight="1">
      <c r="A1910" s="4">
        <v>1909</v>
      </c>
      <c r="B1910" s="2">
        <f t="shared" si="29"/>
        <v>65201010055</v>
      </c>
      <c r="C1910" s="267" t="s">
        <v>5992</v>
      </c>
      <c r="D1910" s="3" t="s">
        <v>1738</v>
      </c>
      <c r="E1910" s="270" t="s">
        <v>395</v>
      </c>
      <c r="F1910" s="260" t="s">
        <v>5993</v>
      </c>
      <c r="G1910" s="260" t="s">
        <v>5994</v>
      </c>
      <c r="H1910" s="271" t="s">
        <v>397</v>
      </c>
      <c r="I1910" s="271" t="s">
        <v>398</v>
      </c>
    </row>
    <row r="1911" spans="1:9" ht="15" customHeight="1">
      <c r="A1911" s="4">
        <v>1910</v>
      </c>
      <c r="B1911" s="2">
        <f t="shared" si="29"/>
        <v>65201010056</v>
      </c>
      <c r="C1911" s="267" t="s">
        <v>5995</v>
      </c>
      <c r="D1911" s="3" t="s">
        <v>1738</v>
      </c>
      <c r="E1911" s="270" t="s">
        <v>395</v>
      </c>
      <c r="F1911" s="260" t="s">
        <v>1005</v>
      </c>
      <c r="G1911" s="260" t="s">
        <v>5996</v>
      </c>
      <c r="H1911" s="271" t="s">
        <v>397</v>
      </c>
      <c r="I1911" s="271" t="s">
        <v>398</v>
      </c>
    </row>
    <row r="1912" spans="1:9" ht="15" customHeight="1">
      <c r="A1912" s="4">
        <v>1911</v>
      </c>
      <c r="B1912" s="2">
        <f t="shared" si="29"/>
        <v>65201010057</v>
      </c>
      <c r="C1912" s="267" t="s">
        <v>5997</v>
      </c>
      <c r="D1912" s="3" t="s">
        <v>1738</v>
      </c>
      <c r="E1912" s="270" t="s">
        <v>395</v>
      </c>
      <c r="F1912" s="260" t="s">
        <v>5998</v>
      </c>
      <c r="G1912" s="260" t="s">
        <v>1241</v>
      </c>
      <c r="H1912" s="271" t="s">
        <v>397</v>
      </c>
      <c r="I1912" s="271" t="s">
        <v>398</v>
      </c>
    </row>
    <row r="1913" spans="1:9" ht="15" customHeight="1">
      <c r="A1913" s="4">
        <v>1912</v>
      </c>
      <c r="B1913" s="2">
        <f t="shared" si="29"/>
        <v>65201010058</v>
      </c>
      <c r="C1913" s="267" t="s">
        <v>5999</v>
      </c>
      <c r="D1913" s="3" t="s">
        <v>1738</v>
      </c>
      <c r="E1913" s="270" t="s">
        <v>395</v>
      </c>
      <c r="F1913" s="260" t="s">
        <v>6000</v>
      </c>
      <c r="G1913" s="260" t="s">
        <v>6001</v>
      </c>
      <c r="H1913" s="271" t="s">
        <v>397</v>
      </c>
      <c r="I1913" s="271" t="s">
        <v>398</v>
      </c>
    </row>
    <row r="1914" spans="1:9" ht="15" customHeight="1">
      <c r="A1914" s="4">
        <v>1913</v>
      </c>
      <c r="B1914" s="2">
        <f t="shared" si="29"/>
        <v>65201010059</v>
      </c>
      <c r="C1914" s="267" t="s">
        <v>6002</v>
      </c>
      <c r="D1914" s="3" t="s">
        <v>1738</v>
      </c>
      <c r="E1914" s="270" t="s">
        <v>395</v>
      </c>
      <c r="F1914" s="260" t="s">
        <v>656</v>
      </c>
      <c r="G1914" s="260" t="s">
        <v>6003</v>
      </c>
      <c r="H1914" s="271" t="s">
        <v>397</v>
      </c>
      <c r="I1914" s="271" t="s">
        <v>398</v>
      </c>
    </row>
    <row r="1915" spans="1:9" ht="15" customHeight="1">
      <c r="A1915" s="4">
        <v>1914</v>
      </c>
      <c r="B1915" s="2">
        <f t="shared" si="29"/>
        <v>65201010060</v>
      </c>
      <c r="C1915" s="267" t="s">
        <v>6004</v>
      </c>
      <c r="D1915" s="3" t="s">
        <v>1738</v>
      </c>
      <c r="E1915" s="270" t="s">
        <v>395</v>
      </c>
      <c r="F1915" s="260" t="s">
        <v>6005</v>
      </c>
      <c r="G1915" s="260" t="s">
        <v>1652</v>
      </c>
      <c r="H1915" s="271" t="s">
        <v>397</v>
      </c>
      <c r="I1915" s="271" t="s">
        <v>398</v>
      </c>
    </row>
    <row r="1916" spans="1:9" ht="15" customHeight="1">
      <c r="A1916" s="4">
        <v>1915</v>
      </c>
      <c r="B1916" s="2">
        <f t="shared" si="29"/>
        <v>65201010061</v>
      </c>
      <c r="C1916" s="267" t="s">
        <v>6006</v>
      </c>
      <c r="D1916" s="3" t="s">
        <v>1738</v>
      </c>
      <c r="E1916" s="270" t="s">
        <v>395</v>
      </c>
      <c r="F1916" s="260" t="s">
        <v>511</v>
      </c>
      <c r="G1916" s="260" t="s">
        <v>6007</v>
      </c>
      <c r="H1916" s="271" t="s">
        <v>397</v>
      </c>
      <c r="I1916" s="271" t="s">
        <v>398</v>
      </c>
    </row>
    <row r="1917" spans="1:9" ht="15" customHeight="1">
      <c r="A1917" s="4">
        <v>1916</v>
      </c>
      <c r="B1917" s="2">
        <f t="shared" si="29"/>
        <v>65201010062</v>
      </c>
      <c r="C1917" s="267" t="s">
        <v>6008</v>
      </c>
      <c r="D1917" s="3" t="s">
        <v>1738</v>
      </c>
      <c r="E1917" s="270" t="s">
        <v>395</v>
      </c>
      <c r="F1917" s="260" t="s">
        <v>2683</v>
      </c>
      <c r="G1917" s="260" t="s">
        <v>6009</v>
      </c>
      <c r="H1917" s="271" t="s">
        <v>397</v>
      </c>
      <c r="I1917" s="271" t="s">
        <v>398</v>
      </c>
    </row>
    <row r="1918" spans="1:9" ht="15" customHeight="1">
      <c r="A1918" s="4">
        <v>1917</v>
      </c>
      <c r="B1918" s="2">
        <f t="shared" si="29"/>
        <v>65201010063</v>
      </c>
      <c r="C1918" s="267" t="s">
        <v>6010</v>
      </c>
      <c r="D1918" s="3" t="s">
        <v>1738</v>
      </c>
      <c r="E1918" s="270" t="s">
        <v>395</v>
      </c>
      <c r="F1918" s="260" t="s">
        <v>6011</v>
      </c>
      <c r="G1918" s="260" t="s">
        <v>6012</v>
      </c>
      <c r="H1918" s="271" t="s">
        <v>397</v>
      </c>
      <c r="I1918" s="271" t="s">
        <v>398</v>
      </c>
    </row>
    <row r="1919" spans="1:9" ht="15" customHeight="1">
      <c r="A1919" s="4">
        <v>1918</v>
      </c>
      <c r="B1919" s="2">
        <f t="shared" si="29"/>
        <v>65201010064</v>
      </c>
      <c r="C1919" s="267" t="s">
        <v>6013</v>
      </c>
      <c r="D1919" s="3" t="s">
        <v>1738</v>
      </c>
      <c r="E1919" s="270" t="s">
        <v>395</v>
      </c>
      <c r="F1919" s="260" t="s">
        <v>6014</v>
      </c>
      <c r="G1919" s="260" t="s">
        <v>3106</v>
      </c>
      <c r="H1919" s="271" t="s">
        <v>397</v>
      </c>
      <c r="I1919" s="271" t="s">
        <v>398</v>
      </c>
    </row>
    <row r="1920" spans="1:9" ht="15" customHeight="1">
      <c r="A1920" s="4">
        <v>1919</v>
      </c>
      <c r="B1920" s="2">
        <f t="shared" si="29"/>
        <v>65201010065</v>
      </c>
      <c r="C1920" s="267" t="s">
        <v>6015</v>
      </c>
      <c r="D1920" s="3" t="s">
        <v>1738</v>
      </c>
      <c r="E1920" s="270" t="s">
        <v>395</v>
      </c>
      <c r="F1920" s="260" t="s">
        <v>6016</v>
      </c>
      <c r="G1920" s="260" t="s">
        <v>6017</v>
      </c>
      <c r="H1920" s="271" t="s">
        <v>397</v>
      </c>
      <c r="I1920" s="271" t="s">
        <v>398</v>
      </c>
    </row>
    <row r="1921" spans="1:9" ht="15" customHeight="1">
      <c r="A1921" s="4">
        <v>1920</v>
      </c>
      <c r="B1921" s="2">
        <f t="shared" si="29"/>
        <v>65201010066</v>
      </c>
      <c r="C1921" s="267" t="s">
        <v>6018</v>
      </c>
      <c r="D1921" s="3" t="s">
        <v>1751</v>
      </c>
      <c r="E1921" s="270" t="s">
        <v>444</v>
      </c>
      <c r="F1921" s="260" t="s">
        <v>6019</v>
      </c>
      <c r="G1921" s="260" t="s">
        <v>6020</v>
      </c>
      <c r="H1921" s="271" t="s">
        <v>397</v>
      </c>
      <c r="I1921" s="271" t="s">
        <v>398</v>
      </c>
    </row>
    <row r="1922" spans="1:9" ht="15" customHeight="1">
      <c r="A1922" s="4">
        <v>1921</v>
      </c>
      <c r="B1922" s="2">
        <f t="shared" si="29"/>
        <v>65201010067</v>
      </c>
      <c r="C1922" s="267" t="s">
        <v>6021</v>
      </c>
      <c r="D1922" s="3" t="s">
        <v>1751</v>
      </c>
      <c r="E1922" s="270" t="s">
        <v>444</v>
      </c>
      <c r="F1922" s="260" t="s">
        <v>6022</v>
      </c>
      <c r="G1922" s="260" t="s">
        <v>6023</v>
      </c>
      <c r="H1922" s="271" t="s">
        <v>397</v>
      </c>
      <c r="I1922" s="271" t="s">
        <v>398</v>
      </c>
    </row>
    <row r="1923" spans="1:9" ht="15" customHeight="1">
      <c r="A1923" s="4">
        <v>1922</v>
      </c>
      <c r="B1923" s="2">
        <f t="shared" ref="B1923:B1986" si="30">VALUE(C1923)</f>
        <v>65201010068</v>
      </c>
      <c r="C1923" s="267" t="s">
        <v>6024</v>
      </c>
      <c r="D1923" s="3" t="s">
        <v>1751</v>
      </c>
      <c r="E1923" s="270" t="s">
        <v>395</v>
      </c>
      <c r="F1923" s="260" t="s">
        <v>6025</v>
      </c>
      <c r="G1923" s="260" t="s">
        <v>6026</v>
      </c>
      <c r="H1923" s="271" t="s">
        <v>397</v>
      </c>
      <c r="I1923" s="271" t="s">
        <v>398</v>
      </c>
    </row>
    <row r="1924" spans="1:9" ht="15" customHeight="1">
      <c r="A1924" s="4">
        <v>1923</v>
      </c>
      <c r="B1924" s="2">
        <f t="shared" si="30"/>
        <v>65201010069</v>
      </c>
      <c r="C1924" s="267" t="s">
        <v>6027</v>
      </c>
      <c r="D1924" s="3" t="s">
        <v>1751</v>
      </c>
      <c r="E1924" s="270" t="s">
        <v>395</v>
      </c>
      <c r="F1924" s="260" t="s">
        <v>6028</v>
      </c>
      <c r="G1924" s="260" t="s">
        <v>6029</v>
      </c>
      <c r="H1924" s="271" t="s">
        <v>397</v>
      </c>
      <c r="I1924" s="271" t="s">
        <v>398</v>
      </c>
    </row>
    <row r="1925" spans="1:9" ht="15" customHeight="1">
      <c r="A1925" s="4">
        <v>1924</v>
      </c>
      <c r="B1925" s="2">
        <f t="shared" si="30"/>
        <v>65201010070</v>
      </c>
      <c r="C1925" s="267" t="s">
        <v>6030</v>
      </c>
      <c r="D1925" s="3" t="s">
        <v>1751</v>
      </c>
      <c r="E1925" s="270" t="s">
        <v>395</v>
      </c>
      <c r="F1925" s="260" t="s">
        <v>6031</v>
      </c>
      <c r="G1925" s="260" t="s">
        <v>6032</v>
      </c>
      <c r="H1925" s="271" t="s">
        <v>397</v>
      </c>
      <c r="I1925" s="271" t="s">
        <v>398</v>
      </c>
    </row>
    <row r="1926" spans="1:9" ht="15" customHeight="1">
      <c r="A1926" s="4">
        <v>1925</v>
      </c>
      <c r="B1926" s="2">
        <f t="shared" si="30"/>
        <v>65201010071</v>
      </c>
      <c r="C1926" s="267" t="s">
        <v>6033</v>
      </c>
      <c r="D1926" s="3" t="s">
        <v>1751</v>
      </c>
      <c r="E1926" s="270" t="s">
        <v>395</v>
      </c>
      <c r="F1926" s="260" t="s">
        <v>6034</v>
      </c>
      <c r="G1926" s="260" t="s">
        <v>6035</v>
      </c>
      <c r="H1926" s="271" t="s">
        <v>397</v>
      </c>
      <c r="I1926" s="271" t="s">
        <v>398</v>
      </c>
    </row>
    <row r="1927" spans="1:9" ht="15" customHeight="1">
      <c r="A1927" s="4">
        <v>1926</v>
      </c>
      <c r="B1927" s="2">
        <f t="shared" si="30"/>
        <v>65201010072</v>
      </c>
      <c r="C1927" s="267" t="s">
        <v>6036</v>
      </c>
      <c r="D1927" s="3" t="s">
        <v>1751</v>
      </c>
      <c r="E1927" s="270" t="s">
        <v>395</v>
      </c>
      <c r="F1927" s="260" t="s">
        <v>6037</v>
      </c>
      <c r="G1927" s="260" t="s">
        <v>1026</v>
      </c>
      <c r="H1927" s="271" t="s">
        <v>397</v>
      </c>
      <c r="I1927" s="271" t="s">
        <v>398</v>
      </c>
    </row>
    <row r="1928" spans="1:9" ht="15" customHeight="1">
      <c r="A1928" s="4">
        <v>1927</v>
      </c>
      <c r="B1928" s="2">
        <f t="shared" si="30"/>
        <v>65201010073</v>
      </c>
      <c r="C1928" s="267" t="s">
        <v>6038</v>
      </c>
      <c r="D1928" s="3" t="s">
        <v>1751</v>
      </c>
      <c r="E1928" s="270" t="s">
        <v>395</v>
      </c>
      <c r="F1928" s="260" t="s">
        <v>754</v>
      </c>
      <c r="G1928" s="260" t="s">
        <v>1804</v>
      </c>
      <c r="H1928" s="271" t="s">
        <v>397</v>
      </c>
      <c r="I1928" s="271" t="s">
        <v>398</v>
      </c>
    </row>
    <row r="1929" spans="1:9" ht="15" customHeight="1">
      <c r="A1929" s="4">
        <v>1928</v>
      </c>
      <c r="B1929" s="2">
        <f t="shared" si="30"/>
        <v>65201010074</v>
      </c>
      <c r="C1929" s="267" t="s">
        <v>6039</v>
      </c>
      <c r="D1929" s="3" t="s">
        <v>1751</v>
      </c>
      <c r="E1929" s="270" t="s">
        <v>395</v>
      </c>
      <c r="F1929" s="260" t="s">
        <v>6040</v>
      </c>
      <c r="G1929" s="260" t="s">
        <v>6041</v>
      </c>
      <c r="H1929" s="271" t="s">
        <v>397</v>
      </c>
      <c r="I1929" s="271" t="s">
        <v>398</v>
      </c>
    </row>
    <row r="1930" spans="1:9" ht="15" customHeight="1">
      <c r="A1930" s="4">
        <v>1929</v>
      </c>
      <c r="B1930" s="2">
        <f t="shared" si="30"/>
        <v>65201010075</v>
      </c>
      <c r="C1930" s="267" t="s">
        <v>6042</v>
      </c>
      <c r="D1930" s="3" t="s">
        <v>1751</v>
      </c>
      <c r="E1930" s="270" t="s">
        <v>395</v>
      </c>
      <c r="F1930" s="260" t="s">
        <v>6043</v>
      </c>
      <c r="G1930" s="260" t="s">
        <v>6044</v>
      </c>
      <c r="H1930" s="271" t="s">
        <v>397</v>
      </c>
      <c r="I1930" s="271" t="s">
        <v>398</v>
      </c>
    </row>
    <row r="1931" spans="1:9" ht="15" customHeight="1">
      <c r="A1931" s="4">
        <v>1930</v>
      </c>
      <c r="B1931" s="2">
        <f t="shared" si="30"/>
        <v>65201010076</v>
      </c>
      <c r="C1931" s="267" t="s">
        <v>6045</v>
      </c>
      <c r="D1931" s="3" t="s">
        <v>1751</v>
      </c>
      <c r="E1931" s="270" t="s">
        <v>395</v>
      </c>
      <c r="F1931" s="260" t="s">
        <v>6046</v>
      </c>
      <c r="G1931" s="260" t="s">
        <v>1684</v>
      </c>
      <c r="H1931" s="271" t="s">
        <v>397</v>
      </c>
      <c r="I1931" s="271" t="s">
        <v>398</v>
      </c>
    </row>
    <row r="1932" spans="1:9" ht="15" customHeight="1">
      <c r="A1932" s="4">
        <v>1931</v>
      </c>
      <c r="B1932" s="2">
        <f t="shared" si="30"/>
        <v>65201010077</v>
      </c>
      <c r="C1932" s="267" t="s">
        <v>6047</v>
      </c>
      <c r="D1932" s="3" t="s">
        <v>1751</v>
      </c>
      <c r="E1932" s="270" t="s">
        <v>395</v>
      </c>
      <c r="F1932" s="260" t="s">
        <v>6048</v>
      </c>
      <c r="G1932" s="260" t="s">
        <v>5403</v>
      </c>
      <c r="H1932" s="271" t="s">
        <v>397</v>
      </c>
      <c r="I1932" s="271" t="s">
        <v>398</v>
      </c>
    </row>
    <row r="1933" spans="1:9" ht="15" customHeight="1">
      <c r="A1933" s="4">
        <v>1932</v>
      </c>
      <c r="B1933" s="2">
        <f t="shared" si="30"/>
        <v>65201010078</v>
      </c>
      <c r="C1933" s="267" t="s">
        <v>6049</v>
      </c>
      <c r="D1933" s="3" t="s">
        <v>1751</v>
      </c>
      <c r="E1933" s="270" t="s">
        <v>395</v>
      </c>
      <c r="F1933" s="260" t="s">
        <v>1616</v>
      </c>
      <c r="G1933" s="260" t="s">
        <v>425</v>
      </c>
      <c r="H1933" s="271" t="s">
        <v>397</v>
      </c>
      <c r="I1933" s="271" t="s">
        <v>398</v>
      </c>
    </row>
    <row r="1934" spans="1:9" ht="15" customHeight="1">
      <c r="A1934" s="4">
        <v>1933</v>
      </c>
      <c r="B1934" s="2">
        <f t="shared" si="30"/>
        <v>65201010079</v>
      </c>
      <c r="C1934" s="267" t="s">
        <v>6050</v>
      </c>
      <c r="D1934" s="3" t="s">
        <v>1751</v>
      </c>
      <c r="E1934" s="270" t="s">
        <v>395</v>
      </c>
      <c r="F1934" s="260" t="s">
        <v>1650</v>
      </c>
      <c r="G1934" s="260" t="s">
        <v>6051</v>
      </c>
      <c r="H1934" s="271" t="s">
        <v>397</v>
      </c>
      <c r="I1934" s="271" t="s">
        <v>398</v>
      </c>
    </row>
    <row r="1935" spans="1:9" ht="15" customHeight="1">
      <c r="A1935" s="4">
        <v>1934</v>
      </c>
      <c r="B1935" s="2">
        <f t="shared" si="30"/>
        <v>65201010080</v>
      </c>
      <c r="C1935" s="267" t="s">
        <v>6052</v>
      </c>
      <c r="D1935" s="3" t="s">
        <v>1751</v>
      </c>
      <c r="E1935" s="270" t="s">
        <v>395</v>
      </c>
      <c r="F1935" s="260" t="s">
        <v>6053</v>
      </c>
      <c r="G1935" s="260" t="s">
        <v>6054</v>
      </c>
      <c r="H1935" s="271" t="s">
        <v>397</v>
      </c>
      <c r="I1935" s="271" t="s">
        <v>398</v>
      </c>
    </row>
    <row r="1936" spans="1:9" ht="15" customHeight="1">
      <c r="A1936" s="4">
        <v>1935</v>
      </c>
      <c r="B1936" s="2">
        <f t="shared" si="30"/>
        <v>65201010081</v>
      </c>
      <c r="C1936" s="267" t="s">
        <v>6055</v>
      </c>
      <c r="D1936" s="3" t="s">
        <v>1751</v>
      </c>
      <c r="E1936" s="270" t="s">
        <v>395</v>
      </c>
      <c r="F1936" s="260" t="s">
        <v>5137</v>
      </c>
      <c r="G1936" s="260" t="s">
        <v>6056</v>
      </c>
      <c r="H1936" s="271" t="s">
        <v>397</v>
      </c>
      <c r="I1936" s="271" t="s">
        <v>398</v>
      </c>
    </row>
    <row r="1937" spans="1:9" ht="15" customHeight="1">
      <c r="A1937" s="4">
        <v>1936</v>
      </c>
      <c r="B1937" s="2">
        <f t="shared" si="30"/>
        <v>65201010082</v>
      </c>
      <c r="C1937" s="267" t="s">
        <v>6057</v>
      </c>
      <c r="D1937" s="3" t="s">
        <v>1751</v>
      </c>
      <c r="E1937" s="270" t="s">
        <v>395</v>
      </c>
      <c r="F1937" s="260" t="s">
        <v>650</v>
      </c>
      <c r="G1937" s="260" t="s">
        <v>6058</v>
      </c>
      <c r="H1937" s="271" t="s">
        <v>397</v>
      </c>
      <c r="I1937" s="271" t="s">
        <v>398</v>
      </c>
    </row>
    <row r="1938" spans="1:9" ht="15" customHeight="1">
      <c r="A1938" s="4">
        <v>1937</v>
      </c>
      <c r="B1938" s="2">
        <f t="shared" si="30"/>
        <v>65201010083</v>
      </c>
      <c r="C1938" s="267" t="s">
        <v>6059</v>
      </c>
      <c r="D1938" s="3" t="s">
        <v>1751</v>
      </c>
      <c r="E1938" s="270" t="s">
        <v>395</v>
      </c>
      <c r="F1938" s="260" t="s">
        <v>6060</v>
      </c>
      <c r="G1938" s="260" t="s">
        <v>2135</v>
      </c>
      <c r="H1938" s="271" t="s">
        <v>397</v>
      </c>
      <c r="I1938" s="271" t="s">
        <v>398</v>
      </c>
    </row>
    <row r="1939" spans="1:9" ht="15" customHeight="1">
      <c r="A1939" s="4">
        <v>1938</v>
      </c>
      <c r="B1939" s="2">
        <f t="shared" si="30"/>
        <v>65201010084</v>
      </c>
      <c r="C1939" s="267" t="s">
        <v>6061</v>
      </c>
      <c r="D1939" s="3" t="s">
        <v>1751</v>
      </c>
      <c r="E1939" s="270" t="s">
        <v>395</v>
      </c>
      <c r="F1939" s="260" t="s">
        <v>509</v>
      </c>
      <c r="G1939" s="260" t="s">
        <v>927</v>
      </c>
      <c r="H1939" s="271" t="s">
        <v>397</v>
      </c>
      <c r="I1939" s="271" t="s">
        <v>398</v>
      </c>
    </row>
    <row r="1940" spans="1:9" ht="15" customHeight="1">
      <c r="A1940" s="4">
        <v>1939</v>
      </c>
      <c r="B1940" s="2">
        <f t="shared" si="30"/>
        <v>65201010085</v>
      </c>
      <c r="C1940" s="267" t="s">
        <v>6062</v>
      </c>
      <c r="D1940" s="3" t="s">
        <v>1751</v>
      </c>
      <c r="E1940" s="270" t="s">
        <v>395</v>
      </c>
      <c r="F1940" s="260" t="s">
        <v>1275</v>
      </c>
      <c r="G1940" s="260" t="s">
        <v>520</v>
      </c>
      <c r="H1940" s="271" t="s">
        <v>397</v>
      </c>
      <c r="I1940" s="271" t="s">
        <v>398</v>
      </c>
    </row>
    <row r="1941" spans="1:9" ht="15" customHeight="1">
      <c r="A1941" s="4">
        <v>1940</v>
      </c>
      <c r="B1941" s="2">
        <f t="shared" si="30"/>
        <v>65201010086</v>
      </c>
      <c r="C1941" s="267" t="s">
        <v>6063</v>
      </c>
      <c r="D1941" s="3" t="s">
        <v>1751</v>
      </c>
      <c r="E1941" s="270" t="s">
        <v>395</v>
      </c>
      <c r="F1941" s="260" t="s">
        <v>2754</v>
      </c>
      <c r="G1941" s="260" t="s">
        <v>6064</v>
      </c>
      <c r="H1941" s="271" t="s">
        <v>397</v>
      </c>
      <c r="I1941" s="271" t="s">
        <v>398</v>
      </c>
    </row>
    <row r="1942" spans="1:9" ht="15" customHeight="1">
      <c r="A1942" s="4">
        <v>1941</v>
      </c>
      <c r="B1942" s="2">
        <f t="shared" si="30"/>
        <v>65201010087</v>
      </c>
      <c r="C1942" s="267" t="s">
        <v>6065</v>
      </c>
      <c r="D1942" s="3" t="s">
        <v>1751</v>
      </c>
      <c r="E1942" s="270" t="s">
        <v>395</v>
      </c>
      <c r="F1942" s="260" t="s">
        <v>6066</v>
      </c>
      <c r="G1942" s="260" t="s">
        <v>6067</v>
      </c>
      <c r="H1942" s="271" t="s">
        <v>397</v>
      </c>
      <c r="I1942" s="271" t="s">
        <v>398</v>
      </c>
    </row>
    <row r="1943" spans="1:9" ht="15" customHeight="1">
      <c r="A1943" s="4">
        <v>1942</v>
      </c>
      <c r="B1943" s="2">
        <f t="shared" si="30"/>
        <v>65201021001</v>
      </c>
      <c r="C1943" s="267" t="s">
        <v>6068</v>
      </c>
      <c r="D1943" s="3" t="s">
        <v>6069</v>
      </c>
      <c r="E1943" s="270" t="s">
        <v>444</v>
      </c>
      <c r="F1943" s="260" t="s">
        <v>4690</v>
      </c>
      <c r="G1943" s="260" t="s">
        <v>6070</v>
      </c>
      <c r="H1943" s="271" t="s">
        <v>455</v>
      </c>
      <c r="I1943" s="271" t="s">
        <v>456</v>
      </c>
    </row>
    <row r="1944" spans="1:9" ht="15" customHeight="1">
      <c r="A1944" s="4">
        <v>1943</v>
      </c>
      <c r="B1944" s="2">
        <f t="shared" si="30"/>
        <v>65201021002</v>
      </c>
      <c r="C1944" s="267" t="s">
        <v>6071</v>
      </c>
      <c r="D1944" s="3" t="s">
        <v>6069</v>
      </c>
      <c r="E1944" s="270" t="s">
        <v>444</v>
      </c>
      <c r="F1944" s="260" t="s">
        <v>6072</v>
      </c>
      <c r="G1944" s="260" t="s">
        <v>6073</v>
      </c>
      <c r="H1944" s="271" t="s">
        <v>455</v>
      </c>
      <c r="I1944" s="271" t="s">
        <v>456</v>
      </c>
    </row>
    <row r="1945" spans="1:9" ht="15" customHeight="1">
      <c r="A1945" s="4">
        <v>1944</v>
      </c>
      <c r="B1945" s="2">
        <f t="shared" si="30"/>
        <v>65201021003</v>
      </c>
      <c r="C1945" s="267" t="s">
        <v>6074</v>
      </c>
      <c r="D1945" s="3" t="s">
        <v>6069</v>
      </c>
      <c r="E1945" s="270" t="s">
        <v>395</v>
      </c>
      <c r="F1945" s="260" t="s">
        <v>886</v>
      </c>
      <c r="G1945" s="260" t="s">
        <v>4089</v>
      </c>
      <c r="H1945" s="271" t="s">
        <v>455</v>
      </c>
      <c r="I1945" s="271" t="s">
        <v>456</v>
      </c>
    </row>
    <row r="1946" spans="1:9" ht="15" customHeight="1">
      <c r="A1946" s="4">
        <v>1945</v>
      </c>
      <c r="B1946" s="2">
        <f t="shared" si="30"/>
        <v>65201021004</v>
      </c>
      <c r="C1946" s="267" t="s">
        <v>6075</v>
      </c>
      <c r="D1946" s="3" t="s">
        <v>6069</v>
      </c>
      <c r="E1946" s="270" t="s">
        <v>395</v>
      </c>
      <c r="F1946" s="260" t="s">
        <v>6076</v>
      </c>
      <c r="G1946" s="260" t="s">
        <v>2554</v>
      </c>
      <c r="H1946" s="271" t="s">
        <v>455</v>
      </c>
      <c r="I1946" s="271" t="s">
        <v>456</v>
      </c>
    </row>
    <row r="1947" spans="1:9" ht="15" customHeight="1">
      <c r="A1947" s="4">
        <v>1946</v>
      </c>
      <c r="B1947" s="2">
        <f t="shared" si="30"/>
        <v>65201021005</v>
      </c>
      <c r="C1947" s="267" t="s">
        <v>6077</v>
      </c>
      <c r="D1947" s="3" t="s">
        <v>6069</v>
      </c>
      <c r="E1947" s="270" t="s">
        <v>395</v>
      </c>
      <c r="F1947" s="260" t="s">
        <v>6078</v>
      </c>
      <c r="G1947" s="260" t="s">
        <v>6079</v>
      </c>
      <c r="H1947" s="271" t="s">
        <v>455</v>
      </c>
      <c r="I1947" s="271" t="s">
        <v>456</v>
      </c>
    </row>
    <row r="1948" spans="1:9" ht="15" customHeight="1">
      <c r="A1948" s="4">
        <v>1947</v>
      </c>
      <c r="B1948" s="2">
        <f t="shared" si="30"/>
        <v>65201021006</v>
      </c>
      <c r="C1948" s="267" t="s">
        <v>6080</v>
      </c>
      <c r="D1948" s="3" t="s">
        <v>6069</v>
      </c>
      <c r="E1948" s="270" t="s">
        <v>395</v>
      </c>
      <c r="F1948" s="260" t="s">
        <v>1679</v>
      </c>
      <c r="G1948" s="260" t="s">
        <v>582</v>
      </c>
      <c r="H1948" s="271" t="s">
        <v>455</v>
      </c>
      <c r="I1948" s="271" t="s">
        <v>456</v>
      </c>
    </row>
    <row r="1949" spans="1:9" ht="15" customHeight="1">
      <c r="A1949" s="4">
        <v>1948</v>
      </c>
      <c r="B1949" s="2">
        <f t="shared" si="30"/>
        <v>65201021007</v>
      </c>
      <c r="C1949" s="267" t="s">
        <v>6081</v>
      </c>
      <c r="D1949" s="3" t="s">
        <v>6069</v>
      </c>
      <c r="E1949" s="270" t="s">
        <v>395</v>
      </c>
      <c r="F1949" s="260" t="s">
        <v>866</v>
      </c>
      <c r="G1949" s="260" t="s">
        <v>1179</v>
      </c>
      <c r="H1949" s="271" t="s">
        <v>455</v>
      </c>
      <c r="I1949" s="271" t="s">
        <v>456</v>
      </c>
    </row>
    <row r="1950" spans="1:9" ht="15" customHeight="1">
      <c r="A1950" s="4">
        <v>1949</v>
      </c>
      <c r="B1950" s="2">
        <f t="shared" si="30"/>
        <v>65201021008</v>
      </c>
      <c r="C1950" s="267" t="s">
        <v>6082</v>
      </c>
      <c r="D1950" s="3" t="s">
        <v>6069</v>
      </c>
      <c r="E1950" s="270" t="s">
        <v>395</v>
      </c>
      <c r="F1950" s="260" t="s">
        <v>3955</v>
      </c>
      <c r="G1950" s="260" t="s">
        <v>6083</v>
      </c>
      <c r="H1950" s="271" t="s">
        <v>455</v>
      </c>
      <c r="I1950" s="271" t="s">
        <v>456</v>
      </c>
    </row>
    <row r="1951" spans="1:9" ht="15" customHeight="1">
      <c r="A1951" s="4">
        <v>1950</v>
      </c>
      <c r="B1951" s="2">
        <f t="shared" si="30"/>
        <v>65201021009</v>
      </c>
      <c r="C1951" s="267" t="s">
        <v>6084</v>
      </c>
      <c r="D1951" s="3" t="s">
        <v>6069</v>
      </c>
      <c r="E1951" s="270" t="s">
        <v>395</v>
      </c>
      <c r="F1951" s="260" t="s">
        <v>541</v>
      </c>
      <c r="G1951" s="260" t="s">
        <v>946</v>
      </c>
      <c r="H1951" s="271" t="s">
        <v>455</v>
      </c>
      <c r="I1951" s="271" t="s">
        <v>456</v>
      </c>
    </row>
    <row r="1952" spans="1:9" ht="15" customHeight="1">
      <c r="A1952" s="4">
        <v>1951</v>
      </c>
      <c r="B1952" s="2">
        <f t="shared" si="30"/>
        <v>65201021010</v>
      </c>
      <c r="C1952" s="267" t="s">
        <v>6085</v>
      </c>
      <c r="D1952" s="3" t="s">
        <v>6069</v>
      </c>
      <c r="E1952" s="270" t="s">
        <v>395</v>
      </c>
      <c r="F1952" s="260" t="s">
        <v>6086</v>
      </c>
      <c r="G1952" s="260" t="s">
        <v>6087</v>
      </c>
      <c r="H1952" s="271" t="s">
        <v>455</v>
      </c>
      <c r="I1952" s="271" t="s">
        <v>456</v>
      </c>
    </row>
    <row r="1953" spans="1:9" ht="15" customHeight="1">
      <c r="A1953" s="4">
        <v>1952</v>
      </c>
      <c r="B1953" s="2">
        <f t="shared" si="30"/>
        <v>65201021011</v>
      </c>
      <c r="C1953" s="267" t="s">
        <v>6088</v>
      </c>
      <c r="D1953" s="3" t="s">
        <v>6069</v>
      </c>
      <c r="E1953" s="270" t="s">
        <v>395</v>
      </c>
      <c r="F1953" s="260" t="s">
        <v>6089</v>
      </c>
      <c r="G1953" s="260" t="s">
        <v>838</v>
      </c>
      <c r="H1953" s="271" t="s">
        <v>455</v>
      </c>
      <c r="I1953" s="271" t="s">
        <v>456</v>
      </c>
    </row>
    <row r="1954" spans="1:9" ht="15" customHeight="1">
      <c r="A1954" s="4">
        <v>1953</v>
      </c>
      <c r="B1954" s="2">
        <f t="shared" si="30"/>
        <v>65201021012</v>
      </c>
      <c r="C1954" s="267" t="s">
        <v>6090</v>
      </c>
      <c r="D1954" s="3" t="s">
        <v>6069</v>
      </c>
      <c r="E1954" s="270" t="s">
        <v>395</v>
      </c>
      <c r="F1954" s="260" t="s">
        <v>6091</v>
      </c>
      <c r="G1954" s="260" t="s">
        <v>6092</v>
      </c>
      <c r="H1954" s="271" t="s">
        <v>455</v>
      </c>
      <c r="I1954" s="271" t="s">
        <v>456</v>
      </c>
    </row>
    <row r="1955" spans="1:9" ht="15" customHeight="1">
      <c r="A1955" s="4">
        <v>1954</v>
      </c>
      <c r="B1955" s="2">
        <f t="shared" si="30"/>
        <v>65201021013</v>
      </c>
      <c r="C1955" s="267" t="s">
        <v>6093</v>
      </c>
      <c r="D1955" s="3" t="s">
        <v>6069</v>
      </c>
      <c r="E1955" s="270" t="s">
        <v>395</v>
      </c>
      <c r="F1955" s="260" t="s">
        <v>502</v>
      </c>
      <c r="G1955" s="260" t="s">
        <v>6094</v>
      </c>
      <c r="H1955" s="271" t="s">
        <v>455</v>
      </c>
      <c r="I1955" s="271" t="s">
        <v>456</v>
      </c>
    </row>
    <row r="1956" spans="1:9" ht="15" customHeight="1">
      <c r="A1956" s="4">
        <v>1955</v>
      </c>
      <c r="B1956" s="2">
        <f t="shared" si="30"/>
        <v>65201021014</v>
      </c>
      <c r="C1956" s="267" t="s">
        <v>6095</v>
      </c>
      <c r="D1956" s="3" t="s">
        <v>6069</v>
      </c>
      <c r="E1956" s="270" t="s">
        <v>395</v>
      </c>
      <c r="F1956" s="260" t="s">
        <v>6096</v>
      </c>
      <c r="G1956" s="260" t="s">
        <v>6097</v>
      </c>
      <c r="H1956" s="271" t="s">
        <v>455</v>
      </c>
      <c r="I1956" s="271" t="s">
        <v>456</v>
      </c>
    </row>
    <row r="1957" spans="1:9" ht="15" customHeight="1">
      <c r="A1957" s="4">
        <v>1956</v>
      </c>
      <c r="B1957" s="2">
        <f t="shared" si="30"/>
        <v>65201021015</v>
      </c>
      <c r="C1957" s="267" t="s">
        <v>6098</v>
      </c>
      <c r="D1957" s="3" t="s">
        <v>6069</v>
      </c>
      <c r="E1957" s="270" t="s">
        <v>395</v>
      </c>
      <c r="F1957" s="260" t="s">
        <v>553</v>
      </c>
      <c r="G1957" s="260" t="s">
        <v>2576</v>
      </c>
      <c r="H1957" s="271" t="s">
        <v>455</v>
      </c>
      <c r="I1957" s="271" t="s">
        <v>456</v>
      </c>
    </row>
    <row r="1958" spans="1:9" ht="15" customHeight="1">
      <c r="A1958" s="4">
        <v>1957</v>
      </c>
      <c r="B1958" s="2">
        <f t="shared" si="30"/>
        <v>65201021016</v>
      </c>
      <c r="C1958" s="267" t="s">
        <v>6099</v>
      </c>
      <c r="D1958" s="3" t="s">
        <v>6069</v>
      </c>
      <c r="E1958" s="270" t="s">
        <v>395</v>
      </c>
      <c r="F1958" s="260" t="s">
        <v>2325</v>
      </c>
      <c r="G1958" s="260" t="s">
        <v>1681</v>
      </c>
      <c r="H1958" s="271" t="s">
        <v>455</v>
      </c>
      <c r="I1958" s="271" t="s">
        <v>456</v>
      </c>
    </row>
    <row r="1959" spans="1:9" ht="15" customHeight="1">
      <c r="A1959" s="4">
        <v>1958</v>
      </c>
      <c r="B1959" s="2">
        <f t="shared" si="30"/>
        <v>65201021017</v>
      </c>
      <c r="C1959" s="267" t="s">
        <v>6100</v>
      </c>
      <c r="D1959" s="3" t="s">
        <v>6069</v>
      </c>
      <c r="E1959" s="270" t="s">
        <v>395</v>
      </c>
      <c r="F1959" s="260" t="s">
        <v>6101</v>
      </c>
      <c r="G1959" s="260" t="s">
        <v>86</v>
      </c>
      <c r="H1959" s="271" t="s">
        <v>455</v>
      </c>
      <c r="I1959" s="271" t="s">
        <v>456</v>
      </c>
    </row>
    <row r="1960" spans="1:9" ht="15" customHeight="1">
      <c r="A1960" s="4">
        <v>1959</v>
      </c>
      <c r="B1960" s="2">
        <f t="shared" si="30"/>
        <v>65201021018</v>
      </c>
      <c r="C1960" s="267" t="s">
        <v>6102</v>
      </c>
      <c r="D1960" s="3" t="s">
        <v>6069</v>
      </c>
      <c r="E1960" s="270" t="s">
        <v>395</v>
      </c>
      <c r="F1960" s="260" t="s">
        <v>1404</v>
      </c>
      <c r="G1960" s="260" t="s">
        <v>6103</v>
      </c>
      <c r="H1960" s="271" t="s">
        <v>455</v>
      </c>
      <c r="I1960" s="271" t="s">
        <v>456</v>
      </c>
    </row>
    <row r="1961" spans="1:9" ht="15" customHeight="1">
      <c r="A1961" s="4">
        <v>1960</v>
      </c>
      <c r="B1961" s="2">
        <f t="shared" si="30"/>
        <v>65201021019</v>
      </c>
      <c r="C1961" s="267" t="s">
        <v>6104</v>
      </c>
      <c r="D1961" s="3" t="s">
        <v>6069</v>
      </c>
      <c r="E1961" s="270" t="s">
        <v>395</v>
      </c>
      <c r="F1961" s="260" t="s">
        <v>6105</v>
      </c>
      <c r="G1961" s="260" t="s">
        <v>6106</v>
      </c>
      <c r="H1961" s="271" t="s">
        <v>455</v>
      </c>
      <c r="I1961" s="271" t="s">
        <v>456</v>
      </c>
    </row>
    <row r="1962" spans="1:9" ht="15" customHeight="1">
      <c r="A1962" s="4">
        <v>1961</v>
      </c>
      <c r="B1962" s="2">
        <f t="shared" si="30"/>
        <v>65201021020</v>
      </c>
      <c r="C1962" s="267" t="s">
        <v>6107</v>
      </c>
      <c r="D1962" s="3" t="s">
        <v>6069</v>
      </c>
      <c r="E1962" s="270" t="s">
        <v>395</v>
      </c>
      <c r="F1962" s="260" t="s">
        <v>516</v>
      </c>
      <c r="G1962" s="260" t="s">
        <v>6108</v>
      </c>
      <c r="H1962" s="271" t="s">
        <v>455</v>
      </c>
      <c r="I1962" s="271" t="s">
        <v>456</v>
      </c>
    </row>
    <row r="1963" spans="1:9" ht="15" customHeight="1">
      <c r="A1963" s="4">
        <v>1962</v>
      </c>
      <c r="B1963" s="2">
        <f t="shared" si="30"/>
        <v>65201021021</v>
      </c>
      <c r="C1963" s="267" t="s">
        <v>6109</v>
      </c>
      <c r="D1963" s="3" t="s">
        <v>6110</v>
      </c>
      <c r="E1963" s="270" t="s">
        <v>444</v>
      </c>
      <c r="F1963" s="260" t="s">
        <v>6111</v>
      </c>
      <c r="G1963" s="260" t="s">
        <v>6112</v>
      </c>
      <c r="H1963" s="271" t="s">
        <v>455</v>
      </c>
      <c r="I1963" s="271" t="s">
        <v>456</v>
      </c>
    </row>
    <row r="1964" spans="1:9" ht="15" customHeight="1">
      <c r="A1964" s="4">
        <v>1963</v>
      </c>
      <c r="B1964" s="2">
        <f t="shared" si="30"/>
        <v>65201021022</v>
      </c>
      <c r="C1964" s="267" t="s">
        <v>6113</v>
      </c>
      <c r="D1964" s="3" t="s">
        <v>6110</v>
      </c>
      <c r="E1964" s="270" t="s">
        <v>395</v>
      </c>
      <c r="F1964" s="260" t="s">
        <v>1710</v>
      </c>
      <c r="G1964" s="260" t="s">
        <v>6114</v>
      </c>
      <c r="H1964" s="271" t="s">
        <v>455</v>
      </c>
      <c r="I1964" s="271" t="s">
        <v>456</v>
      </c>
    </row>
    <row r="1965" spans="1:9" ht="15" customHeight="1">
      <c r="A1965" s="4">
        <v>1964</v>
      </c>
      <c r="B1965" s="2">
        <f t="shared" si="30"/>
        <v>65201021023</v>
      </c>
      <c r="C1965" s="267" t="s">
        <v>6115</v>
      </c>
      <c r="D1965" s="3" t="s">
        <v>6110</v>
      </c>
      <c r="E1965" s="270" t="s">
        <v>395</v>
      </c>
      <c r="F1965" s="260" t="s">
        <v>6116</v>
      </c>
      <c r="G1965" s="260" t="s">
        <v>6117</v>
      </c>
      <c r="H1965" s="271" t="s">
        <v>455</v>
      </c>
      <c r="I1965" s="271" t="s">
        <v>456</v>
      </c>
    </row>
    <row r="1966" spans="1:9" ht="15" customHeight="1">
      <c r="A1966" s="4">
        <v>1965</v>
      </c>
      <c r="B1966" s="2">
        <f t="shared" si="30"/>
        <v>65201021024</v>
      </c>
      <c r="C1966" s="267" t="s">
        <v>6118</v>
      </c>
      <c r="D1966" s="3" t="s">
        <v>6110</v>
      </c>
      <c r="E1966" s="270" t="s">
        <v>395</v>
      </c>
      <c r="F1966" s="260" t="s">
        <v>6119</v>
      </c>
      <c r="G1966" s="260" t="s">
        <v>6120</v>
      </c>
      <c r="H1966" s="271" t="s">
        <v>455</v>
      </c>
      <c r="I1966" s="271" t="s">
        <v>456</v>
      </c>
    </row>
    <row r="1967" spans="1:9" ht="15" customHeight="1">
      <c r="A1967" s="4">
        <v>1966</v>
      </c>
      <c r="B1967" s="2">
        <f t="shared" si="30"/>
        <v>65201021025</v>
      </c>
      <c r="C1967" s="267" t="s">
        <v>6121</v>
      </c>
      <c r="D1967" s="3" t="s">
        <v>6110</v>
      </c>
      <c r="E1967" s="270" t="s">
        <v>395</v>
      </c>
      <c r="F1967" s="260" t="s">
        <v>829</v>
      </c>
      <c r="G1967" s="260" t="s">
        <v>1128</v>
      </c>
      <c r="H1967" s="271" t="s">
        <v>455</v>
      </c>
      <c r="I1967" s="271" t="s">
        <v>456</v>
      </c>
    </row>
    <row r="1968" spans="1:9" ht="15" customHeight="1">
      <c r="A1968" s="4">
        <v>1967</v>
      </c>
      <c r="B1968" s="2">
        <f t="shared" si="30"/>
        <v>65201021026</v>
      </c>
      <c r="C1968" s="267" t="s">
        <v>6122</v>
      </c>
      <c r="D1968" s="3" t="s">
        <v>6110</v>
      </c>
      <c r="E1968" s="270" t="s">
        <v>395</v>
      </c>
      <c r="F1968" s="260" t="s">
        <v>2620</v>
      </c>
      <c r="G1968" s="260" t="s">
        <v>996</v>
      </c>
      <c r="H1968" s="271" t="s">
        <v>455</v>
      </c>
      <c r="I1968" s="271" t="s">
        <v>456</v>
      </c>
    </row>
    <row r="1969" spans="1:9" ht="15" customHeight="1">
      <c r="A1969" s="4">
        <v>1968</v>
      </c>
      <c r="B1969" s="2">
        <f t="shared" si="30"/>
        <v>65201021027</v>
      </c>
      <c r="C1969" s="267" t="s">
        <v>6123</v>
      </c>
      <c r="D1969" s="3" t="s">
        <v>6110</v>
      </c>
      <c r="E1969" s="270" t="s">
        <v>395</v>
      </c>
      <c r="F1969" s="260" t="s">
        <v>1926</v>
      </c>
      <c r="G1969" s="260" t="s">
        <v>1962</v>
      </c>
      <c r="H1969" s="271" t="s">
        <v>455</v>
      </c>
      <c r="I1969" s="271" t="s">
        <v>456</v>
      </c>
    </row>
    <row r="1970" spans="1:9" ht="15" customHeight="1">
      <c r="A1970" s="4">
        <v>1969</v>
      </c>
      <c r="B1970" s="2">
        <f t="shared" si="30"/>
        <v>65201021028</v>
      </c>
      <c r="C1970" s="267" t="s">
        <v>6124</v>
      </c>
      <c r="D1970" s="3" t="s">
        <v>6110</v>
      </c>
      <c r="E1970" s="270" t="s">
        <v>395</v>
      </c>
      <c r="F1970" s="260" t="s">
        <v>466</v>
      </c>
      <c r="G1970" s="260" t="s">
        <v>459</v>
      </c>
      <c r="H1970" s="271" t="s">
        <v>455</v>
      </c>
      <c r="I1970" s="271" t="s">
        <v>456</v>
      </c>
    </row>
    <row r="1971" spans="1:9" ht="15" customHeight="1">
      <c r="A1971" s="4">
        <v>1970</v>
      </c>
      <c r="B1971" s="2">
        <f t="shared" si="30"/>
        <v>65201021029</v>
      </c>
      <c r="C1971" s="267" t="s">
        <v>6125</v>
      </c>
      <c r="D1971" s="3" t="s">
        <v>6110</v>
      </c>
      <c r="E1971" s="270" t="s">
        <v>395</v>
      </c>
      <c r="F1971" s="260" t="s">
        <v>407</v>
      </c>
      <c r="G1971" s="260" t="s">
        <v>6126</v>
      </c>
      <c r="H1971" s="271" t="s">
        <v>455</v>
      </c>
      <c r="I1971" s="271" t="s">
        <v>456</v>
      </c>
    </row>
    <row r="1972" spans="1:9" ht="15" customHeight="1">
      <c r="A1972" s="4">
        <v>1971</v>
      </c>
      <c r="B1972" s="2">
        <f t="shared" si="30"/>
        <v>65201021030</v>
      </c>
      <c r="C1972" s="267" t="s">
        <v>6127</v>
      </c>
      <c r="D1972" s="3" t="s">
        <v>6110</v>
      </c>
      <c r="E1972" s="270" t="s">
        <v>395</v>
      </c>
      <c r="F1972" s="260" t="s">
        <v>4713</v>
      </c>
      <c r="G1972" s="260" t="s">
        <v>6128</v>
      </c>
      <c r="H1972" s="271" t="s">
        <v>455</v>
      </c>
      <c r="I1972" s="271" t="s">
        <v>456</v>
      </c>
    </row>
    <row r="1973" spans="1:9" ht="15" customHeight="1">
      <c r="A1973" s="4">
        <v>1972</v>
      </c>
      <c r="B1973" s="2">
        <f t="shared" si="30"/>
        <v>65201021031</v>
      </c>
      <c r="C1973" s="267" t="s">
        <v>6129</v>
      </c>
      <c r="D1973" s="3" t="s">
        <v>6110</v>
      </c>
      <c r="E1973" s="270" t="s">
        <v>395</v>
      </c>
      <c r="F1973" s="260" t="s">
        <v>551</v>
      </c>
      <c r="G1973" s="260" t="s">
        <v>497</v>
      </c>
      <c r="H1973" s="271" t="s">
        <v>455</v>
      </c>
      <c r="I1973" s="271" t="s">
        <v>456</v>
      </c>
    </row>
    <row r="1974" spans="1:9" ht="15" customHeight="1">
      <c r="A1974" s="4">
        <v>1973</v>
      </c>
      <c r="B1974" s="2">
        <f t="shared" si="30"/>
        <v>65201021032</v>
      </c>
      <c r="C1974" s="267" t="s">
        <v>6130</v>
      </c>
      <c r="D1974" s="3" t="s">
        <v>6110</v>
      </c>
      <c r="E1974" s="270" t="s">
        <v>395</v>
      </c>
      <c r="F1974" s="260" t="s">
        <v>1704</v>
      </c>
      <c r="G1974" s="260" t="s">
        <v>6131</v>
      </c>
      <c r="H1974" s="271" t="s">
        <v>455</v>
      </c>
      <c r="I1974" s="271" t="s">
        <v>456</v>
      </c>
    </row>
    <row r="1975" spans="1:9" ht="15" customHeight="1">
      <c r="A1975" s="4">
        <v>1974</v>
      </c>
      <c r="B1975" s="2">
        <f t="shared" si="30"/>
        <v>65201021033</v>
      </c>
      <c r="C1975" s="267" t="s">
        <v>6132</v>
      </c>
      <c r="D1975" s="3" t="s">
        <v>6110</v>
      </c>
      <c r="E1975" s="270" t="s">
        <v>395</v>
      </c>
      <c r="F1975" s="260" t="s">
        <v>1627</v>
      </c>
      <c r="G1975" s="260" t="s">
        <v>2156</v>
      </c>
      <c r="H1975" s="271" t="s">
        <v>455</v>
      </c>
      <c r="I1975" s="271" t="s">
        <v>456</v>
      </c>
    </row>
    <row r="1976" spans="1:9" ht="15" customHeight="1">
      <c r="A1976" s="4">
        <v>1975</v>
      </c>
      <c r="B1976" s="2">
        <f t="shared" si="30"/>
        <v>65201021034</v>
      </c>
      <c r="C1976" s="267" t="s">
        <v>6133</v>
      </c>
      <c r="D1976" s="3" t="s">
        <v>6110</v>
      </c>
      <c r="E1976" s="270" t="s">
        <v>395</v>
      </c>
      <c r="F1976" s="260" t="s">
        <v>1254</v>
      </c>
      <c r="G1976" s="260" t="s">
        <v>2699</v>
      </c>
      <c r="H1976" s="271" t="s">
        <v>455</v>
      </c>
      <c r="I1976" s="271" t="s">
        <v>456</v>
      </c>
    </row>
    <row r="1977" spans="1:9" ht="15" customHeight="1">
      <c r="A1977" s="4">
        <v>1976</v>
      </c>
      <c r="B1977" s="2">
        <f t="shared" si="30"/>
        <v>65201021035</v>
      </c>
      <c r="C1977" s="267" t="s">
        <v>6134</v>
      </c>
      <c r="D1977" s="3" t="s">
        <v>6110</v>
      </c>
      <c r="E1977" s="270" t="s">
        <v>395</v>
      </c>
      <c r="F1977" s="260" t="s">
        <v>6135</v>
      </c>
      <c r="G1977" s="260" t="s">
        <v>1768</v>
      </c>
      <c r="H1977" s="271" t="s">
        <v>455</v>
      </c>
      <c r="I1977" s="271" t="s">
        <v>456</v>
      </c>
    </row>
    <row r="1978" spans="1:9" ht="15" customHeight="1">
      <c r="A1978" s="4">
        <v>1977</v>
      </c>
      <c r="B1978" s="2">
        <f t="shared" si="30"/>
        <v>65201021036</v>
      </c>
      <c r="C1978" s="267" t="s">
        <v>6136</v>
      </c>
      <c r="D1978" s="3" t="s">
        <v>6110</v>
      </c>
      <c r="E1978" s="270" t="s">
        <v>395</v>
      </c>
      <c r="F1978" s="260" t="s">
        <v>1833</v>
      </c>
      <c r="G1978" s="260" t="s">
        <v>6137</v>
      </c>
      <c r="H1978" s="271" t="s">
        <v>455</v>
      </c>
      <c r="I1978" s="271" t="s">
        <v>456</v>
      </c>
    </row>
    <row r="1979" spans="1:9" ht="15" customHeight="1">
      <c r="A1979" s="4">
        <v>1978</v>
      </c>
      <c r="B1979" s="2">
        <f t="shared" si="30"/>
        <v>65201021037</v>
      </c>
      <c r="C1979" s="267" t="s">
        <v>6138</v>
      </c>
      <c r="D1979" s="3" t="s">
        <v>6139</v>
      </c>
      <c r="E1979" s="270" t="s">
        <v>395</v>
      </c>
      <c r="F1979" s="260" t="s">
        <v>785</v>
      </c>
      <c r="G1979" s="260" t="s">
        <v>5023</v>
      </c>
      <c r="H1979" s="271" t="s">
        <v>455</v>
      </c>
      <c r="I1979" s="271" t="s">
        <v>456</v>
      </c>
    </row>
    <row r="1980" spans="1:9" ht="15" customHeight="1">
      <c r="A1980" s="4">
        <v>1979</v>
      </c>
      <c r="B1980" s="2">
        <f t="shared" si="30"/>
        <v>65201021038</v>
      </c>
      <c r="C1980" s="267" t="s">
        <v>6140</v>
      </c>
      <c r="D1980" s="3" t="s">
        <v>6139</v>
      </c>
      <c r="E1980" s="270" t="s">
        <v>395</v>
      </c>
      <c r="F1980" s="260" t="s">
        <v>6141</v>
      </c>
      <c r="G1980" s="260" t="s">
        <v>1781</v>
      </c>
      <c r="H1980" s="271" t="s">
        <v>455</v>
      </c>
      <c r="I1980" s="271" t="s">
        <v>456</v>
      </c>
    </row>
    <row r="1981" spans="1:9" ht="15" customHeight="1">
      <c r="A1981" s="4">
        <v>1980</v>
      </c>
      <c r="B1981" s="2">
        <f t="shared" si="30"/>
        <v>65201021039</v>
      </c>
      <c r="C1981" s="267" t="s">
        <v>6142</v>
      </c>
      <c r="D1981" s="3" t="s">
        <v>6139</v>
      </c>
      <c r="E1981" s="270" t="s">
        <v>395</v>
      </c>
      <c r="F1981" s="260" t="s">
        <v>6143</v>
      </c>
      <c r="G1981" s="260" t="s">
        <v>1644</v>
      </c>
      <c r="H1981" s="271" t="s">
        <v>455</v>
      </c>
      <c r="I1981" s="271" t="s">
        <v>456</v>
      </c>
    </row>
    <row r="1982" spans="1:9" ht="15" customHeight="1">
      <c r="A1982" s="4">
        <v>1981</v>
      </c>
      <c r="B1982" s="2">
        <f t="shared" si="30"/>
        <v>65201021040</v>
      </c>
      <c r="C1982" s="267" t="s">
        <v>6144</v>
      </c>
      <c r="D1982" s="3" t="s">
        <v>6139</v>
      </c>
      <c r="E1982" s="270" t="s">
        <v>395</v>
      </c>
      <c r="F1982" s="260" t="s">
        <v>1274</v>
      </c>
      <c r="G1982" s="260" t="s">
        <v>1758</v>
      </c>
      <c r="H1982" s="271" t="s">
        <v>455</v>
      </c>
      <c r="I1982" s="271" t="s">
        <v>456</v>
      </c>
    </row>
    <row r="1983" spans="1:9" ht="15" customHeight="1">
      <c r="A1983" s="4">
        <v>1982</v>
      </c>
      <c r="B1983" s="2">
        <f t="shared" si="30"/>
        <v>65201021041</v>
      </c>
      <c r="C1983" s="267" t="s">
        <v>6145</v>
      </c>
      <c r="D1983" s="3" t="s">
        <v>6139</v>
      </c>
      <c r="E1983" s="270" t="s">
        <v>395</v>
      </c>
      <c r="F1983" s="260" t="s">
        <v>754</v>
      </c>
      <c r="G1983" s="260" t="s">
        <v>6146</v>
      </c>
      <c r="H1983" s="271" t="s">
        <v>455</v>
      </c>
      <c r="I1983" s="271" t="s">
        <v>456</v>
      </c>
    </row>
    <row r="1984" spans="1:9" ht="15" customHeight="1">
      <c r="A1984" s="4">
        <v>1983</v>
      </c>
      <c r="B1984" s="2">
        <f t="shared" si="30"/>
        <v>65201021042</v>
      </c>
      <c r="C1984" s="267" t="s">
        <v>6147</v>
      </c>
      <c r="D1984" s="3" t="s">
        <v>6139</v>
      </c>
      <c r="E1984" s="270" t="s">
        <v>395</v>
      </c>
      <c r="F1984" s="260" t="s">
        <v>744</v>
      </c>
      <c r="G1984" s="260" t="s">
        <v>6148</v>
      </c>
      <c r="H1984" s="271" t="s">
        <v>455</v>
      </c>
      <c r="I1984" s="271" t="s">
        <v>456</v>
      </c>
    </row>
    <row r="1985" spans="1:9" ht="15" customHeight="1">
      <c r="A1985" s="4">
        <v>1984</v>
      </c>
      <c r="B1985" s="2">
        <f t="shared" si="30"/>
        <v>65201021043</v>
      </c>
      <c r="C1985" s="267" t="s">
        <v>6149</v>
      </c>
      <c r="D1985" s="3" t="s">
        <v>6139</v>
      </c>
      <c r="E1985" s="270" t="s">
        <v>395</v>
      </c>
      <c r="F1985" s="260" t="s">
        <v>587</v>
      </c>
      <c r="G1985" s="260" t="s">
        <v>6150</v>
      </c>
      <c r="H1985" s="271" t="s">
        <v>455</v>
      </c>
      <c r="I1985" s="271" t="s">
        <v>456</v>
      </c>
    </row>
    <row r="1986" spans="1:9" ht="15" customHeight="1">
      <c r="A1986" s="4">
        <v>1985</v>
      </c>
      <c r="B1986" s="2">
        <f t="shared" si="30"/>
        <v>65201021044</v>
      </c>
      <c r="C1986" s="267" t="s">
        <v>6151</v>
      </c>
      <c r="D1986" s="3" t="s">
        <v>6139</v>
      </c>
      <c r="E1986" s="270" t="s">
        <v>395</v>
      </c>
      <c r="F1986" s="260" t="s">
        <v>539</v>
      </c>
      <c r="G1986" s="260" t="s">
        <v>513</v>
      </c>
      <c r="H1986" s="271" t="s">
        <v>455</v>
      </c>
      <c r="I1986" s="271" t="s">
        <v>456</v>
      </c>
    </row>
    <row r="1987" spans="1:9" ht="15" customHeight="1">
      <c r="A1987" s="4">
        <v>1986</v>
      </c>
      <c r="B1987" s="2">
        <f t="shared" ref="B1987:B2050" si="31">VALUE(C1987)</f>
        <v>65201021045</v>
      </c>
      <c r="C1987" s="267" t="s">
        <v>6152</v>
      </c>
      <c r="D1987" s="3" t="s">
        <v>6139</v>
      </c>
      <c r="E1987" s="270" t="s">
        <v>395</v>
      </c>
      <c r="F1987" s="260" t="s">
        <v>1798</v>
      </c>
      <c r="G1987" s="260" t="s">
        <v>2256</v>
      </c>
      <c r="H1987" s="271" t="s">
        <v>455</v>
      </c>
      <c r="I1987" s="271" t="s">
        <v>456</v>
      </c>
    </row>
    <row r="1988" spans="1:9" ht="15" customHeight="1">
      <c r="A1988" s="4">
        <v>1987</v>
      </c>
      <c r="B1988" s="2">
        <f t="shared" si="31"/>
        <v>65201021046</v>
      </c>
      <c r="C1988" s="267" t="s">
        <v>6153</v>
      </c>
      <c r="D1988" s="3" t="s">
        <v>6139</v>
      </c>
      <c r="E1988" s="270" t="s">
        <v>395</v>
      </c>
      <c r="F1988" s="260" t="s">
        <v>543</v>
      </c>
      <c r="G1988" s="260" t="s">
        <v>408</v>
      </c>
      <c r="H1988" s="271" t="s">
        <v>455</v>
      </c>
      <c r="I1988" s="271" t="s">
        <v>456</v>
      </c>
    </row>
    <row r="1989" spans="1:9" ht="15" customHeight="1">
      <c r="A1989" s="4">
        <v>1988</v>
      </c>
      <c r="B1989" s="2">
        <f t="shared" si="31"/>
        <v>65201021047</v>
      </c>
      <c r="C1989" s="267" t="s">
        <v>6154</v>
      </c>
      <c r="D1989" s="3" t="s">
        <v>6139</v>
      </c>
      <c r="E1989" s="270" t="s">
        <v>395</v>
      </c>
      <c r="F1989" s="260" t="s">
        <v>600</v>
      </c>
      <c r="G1989" s="260" t="s">
        <v>6155</v>
      </c>
      <c r="H1989" s="271" t="s">
        <v>455</v>
      </c>
      <c r="I1989" s="271" t="s">
        <v>456</v>
      </c>
    </row>
    <row r="1990" spans="1:9" ht="15" customHeight="1">
      <c r="A1990" s="4">
        <v>1989</v>
      </c>
      <c r="B1990" s="2">
        <f t="shared" si="31"/>
        <v>65201021048</v>
      </c>
      <c r="C1990" s="267" t="s">
        <v>6156</v>
      </c>
      <c r="D1990" s="3" t="s">
        <v>6139</v>
      </c>
      <c r="E1990" s="270" t="s">
        <v>395</v>
      </c>
      <c r="F1990" s="260" t="s">
        <v>654</v>
      </c>
      <c r="G1990" s="260" t="s">
        <v>6157</v>
      </c>
      <c r="H1990" s="271" t="s">
        <v>455</v>
      </c>
      <c r="I1990" s="271" t="s">
        <v>456</v>
      </c>
    </row>
    <row r="1991" spans="1:9" ht="15" customHeight="1">
      <c r="A1991" s="4">
        <v>1990</v>
      </c>
      <c r="B1991" s="2">
        <f t="shared" si="31"/>
        <v>65201021049</v>
      </c>
      <c r="C1991" s="267" t="s">
        <v>6158</v>
      </c>
      <c r="D1991" s="3" t="s">
        <v>6139</v>
      </c>
      <c r="E1991" s="270" t="s">
        <v>395</v>
      </c>
      <c r="F1991" s="260" t="s">
        <v>6159</v>
      </c>
      <c r="G1991" s="260" t="s">
        <v>6160</v>
      </c>
      <c r="H1991" s="271" t="s">
        <v>455</v>
      </c>
      <c r="I1991" s="271" t="s">
        <v>456</v>
      </c>
    </row>
    <row r="1992" spans="1:9" ht="15" customHeight="1">
      <c r="A1992" s="4">
        <v>1991</v>
      </c>
      <c r="B1992" s="2">
        <f t="shared" si="31"/>
        <v>65201021050</v>
      </c>
      <c r="C1992" s="267" t="s">
        <v>6161</v>
      </c>
      <c r="D1992" s="3" t="s">
        <v>6139</v>
      </c>
      <c r="E1992" s="270" t="s">
        <v>395</v>
      </c>
      <c r="F1992" s="260" t="s">
        <v>4241</v>
      </c>
      <c r="G1992" s="260" t="s">
        <v>6162</v>
      </c>
      <c r="H1992" s="271" t="s">
        <v>455</v>
      </c>
      <c r="I1992" s="271" t="s">
        <v>456</v>
      </c>
    </row>
    <row r="1993" spans="1:9" ht="15" customHeight="1">
      <c r="A1993" s="4">
        <v>1992</v>
      </c>
      <c r="B1993" s="2">
        <f t="shared" si="31"/>
        <v>65201021051</v>
      </c>
      <c r="C1993" s="267" t="s">
        <v>6163</v>
      </c>
      <c r="D1993" s="3" t="s">
        <v>6139</v>
      </c>
      <c r="E1993" s="270" t="s">
        <v>395</v>
      </c>
      <c r="F1993" s="260" t="s">
        <v>483</v>
      </c>
      <c r="G1993" s="260" t="s">
        <v>4403</v>
      </c>
      <c r="H1993" s="271" t="s">
        <v>455</v>
      </c>
      <c r="I1993" s="271" t="s">
        <v>456</v>
      </c>
    </row>
    <row r="1994" spans="1:9" ht="15" customHeight="1">
      <c r="A1994" s="4">
        <v>1993</v>
      </c>
      <c r="B1994" s="2">
        <f t="shared" si="31"/>
        <v>65201021052</v>
      </c>
      <c r="C1994" s="267" t="s">
        <v>6164</v>
      </c>
      <c r="D1994" s="3" t="s">
        <v>6139</v>
      </c>
      <c r="E1994" s="270" t="s">
        <v>395</v>
      </c>
      <c r="F1994" s="260" t="s">
        <v>2523</v>
      </c>
      <c r="G1994" s="260" t="s">
        <v>6165</v>
      </c>
      <c r="H1994" s="271" t="s">
        <v>455</v>
      </c>
      <c r="I1994" s="271" t="s">
        <v>456</v>
      </c>
    </row>
    <row r="1995" spans="1:9" ht="15" customHeight="1">
      <c r="A1995" s="4">
        <v>1994</v>
      </c>
      <c r="B1995" s="2">
        <f t="shared" si="31"/>
        <v>65201021053</v>
      </c>
      <c r="C1995" s="267" t="s">
        <v>6166</v>
      </c>
      <c r="D1995" s="3" t="s">
        <v>6139</v>
      </c>
      <c r="E1995" s="270" t="s">
        <v>395</v>
      </c>
      <c r="F1995" s="260" t="s">
        <v>84</v>
      </c>
      <c r="G1995" s="260" t="s">
        <v>4436</v>
      </c>
      <c r="H1995" s="271" t="s">
        <v>455</v>
      </c>
      <c r="I1995" s="271" t="s">
        <v>456</v>
      </c>
    </row>
    <row r="1996" spans="1:9" ht="15" customHeight="1">
      <c r="A1996" s="4">
        <v>1995</v>
      </c>
      <c r="B1996" s="2">
        <f t="shared" si="31"/>
        <v>65201021054</v>
      </c>
      <c r="C1996" s="267" t="s">
        <v>6167</v>
      </c>
      <c r="D1996" s="3" t="s">
        <v>6139</v>
      </c>
      <c r="E1996" s="270" t="s">
        <v>395</v>
      </c>
      <c r="F1996" s="260" t="s">
        <v>84</v>
      </c>
      <c r="G1996" s="260" t="s">
        <v>6168</v>
      </c>
      <c r="H1996" s="271" t="s">
        <v>455</v>
      </c>
      <c r="I1996" s="271" t="s">
        <v>456</v>
      </c>
    </row>
    <row r="1997" spans="1:9" ht="15" customHeight="1">
      <c r="A1997" s="4">
        <v>1996</v>
      </c>
      <c r="B1997" s="2">
        <f t="shared" si="31"/>
        <v>65201021055</v>
      </c>
      <c r="C1997" s="267" t="s">
        <v>6169</v>
      </c>
      <c r="D1997" s="3" t="s">
        <v>6170</v>
      </c>
      <c r="E1997" s="270" t="s">
        <v>395</v>
      </c>
      <c r="F1997" s="260" t="s">
        <v>4025</v>
      </c>
      <c r="G1997" s="260" t="s">
        <v>910</v>
      </c>
      <c r="H1997" s="271" t="s">
        <v>455</v>
      </c>
      <c r="I1997" s="271" t="s">
        <v>456</v>
      </c>
    </row>
    <row r="1998" spans="1:9" ht="15" customHeight="1">
      <c r="A1998" s="4">
        <v>1997</v>
      </c>
      <c r="B1998" s="2">
        <f t="shared" si="31"/>
        <v>65201021056</v>
      </c>
      <c r="C1998" s="267" t="s">
        <v>6171</v>
      </c>
      <c r="D1998" s="3" t="s">
        <v>6170</v>
      </c>
      <c r="E1998" s="270" t="s">
        <v>395</v>
      </c>
      <c r="F1998" s="260" t="s">
        <v>4077</v>
      </c>
      <c r="G1998" s="260" t="s">
        <v>1554</v>
      </c>
      <c r="H1998" s="271" t="s">
        <v>455</v>
      </c>
      <c r="I1998" s="271" t="s">
        <v>456</v>
      </c>
    </row>
    <row r="1999" spans="1:9" ht="15" customHeight="1">
      <c r="A1999" s="4">
        <v>1998</v>
      </c>
      <c r="B1999" s="2">
        <f t="shared" si="31"/>
        <v>65201021057</v>
      </c>
      <c r="C1999" s="267" t="s">
        <v>6172</v>
      </c>
      <c r="D1999" s="3" t="s">
        <v>6170</v>
      </c>
      <c r="E1999" s="270" t="s">
        <v>395</v>
      </c>
      <c r="F1999" s="260" t="s">
        <v>587</v>
      </c>
      <c r="G1999" s="260" t="s">
        <v>6173</v>
      </c>
      <c r="H1999" s="271" t="s">
        <v>455</v>
      </c>
      <c r="I1999" s="271" t="s">
        <v>456</v>
      </c>
    </row>
    <row r="2000" spans="1:9" ht="15" customHeight="1">
      <c r="A2000" s="4">
        <v>1999</v>
      </c>
      <c r="B2000" s="2">
        <f t="shared" si="31"/>
        <v>65201021058</v>
      </c>
      <c r="C2000" s="267" t="s">
        <v>6174</v>
      </c>
      <c r="D2000" s="3" t="s">
        <v>6170</v>
      </c>
      <c r="E2000" s="270" t="s">
        <v>395</v>
      </c>
      <c r="F2000" s="260" t="s">
        <v>6175</v>
      </c>
      <c r="G2000" s="260" t="s">
        <v>2657</v>
      </c>
      <c r="H2000" s="271" t="s">
        <v>455</v>
      </c>
      <c r="I2000" s="271" t="s">
        <v>456</v>
      </c>
    </row>
    <row r="2001" spans="1:9" ht="15" customHeight="1">
      <c r="A2001" s="4">
        <v>2000</v>
      </c>
      <c r="B2001" s="2">
        <f t="shared" si="31"/>
        <v>65201021059</v>
      </c>
      <c r="C2001" s="267" t="s">
        <v>6176</v>
      </c>
      <c r="D2001" s="3" t="s">
        <v>6170</v>
      </c>
      <c r="E2001" s="270" t="s">
        <v>395</v>
      </c>
      <c r="F2001" s="260" t="s">
        <v>499</v>
      </c>
      <c r="G2001" s="260" t="s">
        <v>4120</v>
      </c>
      <c r="H2001" s="271" t="s">
        <v>455</v>
      </c>
      <c r="I2001" s="271" t="s">
        <v>456</v>
      </c>
    </row>
    <row r="2002" spans="1:9" ht="15" customHeight="1">
      <c r="A2002" s="4">
        <v>2001</v>
      </c>
      <c r="B2002" s="2">
        <f t="shared" si="31"/>
        <v>65201021060</v>
      </c>
      <c r="C2002" s="267" t="s">
        <v>6177</v>
      </c>
      <c r="D2002" s="3" t="s">
        <v>6170</v>
      </c>
      <c r="E2002" s="270" t="s">
        <v>395</v>
      </c>
      <c r="F2002" s="260" t="s">
        <v>545</v>
      </c>
      <c r="G2002" s="260" t="s">
        <v>6178</v>
      </c>
      <c r="H2002" s="271" t="s">
        <v>455</v>
      </c>
      <c r="I2002" s="271" t="s">
        <v>456</v>
      </c>
    </row>
    <row r="2003" spans="1:9" ht="15" customHeight="1">
      <c r="A2003" s="4">
        <v>2002</v>
      </c>
      <c r="B2003" s="2">
        <f t="shared" si="31"/>
        <v>65201021061</v>
      </c>
      <c r="C2003" s="267" t="s">
        <v>6179</v>
      </c>
      <c r="D2003" s="3" t="s">
        <v>6170</v>
      </c>
      <c r="E2003" s="270" t="s">
        <v>395</v>
      </c>
      <c r="F2003" s="260" t="s">
        <v>2662</v>
      </c>
      <c r="G2003" s="260" t="s">
        <v>1043</v>
      </c>
      <c r="H2003" s="271" t="s">
        <v>455</v>
      </c>
      <c r="I2003" s="271" t="s">
        <v>456</v>
      </c>
    </row>
    <row r="2004" spans="1:9" ht="15" customHeight="1">
      <c r="A2004" s="4">
        <v>2003</v>
      </c>
      <c r="B2004" s="2">
        <f t="shared" si="31"/>
        <v>65201021062</v>
      </c>
      <c r="C2004" s="267" t="s">
        <v>6180</v>
      </c>
      <c r="D2004" s="3" t="s">
        <v>6170</v>
      </c>
      <c r="E2004" s="270" t="s">
        <v>395</v>
      </c>
      <c r="F2004" s="260" t="s">
        <v>1573</v>
      </c>
      <c r="G2004" s="260" t="s">
        <v>6181</v>
      </c>
      <c r="H2004" s="271" t="s">
        <v>455</v>
      </c>
      <c r="I2004" s="271" t="s">
        <v>456</v>
      </c>
    </row>
    <row r="2005" spans="1:9" ht="15" customHeight="1">
      <c r="A2005" s="4">
        <v>2004</v>
      </c>
      <c r="B2005" s="2">
        <f t="shared" si="31"/>
        <v>65201021063</v>
      </c>
      <c r="C2005" s="267" t="s">
        <v>6182</v>
      </c>
      <c r="D2005" s="3" t="s">
        <v>6170</v>
      </c>
      <c r="E2005" s="270" t="s">
        <v>395</v>
      </c>
      <c r="F2005" s="260" t="s">
        <v>1509</v>
      </c>
      <c r="G2005" s="260" t="s">
        <v>4045</v>
      </c>
      <c r="H2005" s="271" t="s">
        <v>455</v>
      </c>
      <c r="I2005" s="271" t="s">
        <v>456</v>
      </c>
    </row>
    <row r="2006" spans="1:9" ht="15" customHeight="1">
      <c r="A2006" s="4">
        <v>2005</v>
      </c>
      <c r="B2006" s="2">
        <f t="shared" si="31"/>
        <v>65201021064</v>
      </c>
      <c r="C2006" s="267" t="s">
        <v>6183</v>
      </c>
      <c r="D2006" s="3" t="s">
        <v>6170</v>
      </c>
      <c r="E2006" s="270" t="s">
        <v>395</v>
      </c>
      <c r="F2006" s="260" t="s">
        <v>2558</v>
      </c>
      <c r="G2006" s="260" t="s">
        <v>6184</v>
      </c>
      <c r="H2006" s="271" t="s">
        <v>455</v>
      </c>
      <c r="I2006" s="271" t="s">
        <v>456</v>
      </c>
    </row>
    <row r="2007" spans="1:9" ht="15" customHeight="1">
      <c r="A2007" s="4">
        <v>2006</v>
      </c>
      <c r="B2007" s="2">
        <f t="shared" si="31"/>
        <v>65201021065</v>
      </c>
      <c r="C2007" s="267" t="s">
        <v>6185</v>
      </c>
      <c r="D2007" s="3" t="s">
        <v>6170</v>
      </c>
      <c r="E2007" s="270" t="s">
        <v>395</v>
      </c>
      <c r="F2007" s="260" t="s">
        <v>5140</v>
      </c>
      <c r="G2007" s="260" t="s">
        <v>86</v>
      </c>
      <c r="H2007" s="271" t="s">
        <v>455</v>
      </c>
      <c r="I2007" s="271" t="s">
        <v>456</v>
      </c>
    </row>
    <row r="2008" spans="1:9" ht="15" customHeight="1">
      <c r="A2008" s="4">
        <v>2007</v>
      </c>
      <c r="B2008" s="2">
        <f t="shared" si="31"/>
        <v>65201021066</v>
      </c>
      <c r="C2008" s="267" t="s">
        <v>6186</v>
      </c>
      <c r="D2008" s="3" t="s">
        <v>6170</v>
      </c>
      <c r="E2008" s="270" t="s">
        <v>395</v>
      </c>
      <c r="F2008" s="260" t="s">
        <v>6187</v>
      </c>
      <c r="G2008" s="260" t="s">
        <v>2007</v>
      </c>
      <c r="H2008" s="271" t="s">
        <v>455</v>
      </c>
      <c r="I2008" s="271" t="s">
        <v>456</v>
      </c>
    </row>
    <row r="2009" spans="1:9" ht="15" customHeight="1">
      <c r="A2009" s="4">
        <v>2008</v>
      </c>
      <c r="B2009" s="2">
        <f t="shared" si="31"/>
        <v>65201021067</v>
      </c>
      <c r="C2009" s="267" t="s">
        <v>6188</v>
      </c>
      <c r="D2009" s="3" t="s">
        <v>6170</v>
      </c>
      <c r="E2009" s="270" t="s">
        <v>395</v>
      </c>
      <c r="F2009" s="260" t="s">
        <v>6189</v>
      </c>
      <c r="G2009" s="260" t="s">
        <v>839</v>
      </c>
      <c r="H2009" s="271" t="s">
        <v>455</v>
      </c>
      <c r="I2009" s="271" t="s">
        <v>456</v>
      </c>
    </row>
    <row r="2010" spans="1:9" ht="15" customHeight="1">
      <c r="A2010" s="4">
        <v>2009</v>
      </c>
      <c r="B2010" s="2">
        <f t="shared" si="31"/>
        <v>65201021068</v>
      </c>
      <c r="C2010" s="267" t="s">
        <v>6190</v>
      </c>
      <c r="D2010" s="3" t="s">
        <v>6170</v>
      </c>
      <c r="E2010" s="270" t="s">
        <v>395</v>
      </c>
      <c r="F2010" s="260" t="s">
        <v>604</v>
      </c>
      <c r="G2010" s="260" t="s">
        <v>446</v>
      </c>
      <c r="H2010" s="271" t="s">
        <v>455</v>
      </c>
      <c r="I2010" s="271" t="s">
        <v>456</v>
      </c>
    </row>
    <row r="2011" spans="1:9" ht="15" customHeight="1">
      <c r="A2011" s="4">
        <v>2010</v>
      </c>
      <c r="B2011" s="2">
        <f t="shared" si="31"/>
        <v>65201021069</v>
      </c>
      <c r="C2011" s="267" t="s">
        <v>6191</v>
      </c>
      <c r="D2011" s="3" t="s">
        <v>6170</v>
      </c>
      <c r="E2011" s="270" t="s">
        <v>395</v>
      </c>
      <c r="F2011" s="260" t="s">
        <v>1042</v>
      </c>
      <c r="G2011" s="260" t="s">
        <v>653</v>
      </c>
      <c r="H2011" s="271" t="s">
        <v>455</v>
      </c>
      <c r="I2011" s="271" t="s">
        <v>456</v>
      </c>
    </row>
    <row r="2012" spans="1:9" ht="15" customHeight="1">
      <c r="A2012" s="4">
        <v>2011</v>
      </c>
      <c r="B2012" s="2">
        <f t="shared" si="31"/>
        <v>65201021070</v>
      </c>
      <c r="C2012" s="267" t="s">
        <v>6192</v>
      </c>
      <c r="D2012" s="3" t="s">
        <v>6170</v>
      </c>
      <c r="E2012" s="270" t="s">
        <v>395</v>
      </c>
      <c r="F2012" s="260" t="s">
        <v>1524</v>
      </c>
      <c r="G2012" s="260" t="s">
        <v>6193</v>
      </c>
      <c r="H2012" s="271" t="s">
        <v>455</v>
      </c>
      <c r="I2012" s="271" t="s">
        <v>456</v>
      </c>
    </row>
    <row r="2013" spans="1:9" ht="15" customHeight="1">
      <c r="A2013" s="4">
        <v>2012</v>
      </c>
      <c r="B2013" s="2">
        <f t="shared" si="31"/>
        <v>65201021071</v>
      </c>
      <c r="C2013" s="267" t="s">
        <v>6194</v>
      </c>
      <c r="D2013" s="3" t="s">
        <v>6170</v>
      </c>
      <c r="E2013" s="270" t="s">
        <v>395</v>
      </c>
      <c r="F2013" s="260" t="s">
        <v>515</v>
      </c>
      <c r="G2013" s="260" t="s">
        <v>1549</v>
      </c>
      <c r="H2013" s="271" t="s">
        <v>455</v>
      </c>
      <c r="I2013" s="271" t="s">
        <v>456</v>
      </c>
    </row>
    <row r="2014" spans="1:9" ht="15" customHeight="1">
      <c r="A2014" s="4">
        <v>2013</v>
      </c>
      <c r="B2014" s="2">
        <f t="shared" si="31"/>
        <v>65201021072</v>
      </c>
      <c r="C2014" s="267" t="s">
        <v>6195</v>
      </c>
      <c r="D2014" s="3" t="s">
        <v>6170</v>
      </c>
      <c r="E2014" s="270" t="s">
        <v>395</v>
      </c>
      <c r="F2014" s="260" t="s">
        <v>1563</v>
      </c>
      <c r="G2014" s="260" t="s">
        <v>2759</v>
      </c>
      <c r="H2014" s="271" t="s">
        <v>455</v>
      </c>
      <c r="I2014" s="271" t="s">
        <v>456</v>
      </c>
    </row>
    <row r="2015" spans="1:9" ht="15" customHeight="1">
      <c r="A2015" s="4">
        <v>2014</v>
      </c>
      <c r="B2015" s="2">
        <f t="shared" si="31"/>
        <v>65201021073</v>
      </c>
      <c r="C2015" s="267" t="s">
        <v>6196</v>
      </c>
      <c r="D2015" s="3" t="s">
        <v>6170</v>
      </c>
      <c r="E2015" s="270" t="s">
        <v>395</v>
      </c>
      <c r="F2015" s="260" t="s">
        <v>4498</v>
      </c>
      <c r="G2015" s="260" t="s">
        <v>839</v>
      </c>
      <c r="H2015" s="271" t="s">
        <v>455</v>
      </c>
      <c r="I2015" s="271" t="s">
        <v>456</v>
      </c>
    </row>
    <row r="2016" spans="1:9" ht="15" customHeight="1">
      <c r="A2016" s="4">
        <v>2015</v>
      </c>
      <c r="B2016" s="2">
        <f t="shared" si="31"/>
        <v>65201021074</v>
      </c>
      <c r="C2016" s="267" t="s">
        <v>6197</v>
      </c>
      <c r="D2016" s="3" t="s">
        <v>6170</v>
      </c>
      <c r="E2016" s="270" t="s">
        <v>395</v>
      </c>
      <c r="F2016" s="260" t="s">
        <v>4636</v>
      </c>
      <c r="G2016" s="260" t="s">
        <v>1625</v>
      </c>
      <c r="H2016" s="271" t="s">
        <v>455</v>
      </c>
      <c r="I2016" s="271" t="s">
        <v>456</v>
      </c>
    </row>
    <row r="2017" spans="1:9" ht="15" customHeight="1">
      <c r="A2017" s="4">
        <v>2016</v>
      </c>
      <c r="B2017" s="2">
        <f t="shared" si="31"/>
        <v>65201021075</v>
      </c>
      <c r="C2017" s="267" t="s">
        <v>6198</v>
      </c>
      <c r="D2017" s="3" t="s">
        <v>6170</v>
      </c>
      <c r="E2017" s="270" t="s">
        <v>395</v>
      </c>
      <c r="F2017" s="260" t="s">
        <v>457</v>
      </c>
      <c r="G2017" s="260" t="s">
        <v>6199</v>
      </c>
      <c r="H2017" s="271" t="s">
        <v>455</v>
      </c>
      <c r="I2017" s="271" t="s">
        <v>456</v>
      </c>
    </row>
    <row r="2018" spans="1:9" ht="15" customHeight="1">
      <c r="A2018" s="4">
        <v>2017</v>
      </c>
      <c r="B2018" s="2">
        <f t="shared" si="31"/>
        <v>65201021076</v>
      </c>
      <c r="C2018" s="267" t="s">
        <v>6200</v>
      </c>
      <c r="D2018" s="3" t="s">
        <v>6170</v>
      </c>
      <c r="E2018" s="270" t="s">
        <v>395</v>
      </c>
      <c r="F2018" s="260" t="s">
        <v>846</v>
      </c>
      <c r="G2018" s="260" t="s">
        <v>1583</v>
      </c>
      <c r="H2018" s="271" t="s">
        <v>455</v>
      </c>
      <c r="I2018" s="271" t="s">
        <v>456</v>
      </c>
    </row>
    <row r="2019" spans="1:9" ht="15" customHeight="1">
      <c r="A2019" s="4">
        <v>2018</v>
      </c>
      <c r="B2019" s="2">
        <f t="shared" si="31"/>
        <v>65201021077</v>
      </c>
      <c r="C2019" s="267" t="s">
        <v>6201</v>
      </c>
      <c r="D2019" s="3" t="s">
        <v>6170</v>
      </c>
      <c r="E2019" s="270" t="s">
        <v>395</v>
      </c>
      <c r="F2019" s="260" t="s">
        <v>4199</v>
      </c>
      <c r="G2019" s="260" t="s">
        <v>4200</v>
      </c>
      <c r="H2019" s="271" t="s">
        <v>455</v>
      </c>
      <c r="I2019" s="271" t="s">
        <v>456</v>
      </c>
    </row>
    <row r="2020" spans="1:9" ht="15" customHeight="1">
      <c r="A2020" s="4">
        <v>2019</v>
      </c>
      <c r="B2020" s="2">
        <f t="shared" si="31"/>
        <v>65201030001</v>
      </c>
      <c r="C2020" s="267" t="s">
        <v>6202</v>
      </c>
      <c r="D2020" s="3" t="s">
        <v>6203</v>
      </c>
      <c r="E2020" s="270" t="s">
        <v>395</v>
      </c>
      <c r="F2020" s="260" t="s">
        <v>1409</v>
      </c>
      <c r="G2020" s="260" t="s">
        <v>3907</v>
      </c>
      <c r="H2020" s="271" t="s">
        <v>490</v>
      </c>
      <c r="I2020" s="271" t="s">
        <v>491</v>
      </c>
    </row>
    <row r="2021" spans="1:9" ht="15" customHeight="1">
      <c r="A2021" s="4">
        <v>2020</v>
      </c>
      <c r="B2021" s="2">
        <f t="shared" si="31"/>
        <v>65201030002</v>
      </c>
      <c r="C2021" s="267" t="s">
        <v>6204</v>
      </c>
      <c r="D2021" s="3" t="s">
        <v>6203</v>
      </c>
      <c r="E2021" s="270" t="s">
        <v>395</v>
      </c>
      <c r="F2021" s="260" t="s">
        <v>787</v>
      </c>
      <c r="G2021" s="260" t="s">
        <v>618</v>
      </c>
      <c r="H2021" s="271" t="s">
        <v>490</v>
      </c>
      <c r="I2021" s="271" t="s">
        <v>491</v>
      </c>
    </row>
    <row r="2022" spans="1:9" ht="15" customHeight="1">
      <c r="A2022" s="4">
        <v>2021</v>
      </c>
      <c r="B2022" s="2">
        <f t="shared" si="31"/>
        <v>65201030003</v>
      </c>
      <c r="C2022" s="267" t="s">
        <v>6205</v>
      </c>
      <c r="D2022" s="3" t="s">
        <v>6203</v>
      </c>
      <c r="E2022" s="270" t="s">
        <v>395</v>
      </c>
      <c r="F2022" s="260" t="s">
        <v>6206</v>
      </c>
      <c r="G2022" s="260" t="s">
        <v>4073</v>
      </c>
      <c r="H2022" s="271" t="s">
        <v>490</v>
      </c>
      <c r="I2022" s="271" t="s">
        <v>491</v>
      </c>
    </row>
    <row r="2023" spans="1:9" ht="15" customHeight="1">
      <c r="A2023" s="4">
        <v>2022</v>
      </c>
      <c r="B2023" s="2">
        <f t="shared" si="31"/>
        <v>65201030004</v>
      </c>
      <c r="C2023" s="267" t="s">
        <v>6207</v>
      </c>
      <c r="D2023" s="3" t="s">
        <v>6203</v>
      </c>
      <c r="E2023" s="270" t="s">
        <v>395</v>
      </c>
      <c r="F2023" s="260" t="s">
        <v>2910</v>
      </c>
      <c r="G2023" s="260" t="s">
        <v>2911</v>
      </c>
      <c r="H2023" s="271" t="s">
        <v>490</v>
      </c>
      <c r="I2023" s="271" t="s">
        <v>491</v>
      </c>
    </row>
    <row r="2024" spans="1:9" ht="15" customHeight="1">
      <c r="A2024" s="4">
        <v>2023</v>
      </c>
      <c r="B2024" s="2">
        <f t="shared" si="31"/>
        <v>65201030005</v>
      </c>
      <c r="C2024" s="267" t="s">
        <v>6208</v>
      </c>
      <c r="D2024" s="3" t="s">
        <v>6203</v>
      </c>
      <c r="E2024" s="270" t="s">
        <v>395</v>
      </c>
      <c r="F2024" s="260" t="s">
        <v>2580</v>
      </c>
      <c r="G2024" s="260" t="s">
        <v>6209</v>
      </c>
      <c r="H2024" s="271" t="s">
        <v>490</v>
      </c>
      <c r="I2024" s="271" t="s">
        <v>491</v>
      </c>
    </row>
    <row r="2025" spans="1:9" ht="15" customHeight="1">
      <c r="A2025" s="4">
        <v>2024</v>
      </c>
      <c r="B2025" s="2">
        <f t="shared" si="31"/>
        <v>65201030006</v>
      </c>
      <c r="C2025" s="267" t="s">
        <v>6210</v>
      </c>
      <c r="D2025" s="3" t="s">
        <v>6203</v>
      </c>
      <c r="E2025" s="270" t="s">
        <v>395</v>
      </c>
      <c r="F2025" s="260" t="s">
        <v>6211</v>
      </c>
      <c r="G2025" s="260" t="s">
        <v>6212</v>
      </c>
      <c r="H2025" s="271" t="s">
        <v>490</v>
      </c>
      <c r="I2025" s="271" t="s">
        <v>491</v>
      </c>
    </row>
    <row r="2026" spans="1:9" ht="15" customHeight="1">
      <c r="A2026" s="4">
        <v>2025</v>
      </c>
      <c r="B2026" s="2">
        <f t="shared" si="31"/>
        <v>65201030007</v>
      </c>
      <c r="C2026" s="267" t="s">
        <v>6213</v>
      </c>
      <c r="D2026" s="3" t="s">
        <v>6203</v>
      </c>
      <c r="E2026" s="270" t="s">
        <v>395</v>
      </c>
      <c r="F2026" s="260" t="s">
        <v>759</v>
      </c>
      <c r="G2026" s="260" t="s">
        <v>2918</v>
      </c>
      <c r="H2026" s="271" t="s">
        <v>490</v>
      </c>
      <c r="I2026" s="271" t="s">
        <v>491</v>
      </c>
    </row>
    <row r="2027" spans="1:9" ht="15" customHeight="1">
      <c r="A2027" s="4">
        <v>2026</v>
      </c>
      <c r="B2027" s="2">
        <f t="shared" si="31"/>
        <v>65201030008</v>
      </c>
      <c r="C2027" s="267" t="s">
        <v>6214</v>
      </c>
      <c r="D2027" s="3" t="s">
        <v>6203</v>
      </c>
      <c r="E2027" s="270" t="s">
        <v>395</v>
      </c>
      <c r="F2027" s="260" t="s">
        <v>431</v>
      </c>
      <c r="G2027" s="260" t="s">
        <v>3224</v>
      </c>
      <c r="H2027" s="271" t="s">
        <v>490</v>
      </c>
      <c r="I2027" s="271" t="s">
        <v>491</v>
      </c>
    </row>
    <row r="2028" spans="1:9" ht="15" customHeight="1">
      <c r="A2028" s="4">
        <v>2027</v>
      </c>
      <c r="B2028" s="2">
        <f t="shared" si="31"/>
        <v>65201030009</v>
      </c>
      <c r="C2028" s="267" t="s">
        <v>6215</v>
      </c>
      <c r="D2028" s="3" t="s">
        <v>6203</v>
      </c>
      <c r="E2028" s="270" t="s">
        <v>395</v>
      </c>
      <c r="F2028" s="260" t="s">
        <v>6216</v>
      </c>
      <c r="G2028" s="260" t="s">
        <v>6217</v>
      </c>
      <c r="H2028" s="271" t="s">
        <v>490</v>
      </c>
      <c r="I2028" s="271" t="s">
        <v>491</v>
      </c>
    </row>
    <row r="2029" spans="1:9" ht="15" customHeight="1">
      <c r="A2029" s="4">
        <v>2028</v>
      </c>
      <c r="B2029" s="2">
        <f t="shared" si="31"/>
        <v>65201030010</v>
      </c>
      <c r="C2029" s="267" t="s">
        <v>6218</v>
      </c>
      <c r="D2029" s="3" t="s">
        <v>6203</v>
      </c>
      <c r="E2029" s="270" t="s">
        <v>395</v>
      </c>
      <c r="F2029" s="260" t="s">
        <v>934</v>
      </c>
      <c r="G2029" s="260" t="s">
        <v>1923</v>
      </c>
      <c r="H2029" s="271" t="s">
        <v>490</v>
      </c>
      <c r="I2029" s="271" t="s">
        <v>491</v>
      </c>
    </row>
    <row r="2030" spans="1:9" ht="15" customHeight="1">
      <c r="A2030" s="4">
        <v>2029</v>
      </c>
      <c r="B2030" s="2">
        <f t="shared" si="31"/>
        <v>65201030011</v>
      </c>
      <c r="C2030" s="267" t="s">
        <v>6219</v>
      </c>
      <c r="D2030" s="3" t="s">
        <v>6203</v>
      </c>
      <c r="E2030" s="270" t="s">
        <v>395</v>
      </c>
      <c r="F2030" s="260" t="s">
        <v>4127</v>
      </c>
      <c r="G2030" s="260" t="s">
        <v>4128</v>
      </c>
      <c r="H2030" s="271" t="s">
        <v>490</v>
      </c>
      <c r="I2030" s="271" t="s">
        <v>491</v>
      </c>
    </row>
    <row r="2031" spans="1:9" ht="15" customHeight="1">
      <c r="A2031" s="4">
        <v>2030</v>
      </c>
      <c r="B2031" s="2">
        <f t="shared" si="31"/>
        <v>65201030012</v>
      </c>
      <c r="C2031" s="267" t="s">
        <v>6220</v>
      </c>
      <c r="D2031" s="3" t="s">
        <v>6203</v>
      </c>
      <c r="E2031" s="270" t="s">
        <v>395</v>
      </c>
      <c r="F2031" s="260" t="s">
        <v>4004</v>
      </c>
      <c r="G2031" s="260" t="s">
        <v>1065</v>
      </c>
      <c r="H2031" s="271" t="s">
        <v>490</v>
      </c>
      <c r="I2031" s="271" t="s">
        <v>491</v>
      </c>
    </row>
    <row r="2032" spans="1:9" ht="15" customHeight="1">
      <c r="A2032" s="4">
        <v>2031</v>
      </c>
      <c r="B2032" s="2">
        <f t="shared" si="31"/>
        <v>65201030013</v>
      </c>
      <c r="C2032" s="267" t="s">
        <v>6221</v>
      </c>
      <c r="D2032" s="3" t="s">
        <v>6203</v>
      </c>
      <c r="E2032" s="270" t="s">
        <v>395</v>
      </c>
      <c r="F2032" s="260" t="s">
        <v>407</v>
      </c>
      <c r="G2032" s="260" t="s">
        <v>6222</v>
      </c>
      <c r="H2032" s="271" t="s">
        <v>490</v>
      </c>
      <c r="I2032" s="271" t="s">
        <v>491</v>
      </c>
    </row>
    <row r="2033" spans="1:9" ht="15" customHeight="1">
      <c r="A2033" s="4">
        <v>2032</v>
      </c>
      <c r="B2033" s="2">
        <f t="shared" si="31"/>
        <v>65201030014</v>
      </c>
      <c r="C2033" s="267" t="s">
        <v>6223</v>
      </c>
      <c r="D2033" s="3" t="s">
        <v>6203</v>
      </c>
      <c r="E2033" s="270" t="s">
        <v>395</v>
      </c>
      <c r="F2033" s="260" t="s">
        <v>4011</v>
      </c>
      <c r="G2033" s="260" t="s">
        <v>571</v>
      </c>
      <c r="H2033" s="271" t="s">
        <v>490</v>
      </c>
      <c r="I2033" s="271" t="s">
        <v>491</v>
      </c>
    </row>
    <row r="2034" spans="1:9" ht="15" customHeight="1">
      <c r="A2034" s="4">
        <v>2033</v>
      </c>
      <c r="B2034" s="2">
        <f t="shared" si="31"/>
        <v>65201030015</v>
      </c>
      <c r="C2034" s="267" t="s">
        <v>6224</v>
      </c>
      <c r="D2034" s="3" t="s">
        <v>6225</v>
      </c>
      <c r="E2034" s="270" t="s">
        <v>395</v>
      </c>
      <c r="F2034" s="260" t="s">
        <v>4130</v>
      </c>
      <c r="G2034" s="260" t="s">
        <v>1731</v>
      </c>
      <c r="H2034" s="271" t="s">
        <v>490</v>
      </c>
      <c r="I2034" s="271" t="s">
        <v>491</v>
      </c>
    </row>
    <row r="2035" spans="1:9" ht="15" customHeight="1">
      <c r="A2035" s="4">
        <v>2034</v>
      </c>
      <c r="B2035" s="2">
        <f t="shared" si="31"/>
        <v>65201030016</v>
      </c>
      <c r="C2035" s="267" t="s">
        <v>6226</v>
      </c>
      <c r="D2035" s="3" t="s">
        <v>6225</v>
      </c>
      <c r="E2035" s="270" t="s">
        <v>395</v>
      </c>
      <c r="F2035" s="260" t="s">
        <v>6227</v>
      </c>
      <c r="G2035" s="260" t="s">
        <v>6228</v>
      </c>
      <c r="H2035" s="271" t="s">
        <v>490</v>
      </c>
      <c r="I2035" s="271" t="s">
        <v>491</v>
      </c>
    </row>
    <row r="2036" spans="1:9" ht="15" customHeight="1">
      <c r="A2036" s="4">
        <v>2035</v>
      </c>
      <c r="B2036" s="2">
        <f t="shared" si="31"/>
        <v>65201030017</v>
      </c>
      <c r="C2036" s="267" t="s">
        <v>6229</v>
      </c>
      <c r="D2036" s="3" t="s">
        <v>6225</v>
      </c>
      <c r="E2036" s="270" t="s">
        <v>395</v>
      </c>
      <c r="F2036" s="260" t="s">
        <v>1585</v>
      </c>
      <c r="G2036" s="260" t="s">
        <v>1736</v>
      </c>
      <c r="H2036" s="271" t="s">
        <v>490</v>
      </c>
      <c r="I2036" s="271" t="s">
        <v>491</v>
      </c>
    </row>
    <row r="2037" spans="1:9" ht="15" customHeight="1">
      <c r="A2037" s="4">
        <v>2036</v>
      </c>
      <c r="B2037" s="2">
        <f t="shared" si="31"/>
        <v>65201030018</v>
      </c>
      <c r="C2037" s="267" t="s">
        <v>6230</v>
      </c>
      <c r="D2037" s="3" t="s">
        <v>6225</v>
      </c>
      <c r="E2037" s="270" t="s">
        <v>395</v>
      </c>
      <c r="F2037" s="260" t="s">
        <v>2503</v>
      </c>
      <c r="G2037" s="260" t="s">
        <v>2504</v>
      </c>
      <c r="H2037" s="271" t="s">
        <v>490</v>
      </c>
      <c r="I2037" s="271" t="s">
        <v>491</v>
      </c>
    </row>
    <row r="2038" spans="1:9" ht="15" customHeight="1">
      <c r="A2038" s="4">
        <v>2037</v>
      </c>
      <c r="B2038" s="2">
        <f t="shared" si="31"/>
        <v>65201030019</v>
      </c>
      <c r="C2038" s="267" t="s">
        <v>6231</v>
      </c>
      <c r="D2038" s="3" t="s">
        <v>6225</v>
      </c>
      <c r="E2038" s="270" t="s">
        <v>395</v>
      </c>
      <c r="F2038" s="260" t="s">
        <v>6232</v>
      </c>
      <c r="G2038" s="260" t="s">
        <v>6233</v>
      </c>
      <c r="H2038" s="271" t="s">
        <v>490</v>
      </c>
      <c r="I2038" s="271" t="s">
        <v>491</v>
      </c>
    </row>
    <row r="2039" spans="1:9" ht="15" customHeight="1">
      <c r="A2039" s="4">
        <v>2038</v>
      </c>
      <c r="B2039" s="2">
        <f t="shared" si="31"/>
        <v>65201030020</v>
      </c>
      <c r="C2039" s="267" t="s">
        <v>6234</v>
      </c>
      <c r="D2039" s="3" t="s">
        <v>6225</v>
      </c>
      <c r="E2039" s="270" t="s">
        <v>395</v>
      </c>
      <c r="F2039" s="260" t="s">
        <v>6235</v>
      </c>
      <c r="G2039" s="260" t="s">
        <v>4235</v>
      </c>
      <c r="H2039" s="271" t="s">
        <v>490</v>
      </c>
      <c r="I2039" s="271" t="s">
        <v>491</v>
      </c>
    </row>
    <row r="2040" spans="1:9" ht="15" customHeight="1">
      <c r="A2040" s="4">
        <v>2039</v>
      </c>
      <c r="B2040" s="2">
        <f t="shared" si="31"/>
        <v>65201030021</v>
      </c>
      <c r="C2040" s="267" t="s">
        <v>6236</v>
      </c>
      <c r="D2040" s="3" t="s">
        <v>6225</v>
      </c>
      <c r="E2040" s="270" t="s">
        <v>395</v>
      </c>
      <c r="F2040" s="260" t="s">
        <v>6237</v>
      </c>
      <c r="G2040" s="260" t="s">
        <v>556</v>
      </c>
      <c r="H2040" s="271" t="s">
        <v>490</v>
      </c>
      <c r="I2040" s="271" t="s">
        <v>491</v>
      </c>
    </row>
    <row r="2041" spans="1:9" ht="15" customHeight="1">
      <c r="A2041" s="4">
        <v>2040</v>
      </c>
      <c r="B2041" s="2">
        <f t="shared" si="31"/>
        <v>65201030022</v>
      </c>
      <c r="C2041" s="267" t="s">
        <v>6238</v>
      </c>
      <c r="D2041" s="3" t="s">
        <v>6225</v>
      </c>
      <c r="E2041" s="270" t="s">
        <v>395</v>
      </c>
      <c r="F2041" s="260" t="s">
        <v>6239</v>
      </c>
      <c r="G2041" s="260" t="s">
        <v>4598</v>
      </c>
      <c r="H2041" s="271" t="s">
        <v>490</v>
      </c>
      <c r="I2041" s="271" t="s">
        <v>491</v>
      </c>
    </row>
    <row r="2042" spans="1:9" ht="15" customHeight="1">
      <c r="A2042" s="4">
        <v>2041</v>
      </c>
      <c r="B2042" s="2">
        <f t="shared" si="31"/>
        <v>65201030023</v>
      </c>
      <c r="C2042" s="267" t="s">
        <v>6240</v>
      </c>
      <c r="D2042" s="3" t="s">
        <v>6225</v>
      </c>
      <c r="E2042" s="270" t="s">
        <v>395</v>
      </c>
      <c r="F2042" s="260" t="s">
        <v>4580</v>
      </c>
      <c r="G2042" s="260" t="s">
        <v>4581</v>
      </c>
      <c r="H2042" s="271" t="s">
        <v>490</v>
      </c>
      <c r="I2042" s="271" t="s">
        <v>491</v>
      </c>
    </row>
    <row r="2043" spans="1:9" ht="15" customHeight="1">
      <c r="A2043" s="4">
        <v>2042</v>
      </c>
      <c r="B2043" s="2">
        <f t="shared" si="31"/>
        <v>65201030024</v>
      </c>
      <c r="C2043" s="267" t="s">
        <v>6241</v>
      </c>
      <c r="D2043" s="3" t="s">
        <v>6225</v>
      </c>
      <c r="E2043" s="270" t="s">
        <v>395</v>
      </c>
      <c r="F2043" s="260" t="s">
        <v>1566</v>
      </c>
      <c r="G2043" s="260" t="s">
        <v>2989</v>
      </c>
      <c r="H2043" s="271" t="s">
        <v>490</v>
      </c>
      <c r="I2043" s="271" t="s">
        <v>491</v>
      </c>
    </row>
    <row r="2044" spans="1:9" ht="15" customHeight="1">
      <c r="A2044" s="4">
        <v>2043</v>
      </c>
      <c r="B2044" s="2">
        <f t="shared" si="31"/>
        <v>65201030025</v>
      </c>
      <c r="C2044" s="267" t="s">
        <v>6242</v>
      </c>
      <c r="D2044" s="3" t="s">
        <v>6225</v>
      </c>
      <c r="E2044" s="270" t="s">
        <v>395</v>
      </c>
      <c r="F2044" s="260" t="s">
        <v>6243</v>
      </c>
      <c r="G2044" s="260" t="s">
        <v>6244</v>
      </c>
      <c r="H2044" s="271" t="s">
        <v>490</v>
      </c>
      <c r="I2044" s="271" t="s">
        <v>491</v>
      </c>
    </row>
    <row r="2045" spans="1:9" ht="15" customHeight="1">
      <c r="A2045" s="4">
        <v>2044</v>
      </c>
      <c r="B2045" s="2">
        <f t="shared" si="31"/>
        <v>65201030027</v>
      </c>
      <c r="C2045" s="267" t="s">
        <v>6245</v>
      </c>
      <c r="D2045" s="3" t="s">
        <v>6225</v>
      </c>
      <c r="E2045" s="270" t="s">
        <v>395</v>
      </c>
      <c r="F2045" s="260" t="s">
        <v>752</v>
      </c>
      <c r="G2045" s="260" t="s">
        <v>4116</v>
      </c>
      <c r="H2045" s="271" t="s">
        <v>490</v>
      </c>
      <c r="I2045" s="271" t="s">
        <v>491</v>
      </c>
    </row>
    <row r="2046" spans="1:9" ht="15" customHeight="1">
      <c r="A2046" s="4">
        <v>2045</v>
      </c>
      <c r="B2046" s="2">
        <f t="shared" si="31"/>
        <v>65201040001</v>
      </c>
      <c r="C2046" s="267" t="s">
        <v>6246</v>
      </c>
      <c r="D2046" s="3" t="s">
        <v>6247</v>
      </c>
      <c r="E2046" s="270" t="s">
        <v>444</v>
      </c>
      <c r="F2046" s="260" t="s">
        <v>6248</v>
      </c>
      <c r="G2046" s="260" t="s">
        <v>6249</v>
      </c>
      <c r="H2046" s="271" t="s">
        <v>494</v>
      </c>
      <c r="I2046" s="271" t="s">
        <v>495</v>
      </c>
    </row>
    <row r="2047" spans="1:9" ht="15" customHeight="1">
      <c r="A2047" s="4">
        <v>2046</v>
      </c>
      <c r="B2047" s="2">
        <f t="shared" si="31"/>
        <v>65201040002</v>
      </c>
      <c r="C2047" s="267" t="s">
        <v>6250</v>
      </c>
      <c r="D2047" s="3" t="s">
        <v>6247</v>
      </c>
      <c r="E2047" s="270" t="s">
        <v>444</v>
      </c>
      <c r="F2047" s="260" t="s">
        <v>6251</v>
      </c>
      <c r="G2047" s="260" t="s">
        <v>6252</v>
      </c>
      <c r="H2047" s="271" t="s">
        <v>494</v>
      </c>
      <c r="I2047" s="271" t="s">
        <v>495</v>
      </c>
    </row>
    <row r="2048" spans="1:9" ht="15" customHeight="1">
      <c r="A2048" s="4">
        <v>2047</v>
      </c>
      <c r="B2048" s="2">
        <f t="shared" si="31"/>
        <v>65201040003</v>
      </c>
      <c r="C2048" s="267" t="s">
        <v>6253</v>
      </c>
      <c r="D2048" s="3" t="s">
        <v>6247</v>
      </c>
      <c r="E2048" s="270" t="s">
        <v>444</v>
      </c>
      <c r="F2048" s="260" t="s">
        <v>1601</v>
      </c>
      <c r="G2048" s="260" t="s">
        <v>6078</v>
      </c>
      <c r="H2048" s="271" t="s">
        <v>494</v>
      </c>
      <c r="I2048" s="271" t="s">
        <v>495</v>
      </c>
    </row>
    <row r="2049" spans="1:9" ht="15" customHeight="1">
      <c r="A2049" s="4">
        <v>2048</v>
      </c>
      <c r="B2049" s="2">
        <f t="shared" si="31"/>
        <v>65201040004</v>
      </c>
      <c r="C2049" s="267" t="s">
        <v>6254</v>
      </c>
      <c r="D2049" s="3" t="s">
        <v>6247</v>
      </c>
      <c r="E2049" s="270" t="s">
        <v>395</v>
      </c>
      <c r="F2049" s="260" t="s">
        <v>703</v>
      </c>
      <c r="G2049" s="260" t="s">
        <v>3448</v>
      </c>
      <c r="H2049" s="271" t="s">
        <v>494</v>
      </c>
      <c r="I2049" s="271" t="s">
        <v>495</v>
      </c>
    </row>
    <row r="2050" spans="1:9" ht="15" customHeight="1">
      <c r="A2050" s="4">
        <v>2049</v>
      </c>
      <c r="B2050" s="2">
        <f t="shared" si="31"/>
        <v>65201040005</v>
      </c>
      <c r="C2050" s="267" t="s">
        <v>6255</v>
      </c>
      <c r="D2050" s="3" t="s">
        <v>6247</v>
      </c>
      <c r="E2050" s="270" t="s">
        <v>395</v>
      </c>
      <c r="F2050" s="260" t="s">
        <v>6256</v>
      </c>
      <c r="G2050" s="260" t="s">
        <v>6257</v>
      </c>
      <c r="H2050" s="271" t="s">
        <v>494</v>
      </c>
      <c r="I2050" s="271" t="s">
        <v>495</v>
      </c>
    </row>
    <row r="2051" spans="1:9" ht="15" customHeight="1">
      <c r="A2051" s="4">
        <v>2050</v>
      </c>
      <c r="B2051" s="2">
        <f t="shared" ref="B2051:B2114" si="32">VALUE(C2051)</f>
        <v>65201040006</v>
      </c>
      <c r="C2051" s="267" t="s">
        <v>6258</v>
      </c>
      <c r="D2051" s="3" t="s">
        <v>6247</v>
      </c>
      <c r="E2051" s="270" t="s">
        <v>395</v>
      </c>
      <c r="F2051" s="260" t="s">
        <v>743</v>
      </c>
      <c r="G2051" s="260" t="s">
        <v>6259</v>
      </c>
      <c r="H2051" s="271" t="s">
        <v>494</v>
      </c>
      <c r="I2051" s="271" t="s">
        <v>495</v>
      </c>
    </row>
    <row r="2052" spans="1:9" ht="15" customHeight="1">
      <c r="A2052" s="4">
        <v>2051</v>
      </c>
      <c r="B2052" s="2">
        <f t="shared" si="32"/>
        <v>65201040007</v>
      </c>
      <c r="C2052" s="267" t="s">
        <v>6260</v>
      </c>
      <c r="D2052" s="3" t="s">
        <v>6247</v>
      </c>
      <c r="E2052" s="270" t="s">
        <v>395</v>
      </c>
      <c r="F2052" s="260" t="s">
        <v>754</v>
      </c>
      <c r="G2052" s="260" t="s">
        <v>6261</v>
      </c>
      <c r="H2052" s="271" t="s">
        <v>494</v>
      </c>
      <c r="I2052" s="271" t="s">
        <v>495</v>
      </c>
    </row>
    <row r="2053" spans="1:9" ht="15" customHeight="1">
      <c r="A2053" s="4">
        <v>2052</v>
      </c>
      <c r="B2053" s="2">
        <f t="shared" si="32"/>
        <v>65201040008</v>
      </c>
      <c r="C2053" s="267" t="s">
        <v>6262</v>
      </c>
      <c r="D2053" s="3" t="s">
        <v>6247</v>
      </c>
      <c r="E2053" s="270" t="s">
        <v>395</v>
      </c>
      <c r="F2053" s="260" t="s">
        <v>404</v>
      </c>
      <c r="G2053" s="260" t="s">
        <v>416</v>
      </c>
      <c r="H2053" s="271" t="s">
        <v>494</v>
      </c>
      <c r="I2053" s="271" t="s">
        <v>495</v>
      </c>
    </row>
    <row r="2054" spans="1:9" ht="15" customHeight="1">
      <c r="A2054" s="4">
        <v>2053</v>
      </c>
      <c r="B2054" s="2">
        <f t="shared" si="32"/>
        <v>65201040009</v>
      </c>
      <c r="C2054" s="267" t="s">
        <v>6263</v>
      </c>
      <c r="D2054" s="3" t="s">
        <v>6247</v>
      </c>
      <c r="E2054" s="270" t="s">
        <v>395</v>
      </c>
      <c r="F2054" s="260" t="s">
        <v>1110</v>
      </c>
      <c r="G2054" s="260" t="s">
        <v>513</v>
      </c>
      <c r="H2054" s="271" t="s">
        <v>494</v>
      </c>
      <c r="I2054" s="271" t="s">
        <v>495</v>
      </c>
    </row>
    <row r="2055" spans="1:9" ht="15" customHeight="1">
      <c r="A2055" s="4">
        <v>2054</v>
      </c>
      <c r="B2055" s="2">
        <f t="shared" si="32"/>
        <v>65201040010</v>
      </c>
      <c r="C2055" s="267" t="s">
        <v>6264</v>
      </c>
      <c r="D2055" s="3" t="s">
        <v>6247</v>
      </c>
      <c r="E2055" s="270" t="s">
        <v>395</v>
      </c>
      <c r="F2055" s="260" t="s">
        <v>432</v>
      </c>
      <c r="G2055" s="260" t="s">
        <v>4859</v>
      </c>
      <c r="H2055" s="271" t="s">
        <v>494</v>
      </c>
      <c r="I2055" s="271" t="s">
        <v>495</v>
      </c>
    </row>
    <row r="2056" spans="1:9" ht="15" customHeight="1">
      <c r="A2056" s="4">
        <v>2055</v>
      </c>
      <c r="B2056" s="2">
        <f t="shared" si="32"/>
        <v>65201040011</v>
      </c>
      <c r="C2056" s="267" t="s">
        <v>6265</v>
      </c>
      <c r="D2056" s="3" t="s">
        <v>6247</v>
      </c>
      <c r="E2056" s="270" t="s">
        <v>395</v>
      </c>
      <c r="F2056" s="260" t="s">
        <v>541</v>
      </c>
      <c r="G2056" s="260" t="s">
        <v>6266</v>
      </c>
      <c r="H2056" s="271" t="s">
        <v>494</v>
      </c>
      <c r="I2056" s="271" t="s">
        <v>495</v>
      </c>
    </row>
    <row r="2057" spans="1:9" ht="15" customHeight="1">
      <c r="A2057" s="4">
        <v>2056</v>
      </c>
      <c r="B2057" s="2">
        <f t="shared" si="32"/>
        <v>65201040012</v>
      </c>
      <c r="C2057" s="267" t="s">
        <v>6267</v>
      </c>
      <c r="D2057" s="3" t="s">
        <v>6247</v>
      </c>
      <c r="E2057" s="270" t="s">
        <v>395</v>
      </c>
      <c r="F2057" s="260" t="s">
        <v>6268</v>
      </c>
      <c r="G2057" s="260" t="s">
        <v>6269</v>
      </c>
      <c r="H2057" s="271" t="s">
        <v>494</v>
      </c>
      <c r="I2057" s="271" t="s">
        <v>495</v>
      </c>
    </row>
    <row r="2058" spans="1:9" ht="15" customHeight="1">
      <c r="A2058" s="4">
        <v>2057</v>
      </c>
      <c r="B2058" s="2">
        <f t="shared" si="32"/>
        <v>65201040013</v>
      </c>
      <c r="C2058" s="267" t="s">
        <v>6270</v>
      </c>
      <c r="D2058" s="3" t="s">
        <v>6247</v>
      </c>
      <c r="E2058" s="270" t="s">
        <v>395</v>
      </c>
      <c r="F2058" s="260" t="s">
        <v>437</v>
      </c>
      <c r="G2058" s="260" t="s">
        <v>6106</v>
      </c>
      <c r="H2058" s="271" t="s">
        <v>494</v>
      </c>
      <c r="I2058" s="271" t="s">
        <v>495</v>
      </c>
    </row>
    <row r="2059" spans="1:9" ht="15" customHeight="1">
      <c r="A2059" s="4">
        <v>2058</v>
      </c>
      <c r="B2059" s="2">
        <f t="shared" si="32"/>
        <v>65201040014</v>
      </c>
      <c r="C2059" s="267" t="s">
        <v>6271</v>
      </c>
      <c r="D2059" s="3" t="s">
        <v>6247</v>
      </c>
      <c r="E2059" s="270" t="s">
        <v>395</v>
      </c>
      <c r="F2059" s="260" t="s">
        <v>6272</v>
      </c>
      <c r="G2059" s="260" t="s">
        <v>6273</v>
      </c>
      <c r="H2059" s="271" t="s">
        <v>494</v>
      </c>
      <c r="I2059" s="271" t="s">
        <v>495</v>
      </c>
    </row>
    <row r="2060" spans="1:9" ht="15" customHeight="1">
      <c r="A2060" s="4">
        <v>2059</v>
      </c>
      <c r="B2060" s="2">
        <f t="shared" si="32"/>
        <v>65201040015</v>
      </c>
      <c r="C2060" s="267" t="s">
        <v>6274</v>
      </c>
      <c r="D2060" s="3" t="s">
        <v>6247</v>
      </c>
      <c r="E2060" s="270" t="s">
        <v>395</v>
      </c>
      <c r="F2060" s="260" t="s">
        <v>2571</v>
      </c>
      <c r="G2060" s="260" t="s">
        <v>1554</v>
      </c>
      <c r="H2060" s="271" t="s">
        <v>494</v>
      </c>
      <c r="I2060" s="271" t="s">
        <v>495</v>
      </c>
    </row>
    <row r="2061" spans="1:9" ht="15" customHeight="1">
      <c r="A2061" s="4">
        <v>2060</v>
      </c>
      <c r="B2061" s="2">
        <f t="shared" si="32"/>
        <v>65201040016</v>
      </c>
      <c r="C2061" s="267" t="s">
        <v>6275</v>
      </c>
      <c r="D2061" s="3" t="s">
        <v>6247</v>
      </c>
      <c r="E2061" s="270" t="s">
        <v>395</v>
      </c>
      <c r="F2061" s="260" t="s">
        <v>5137</v>
      </c>
      <c r="G2061" s="260" t="s">
        <v>6276</v>
      </c>
      <c r="H2061" s="271" t="s">
        <v>494</v>
      </c>
      <c r="I2061" s="271" t="s">
        <v>495</v>
      </c>
    </row>
    <row r="2062" spans="1:9" ht="15" customHeight="1">
      <c r="A2062" s="4">
        <v>2061</v>
      </c>
      <c r="B2062" s="2">
        <f t="shared" si="32"/>
        <v>65201040017</v>
      </c>
      <c r="C2062" s="267" t="s">
        <v>6277</v>
      </c>
      <c r="D2062" s="3" t="s">
        <v>6247</v>
      </c>
      <c r="E2062" s="270" t="s">
        <v>395</v>
      </c>
      <c r="F2062" s="260" t="s">
        <v>1008</v>
      </c>
      <c r="G2062" s="260" t="s">
        <v>6278</v>
      </c>
      <c r="H2062" s="271" t="s">
        <v>494</v>
      </c>
      <c r="I2062" s="271" t="s">
        <v>495</v>
      </c>
    </row>
    <row r="2063" spans="1:9" ht="15" customHeight="1">
      <c r="A2063" s="4">
        <v>2062</v>
      </c>
      <c r="B2063" s="2">
        <f t="shared" si="32"/>
        <v>65201040018</v>
      </c>
      <c r="C2063" s="267" t="s">
        <v>6279</v>
      </c>
      <c r="D2063" s="3" t="s">
        <v>6247</v>
      </c>
      <c r="E2063" s="270" t="s">
        <v>395</v>
      </c>
      <c r="F2063" s="260" t="s">
        <v>5010</v>
      </c>
      <c r="G2063" s="260" t="s">
        <v>1453</v>
      </c>
      <c r="H2063" s="271" t="s">
        <v>494</v>
      </c>
      <c r="I2063" s="271" t="s">
        <v>495</v>
      </c>
    </row>
    <row r="2064" spans="1:9" ht="15" customHeight="1">
      <c r="A2064" s="4">
        <v>2063</v>
      </c>
      <c r="B2064" s="2">
        <f t="shared" si="32"/>
        <v>65201040019</v>
      </c>
      <c r="C2064" s="267" t="s">
        <v>6280</v>
      </c>
      <c r="D2064" s="3" t="s">
        <v>6247</v>
      </c>
      <c r="E2064" s="270" t="s">
        <v>395</v>
      </c>
      <c r="F2064" s="260" t="s">
        <v>1042</v>
      </c>
      <c r="G2064" s="260" t="s">
        <v>960</v>
      </c>
      <c r="H2064" s="271" t="s">
        <v>494</v>
      </c>
      <c r="I2064" s="271" t="s">
        <v>495</v>
      </c>
    </row>
    <row r="2065" spans="1:9" ht="15" customHeight="1">
      <c r="A2065" s="4">
        <v>2064</v>
      </c>
      <c r="B2065" s="2">
        <f t="shared" si="32"/>
        <v>65201040020</v>
      </c>
      <c r="C2065" s="267" t="s">
        <v>6281</v>
      </c>
      <c r="D2065" s="3" t="s">
        <v>6247</v>
      </c>
      <c r="E2065" s="270" t="s">
        <v>395</v>
      </c>
      <c r="F2065" s="260" t="s">
        <v>6282</v>
      </c>
      <c r="G2065" s="260" t="s">
        <v>776</v>
      </c>
      <c r="H2065" s="271" t="s">
        <v>494</v>
      </c>
      <c r="I2065" s="271" t="s">
        <v>495</v>
      </c>
    </row>
    <row r="2066" spans="1:9" ht="15" customHeight="1">
      <c r="A2066" s="4">
        <v>2065</v>
      </c>
      <c r="B2066" s="2">
        <f t="shared" si="32"/>
        <v>65201040021</v>
      </c>
      <c r="C2066" s="267" t="s">
        <v>6283</v>
      </c>
      <c r="D2066" s="3" t="s">
        <v>6247</v>
      </c>
      <c r="E2066" s="270" t="s">
        <v>395</v>
      </c>
      <c r="F2066" s="260" t="s">
        <v>5756</v>
      </c>
      <c r="G2066" s="260" t="s">
        <v>838</v>
      </c>
      <c r="H2066" s="271" t="s">
        <v>494</v>
      </c>
      <c r="I2066" s="271" t="s">
        <v>495</v>
      </c>
    </row>
    <row r="2067" spans="1:9" ht="15" customHeight="1">
      <c r="A2067" s="4">
        <v>2066</v>
      </c>
      <c r="B2067" s="2">
        <f t="shared" si="32"/>
        <v>65201040022</v>
      </c>
      <c r="C2067" s="267" t="s">
        <v>6284</v>
      </c>
      <c r="D2067" s="3" t="s">
        <v>6247</v>
      </c>
      <c r="E2067" s="270" t="s">
        <v>395</v>
      </c>
      <c r="F2067" s="260" t="s">
        <v>4498</v>
      </c>
      <c r="G2067" s="260" t="s">
        <v>6285</v>
      </c>
      <c r="H2067" s="271" t="s">
        <v>494</v>
      </c>
      <c r="I2067" s="271" t="s">
        <v>495</v>
      </c>
    </row>
    <row r="2068" spans="1:9" ht="15" customHeight="1">
      <c r="A2068" s="4">
        <v>2067</v>
      </c>
      <c r="B2068" s="2">
        <f t="shared" si="32"/>
        <v>65201040023</v>
      </c>
      <c r="C2068" s="267" t="s">
        <v>6286</v>
      </c>
      <c r="D2068" s="3" t="s">
        <v>6287</v>
      </c>
      <c r="E2068" s="270" t="s">
        <v>444</v>
      </c>
      <c r="F2068" s="260" t="s">
        <v>863</v>
      </c>
      <c r="G2068" s="260" t="s">
        <v>6288</v>
      </c>
      <c r="H2068" s="271" t="s">
        <v>494</v>
      </c>
      <c r="I2068" s="271" t="s">
        <v>495</v>
      </c>
    </row>
    <row r="2069" spans="1:9" ht="15" customHeight="1">
      <c r="A2069" s="4">
        <v>2068</v>
      </c>
      <c r="B2069" s="2">
        <f t="shared" si="32"/>
        <v>65201040024</v>
      </c>
      <c r="C2069" s="267" t="s">
        <v>6289</v>
      </c>
      <c r="D2069" s="3" t="s">
        <v>6287</v>
      </c>
      <c r="E2069" s="270" t="s">
        <v>444</v>
      </c>
      <c r="F2069" s="260" t="s">
        <v>3321</v>
      </c>
      <c r="G2069" s="260" t="s">
        <v>1849</v>
      </c>
      <c r="H2069" s="271" t="s">
        <v>494</v>
      </c>
      <c r="I2069" s="271" t="s">
        <v>495</v>
      </c>
    </row>
    <row r="2070" spans="1:9" ht="15" customHeight="1">
      <c r="A2070" s="4">
        <v>2069</v>
      </c>
      <c r="B2070" s="2">
        <f t="shared" si="32"/>
        <v>65201040025</v>
      </c>
      <c r="C2070" s="267" t="s">
        <v>6290</v>
      </c>
      <c r="D2070" s="3" t="s">
        <v>6287</v>
      </c>
      <c r="E2070" s="270" t="s">
        <v>444</v>
      </c>
      <c r="F2070" s="260" t="s">
        <v>6291</v>
      </c>
      <c r="G2070" s="260" t="s">
        <v>1557</v>
      </c>
      <c r="H2070" s="271" t="s">
        <v>494</v>
      </c>
      <c r="I2070" s="271" t="s">
        <v>495</v>
      </c>
    </row>
    <row r="2071" spans="1:9" ht="15" customHeight="1">
      <c r="A2071" s="4">
        <v>2070</v>
      </c>
      <c r="B2071" s="2">
        <f t="shared" si="32"/>
        <v>65201040026</v>
      </c>
      <c r="C2071" s="267" t="s">
        <v>6292</v>
      </c>
      <c r="D2071" s="3" t="s">
        <v>6287</v>
      </c>
      <c r="E2071" s="270" t="s">
        <v>395</v>
      </c>
      <c r="F2071" s="260" t="s">
        <v>563</v>
      </c>
      <c r="G2071" s="260" t="s">
        <v>6293</v>
      </c>
      <c r="H2071" s="271" t="s">
        <v>494</v>
      </c>
      <c r="I2071" s="271" t="s">
        <v>495</v>
      </c>
    </row>
    <row r="2072" spans="1:9" ht="15" customHeight="1">
      <c r="A2072" s="4">
        <v>2071</v>
      </c>
      <c r="B2072" s="2">
        <f t="shared" si="32"/>
        <v>65201040027</v>
      </c>
      <c r="C2072" s="267" t="s">
        <v>6294</v>
      </c>
      <c r="D2072" s="3" t="s">
        <v>6287</v>
      </c>
      <c r="E2072" s="270" t="s">
        <v>395</v>
      </c>
      <c r="F2072" s="260" t="s">
        <v>5331</v>
      </c>
      <c r="G2072" s="260" t="s">
        <v>6295</v>
      </c>
      <c r="H2072" s="271" t="s">
        <v>494</v>
      </c>
      <c r="I2072" s="271" t="s">
        <v>495</v>
      </c>
    </row>
    <row r="2073" spans="1:9" ht="15" customHeight="1">
      <c r="A2073" s="4">
        <v>2072</v>
      </c>
      <c r="B2073" s="2">
        <f t="shared" si="32"/>
        <v>65201040028</v>
      </c>
      <c r="C2073" s="267" t="s">
        <v>6296</v>
      </c>
      <c r="D2073" s="3" t="s">
        <v>6287</v>
      </c>
      <c r="E2073" s="270" t="s">
        <v>395</v>
      </c>
      <c r="F2073" s="260" t="s">
        <v>749</v>
      </c>
      <c r="G2073" s="260" t="s">
        <v>6297</v>
      </c>
      <c r="H2073" s="271" t="s">
        <v>494</v>
      </c>
      <c r="I2073" s="271" t="s">
        <v>495</v>
      </c>
    </row>
    <row r="2074" spans="1:9" ht="15" customHeight="1">
      <c r="A2074" s="4">
        <v>2073</v>
      </c>
      <c r="B2074" s="2">
        <f t="shared" si="32"/>
        <v>65201040029</v>
      </c>
      <c r="C2074" s="267" t="s">
        <v>6298</v>
      </c>
      <c r="D2074" s="3" t="s">
        <v>6287</v>
      </c>
      <c r="E2074" s="270" t="s">
        <v>395</v>
      </c>
      <c r="F2074" s="260" t="s">
        <v>6299</v>
      </c>
      <c r="G2074" s="260" t="s">
        <v>6300</v>
      </c>
      <c r="H2074" s="271" t="s">
        <v>494</v>
      </c>
      <c r="I2074" s="271" t="s">
        <v>495</v>
      </c>
    </row>
    <row r="2075" spans="1:9" ht="15" customHeight="1">
      <c r="A2075" s="4">
        <v>2074</v>
      </c>
      <c r="B2075" s="2">
        <f t="shared" si="32"/>
        <v>65201040030</v>
      </c>
      <c r="C2075" s="267" t="s">
        <v>6301</v>
      </c>
      <c r="D2075" s="3" t="s">
        <v>6287</v>
      </c>
      <c r="E2075" s="270" t="s">
        <v>395</v>
      </c>
      <c r="F2075" s="260" t="s">
        <v>6302</v>
      </c>
      <c r="G2075" s="260" t="s">
        <v>6303</v>
      </c>
      <c r="H2075" s="271" t="s">
        <v>494</v>
      </c>
      <c r="I2075" s="271" t="s">
        <v>495</v>
      </c>
    </row>
    <row r="2076" spans="1:9" ht="15" customHeight="1">
      <c r="A2076" s="4">
        <v>2075</v>
      </c>
      <c r="B2076" s="2">
        <f t="shared" si="32"/>
        <v>65201040031</v>
      </c>
      <c r="C2076" s="267" t="s">
        <v>6304</v>
      </c>
      <c r="D2076" s="3" t="s">
        <v>6287</v>
      </c>
      <c r="E2076" s="270" t="s">
        <v>395</v>
      </c>
      <c r="F2076" s="260" t="s">
        <v>1678</v>
      </c>
      <c r="G2076" s="260" t="s">
        <v>6305</v>
      </c>
      <c r="H2076" s="271" t="s">
        <v>494</v>
      </c>
      <c r="I2076" s="271" t="s">
        <v>495</v>
      </c>
    </row>
    <row r="2077" spans="1:9" ht="15" customHeight="1">
      <c r="A2077" s="4">
        <v>2076</v>
      </c>
      <c r="B2077" s="2">
        <f t="shared" si="32"/>
        <v>65201040032</v>
      </c>
      <c r="C2077" s="267" t="s">
        <v>6306</v>
      </c>
      <c r="D2077" s="3" t="s">
        <v>6287</v>
      </c>
      <c r="E2077" s="270" t="s">
        <v>395</v>
      </c>
      <c r="F2077" s="260" t="s">
        <v>587</v>
      </c>
      <c r="G2077" s="260" t="s">
        <v>1221</v>
      </c>
      <c r="H2077" s="271" t="s">
        <v>494</v>
      </c>
      <c r="I2077" s="271" t="s">
        <v>495</v>
      </c>
    </row>
    <row r="2078" spans="1:9" ht="15" customHeight="1">
      <c r="A2078" s="4">
        <v>2077</v>
      </c>
      <c r="B2078" s="2">
        <f t="shared" si="32"/>
        <v>65201040033</v>
      </c>
      <c r="C2078" s="267" t="s">
        <v>6307</v>
      </c>
      <c r="D2078" s="3" t="s">
        <v>6287</v>
      </c>
      <c r="E2078" s="270" t="s">
        <v>395</v>
      </c>
      <c r="F2078" s="260" t="s">
        <v>587</v>
      </c>
      <c r="G2078" s="260" t="s">
        <v>6308</v>
      </c>
      <c r="H2078" s="271" t="s">
        <v>494</v>
      </c>
      <c r="I2078" s="271" t="s">
        <v>495</v>
      </c>
    </row>
    <row r="2079" spans="1:9" ht="15" customHeight="1">
      <c r="A2079" s="4">
        <v>2078</v>
      </c>
      <c r="B2079" s="2">
        <f t="shared" si="32"/>
        <v>65201040034</v>
      </c>
      <c r="C2079" s="267" t="s">
        <v>6309</v>
      </c>
      <c r="D2079" s="3" t="s">
        <v>6287</v>
      </c>
      <c r="E2079" s="270" t="s">
        <v>395</v>
      </c>
      <c r="F2079" s="260" t="s">
        <v>432</v>
      </c>
      <c r="G2079" s="260" t="s">
        <v>868</v>
      </c>
      <c r="H2079" s="271" t="s">
        <v>494</v>
      </c>
      <c r="I2079" s="271" t="s">
        <v>495</v>
      </c>
    </row>
    <row r="2080" spans="1:9" ht="15" customHeight="1">
      <c r="A2080" s="4">
        <v>2079</v>
      </c>
      <c r="B2080" s="2">
        <f t="shared" si="32"/>
        <v>65201040035</v>
      </c>
      <c r="C2080" s="267" t="s">
        <v>6310</v>
      </c>
      <c r="D2080" s="3" t="s">
        <v>6287</v>
      </c>
      <c r="E2080" s="270" t="s">
        <v>395</v>
      </c>
      <c r="F2080" s="260" t="s">
        <v>2464</v>
      </c>
      <c r="G2080" s="260" t="s">
        <v>1403</v>
      </c>
      <c r="H2080" s="271" t="s">
        <v>494</v>
      </c>
      <c r="I2080" s="271" t="s">
        <v>495</v>
      </c>
    </row>
    <row r="2081" spans="1:9" ht="15" customHeight="1">
      <c r="A2081" s="4">
        <v>2080</v>
      </c>
      <c r="B2081" s="2">
        <f t="shared" si="32"/>
        <v>65201040036</v>
      </c>
      <c r="C2081" s="267" t="s">
        <v>6311</v>
      </c>
      <c r="D2081" s="3" t="s">
        <v>6287</v>
      </c>
      <c r="E2081" s="270" t="s">
        <v>395</v>
      </c>
      <c r="F2081" s="260" t="s">
        <v>601</v>
      </c>
      <c r="G2081" s="260" t="s">
        <v>6312</v>
      </c>
      <c r="H2081" s="271" t="s">
        <v>494</v>
      </c>
      <c r="I2081" s="271" t="s">
        <v>495</v>
      </c>
    </row>
    <row r="2082" spans="1:9" ht="15" customHeight="1">
      <c r="A2082" s="4">
        <v>2081</v>
      </c>
      <c r="B2082" s="2">
        <f t="shared" si="32"/>
        <v>65201040037</v>
      </c>
      <c r="C2082" s="267" t="s">
        <v>6313</v>
      </c>
      <c r="D2082" s="3" t="s">
        <v>6287</v>
      </c>
      <c r="E2082" s="270" t="s">
        <v>395</v>
      </c>
      <c r="F2082" s="260" t="s">
        <v>6089</v>
      </c>
      <c r="G2082" s="260" t="s">
        <v>6314</v>
      </c>
      <c r="H2082" s="271" t="s">
        <v>494</v>
      </c>
      <c r="I2082" s="271" t="s">
        <v>495</v>
      </c>
    </row>
    <row r="2083" spans="1:9" ht="15" customHeight="1">
      <c r="A2083" s="4">
        <v>2082</v>
      </c>
      <c r="B2083" s="2">
        <f t="shared" si="32"/>
        <v>65201040038</v>
      </c>
      <c r="C2083" s="267" t="s">
        <v>6315</v>
      </c>
      <c r="D2083" s="3" t="s">
        <v>6287</v>
      </c>
      <c r="E2083" s="270" t="s">
        <v>395</v>
      </c>
      <c r="F2083" s="260" t="s">
        <v>6316</v>
      </c>
      <c r="G2083" s="260" t="s">
        <v>6317</v>
      </c>
      <c r="H2083" s="271" t="s">
        <v>494</v>
      </c>
      <c r="I2083" s="271" t="s">
        <v>495</v>
      </c>
    </row>
    <row r="2084" spans="1:9" ht="15" customHeight="1">
      <c r="A2084" s="4">
        <v>2083</v>
      </c>
      <c r="B2084" s="2">
        <f t="shared" si="32"/>
        <v>65201040039</v>
      </c>
      <c r="C2084" s="267" t="s">
        <v>6318</v>
      </c>
      <c r="D2084" s="3" t="s">
        <v>6287</v>
      </c>
      <c r="E2084" s="270" t="s">
        <v>395</v>
      </c>
      <c r="F2084" s="260" t="s">
        <v>1081</v>
      </c>
      <c r="G2084" s="260" t="s">
        <v>6319</v>
      </c>
      <c r="H2084" s="271" t="s">
        <v>494</v>
      </c>
      <c r="I2084" s="271" t="s">
        <v>495</v>
      </c>
    </row>
    <row r="2085" spans="1:9" ht="15" customHeight="1">
      <c r="A2085" s="4">
        <v>2084</v>
      </c>
      <c r="B2085" s="2">
        <f t="shared" si="32"/>
        <v>65201040040</v>
      </c>
      <c r="C2085" s="267" t="s">
        <v>6320</v>
      </c>
      <c r="D2085" s="3" t="s">
        <v>6287</v>
      </c>
      <c r="E2085" s="270" t="s">
        <v>395</v>
      </c>
      <c r="F2085" s="260" t="s">
        <v>6321</v>
      </c>
      <c r="G2085" s="260" t="s">
        <v>6322</v>
      </c>
      <c r="H2085" s="271" t="s">
        <v>494</v>
      </c>
      <c r="I2085" s="271" t="s">
        <v>495</v>
      </c>
    </row>
    <row r="2086" spans="1:9" ht="15" customHeight="1">
      <c r="A2086" s="4">
        <v>2085</v>
      </c>
      <c r="B2086" s="2">
        <f t="shared" si="32"/>
        <v>65201040041</v>
      </c>
      <c r="C2086" s="267" t="s">
        <v>6323</v>
      </c>
      <c r="D2086" s="3" t="s">
        <v>6287</v>
      </c>
      <c r="E2086" s="270" t="s">
        <v>395</v>
      </c>
      <c r="F2086" s="260" t="s">
        <v>514</v>
      </c>
      <c r="G2086" s="260" t="s">
        <v>6324</v>
      </c>
      <c r="H2086" s="271" t="s">
        <v>494</v>
      </c>
      <c r="I2086" s="271" t="s">
        <v>495</v>
      </c>
    </row>
    <row r="2087" spans="1:9" ht="15" customHeight="1">
      <c r="A2087" s="4">
        <v>2086</v>
      </c>
      <c r="B2087" s="2">
        <f t="shared" si="32"/>
        <v>65201040042</v>
      </c>
      <c r="C2087" s="267" t="s">
        <v>6325</v>
      </c>
      <c r="D2087" s="3" t="s">
        <v>6287</v>
      </c>
      <c r="E2087" s="270" t="s">
        <v>395</v>
      </c>
      <c r="F2087" s="260" t="s">
        <v>1669</v>
      </c>
      <c r="G2087" s="260" t="s">
        <v>1497</v>
      </c>
      <c r="H2087" s="271" t="s">
        <v>494</v>
      </c>
      <c r="I2087" s="271" t="s">
        <v>495</v>
      </c>
    </row>
    <row r="2088" spans="1:9" ht="15" customHeight="1">
      <c r="A2088" s="4">
        <v>2087</v>
      </c>
      <c r="B2088" s="2">
        <f t="shared" si="32"/>
        <v>65201040043</v>
      </c>
      <c r="C2088" s="267" t="s">
        <v>6326</v>
      </c>
      <c r="D2088" s="3" t="s">
        <v>6287</v>
      </c>
      <c r="E2088" s="270" t="s">
        <v>395</v>
      </c>
      <c r="F2088" s="260" t="s">
        <v>516</v>
      </c>
      <c r="G2088" s="260" t="s">
        <v>1200</v>
      </c>
      <c r="H2088" s="271" t="s">
        <v>494</v>
      </c>
      <c r="I2088" s="271" t="s">
        <v>495</v>
      </c>
    </row>
    <row r="2089" spans="1:9" ht="15" customHeight="1">
      <c r="A2089" s="4">
        <v>2088</v>
      </c>
      <c r="B2089" s="2">
        <f t="shared" si="32"/>
        <v>65201040044</v>
      </c>
      <c r="C2089" s="267" t="s">
        <v>6327</v>
      </c>
      <c r="D2089" s="3" t="s">
        <v>6287</v>
      </c>
      <c r="E2089" s="270" t="s">
        <v>395</v>
      </c>
      <c r="F2089" s="260" t="s">
        <v>633</v>
      </c>
      <c r="G2089" s="260" t="s">
        <v>6328</v>
      </c>
      <c r="H2089" s="271" t="s">
        <v>494</v>
      </c>
      <c r="I2089" s="271" t="s">
        <v>495</v>
      </c>
    </row>
    <row r="2090" spans="1:9" ht="15" customHeight="1">
      <c r="A2090" s="4">
        <v>2089</v>
      </c>
      <c r="B2090" s="2">
        <f t="shared" si="32"/>
        <v>65201040045</v>
      </c>
      <c r="C2090" s="267" t="s">
        <v>6329</v>
      </c>
      <c r="D2090" s="3" t="s">
        <v>6330</v>
      </c>
      <c r="E2090" s="270" t="s">
        <v>395</v>
      </c>
      <c r="F2090" s="260" t="s">
        <v>6331</v>
      </c>
      <c r="G2090" s="260" t="s">
        <v>6332</v>
      </c>
      <c r="H2090" s="271" t="s">
        <v>494</v>
      </c>
      <c r="I2090" s="271" t="s">
        <v>495</v>
      </c>
    </row>
    <row r="2091" spans="1:9" ht="15" customHeight="1">
      <c r="A2091" s="4">
        <v>2090</v>
      </c>
      <c r="B2091" s="2">
        <f t="shared" si="32"/>
        <v>65201040046</v>
      </c>
      <c r="C2091" s="267" t="s">
        <v>6333</v>
      </c>
      <c r="D2091" s="3" t="s">
        <v>6330</v>
      </c>
      <c r="E2091" s="270" t="s">
        <v>395</v>
      </c>
      <c r="F2091" s="260" t="s">
        <v>1882</v>
      </c>
      <c r="G2091" s="260" t="s">
        <v>6334</v>
      </c>
      <c r="H2091" s="271" t="s">
        <v>494</v>
      </c>
      <c r="I2091" s="271" t="s">
        <v>495</v>
      </c>
    </row>
    <row r="2092" spans="1:9" ht="15" customHeight="1">
      <c r="A2092" s="4">
        <v>2091</v>
      </c>
      <c r="B2092" s="2">
        <f t="shared" si="32"/>
        <v>65201040047</v>
      </c>
      <c r="C2092" s="267" t="s">
        <v>6335</v>
      </c>
      <c r="D2092" s="3" t="s">
        <v>6330</v>
      </c>
      <c r="E2092" s="270" t="s">
        <v>395</v>
      </c>
      <c r="F2092" s="260" t="s">
        <v>6336</v>
      </c>
      <c r="G2092" s="260" t="s">
        <v>3882</v>
      </c>
      <c r="H2092" s="271" t="s">
        <v>494</v>
      </c>
      <c r="I2092" s="271" t="s">
        <v>495</v>
      </c>
    </row>
    <row r="2093" spans="1:9" ht="15" customHeight="1">
      <c r="A2093" s="4">
        <v>2092</v>
      </c>
      <c r="B2093" s="2">
        <f t="shared" si="32"/>
        <v>65201040048</v>
      </c>
      <c r="C2093" s="267" t="s">
        <v>6337</v>
      </c>
      <c r="D2093" s="3" t="s">
        <v>6330</v>
      </c>
      <c r="E2093" s="270" t="s">
        <v>395</v>
      </c>
      <c r="F2093" s="260" t="s">
        <v>539</v>
      </c>
      <c r="G2093" s="260" t="s">
        <v>6338</v>
      </c>
      <c r="H2093" s="271" t="s">
        <v>494</v>
      </c>
      <c r="I2093" s="271" t="s">
        <v>495</v>
      </c>
    </row>
    <row r="2094" spans="1:9" ht="15" customHeight="1">
      <c r="A2094" s="4">
        <v>2093</v>
      </c>
      <c r="B2094" s="2">
        <f t="shared" si="32"/>
        <v>65201040049</v>
      </c>
      <c r="C2094" s="267" t="s">
        <v>6339</v>
      </c>
      <c r="D2094" s="3" t="s">
        <v>6330</v>
      </c>
      <c r="E2094" s="270" t="s">
        <v>395</v>
      </c>
      <c r="F2094" s="260" t="s">
        <v>6340</v>
      </c>
      <c r="G2094" s="260" t="s">
        <v>6341</v>
      </c>
      <c r="H2094" s="271" t="s">
        <v>494</v>
      </c>
      <c r="I2094" s="271" t="s">
        <v>495</v>
      </c>
    </row>
    <row r="2095" spans="1:9" ht="15" customHeight="1">
      <c r="A2095" s="4">
        <v>2094</v>
      </c>
      <c r="B2095" s="2">
        <f t="shared" si="32"/>
        <v>65201040050</v>
      </c>
      <c r="C2095" s="267" t="s">
        <v>6342</v>
      </c>
      <c r="D2095" s="3" t="s">
        <v>6330</v>
      </c>
      <c r="E2095" s="270" t="s">
        <v>395</v>
      </c>
      <c r="F2095" s="260" t="s">
        <v>994</v>
      </c>
      <c r="G2095" s="260" t="s">
        <v>6343</v>
      </c>
      <c r="H2095" s="271" t="s">
        <v>494</v>
      </c>
      <c r="I2095" s="271" t="s">
        <v>495</v>
      </c>
    </row>
    <row r="2096" spans="1:9" ht="15" customHeight="1">
      <c r="A2096" s="4">
        <v>2095</v>
      </c>
      <c r="B2096" s="2">
        <f t="shared" si="32"/>
        <v>65201040051</v>
      </c>
      <c r="C2096" s="267" t="s">
        <v>6344</v>
      </c>
      <c r="D2096" s="3" t="s">
        <v>6330</v>
      </c>
      <c r="E2096" s="270" t="s">
        <v>395</v>
      </c>
      <c r="F2096" s="260" t="s">
        <v>934</v>
      </c>
      <c r="G2096" s="260" t="s">
        <v>974</v>
      </c>
      <c r="H2096" s="271" t="s">
        <v>494</v>
      </c>
      <c r="I2096" s="271" t="s">
        <v>495</v>
      </c>
    </row>
    <row r="2097" spans="1:9" ht="15" customHeight="1">
      <c r="A2097" s="4">
        <v>2096</v>
      </c>
      <c r="B2097" s="2">
        <f t="shared" si="32"/>
        <v>65201040052</v>
      </c>
      <c r="C2097" s="267" t="s">
        <v>6345</v>
      </c>
      <c r="D2097" s="3" t="s">
        <v>6330</v>
      </c>
      <c r="E2097" s="270" t="s">
        <v>395</v>
      </c>
      <c r="F2097" s="260" t="s">
        <v>1543</v>
      </c>
      <c r="G2097" s="260" t="s">
        <v>1116</v>
      </c>
      <c r="H2097" s="271" t="s">
        <v>494</v>
      </c>
      <c r="I2097" s="271" t="s">
        <v>495</v>
      </c>
    </row>
    <row r="2098" spans="1:9" ht="15" customHeight="1">
      <c r="A2098" s="4">
        <v>2097</v>
      </c>
      <c r="B2098" s="2">
        <f t="shared" si="32"/>
        <v>65201040053</v>
      </c>
      <c r="C2098" s="267" t="s">
        <v>6346</v>
      </c>
      <c r="D2098" s="3" t="s">
        <v>6330</v>
      </c>
      <c r="E2098" s="270" t="s">
        <v>395</v>
      </c>
      <c r="F2098" s="260" t="s">
        <v>6347</v>
      </c>
      <c r="G2098" s="260" t="s">
        <v>1026</v>
      </c>
      <c r="H2098" s="271" t="s">
        <v>494</v>
      </c>
      <c r="I2098" s="271" t="s">
        <v>495</v>
      </c>
    </row>
    <row r="2099" spans="1:9" ht="15" customHeight="1">
      <c r="A2099" s="4">
        <v>2098</v>
      </c>
      <c r="B2099" s="2">
        <f t="shared" si="32"/>
        <v>65201040054</v>
      </c>
      <c r="C2099" s="267" t="s">
        <v>6348</v>
      </c>
      <c r="D2099" s="3" t="s">
        <v>6330</v>
      </c>
      <c r="E2099" s="270" t="s">
        <v>395</v>
      </c>
      <c r="F2099" s="260" t="s">
        <v>6349</v>
      </c>
      <c r="G2099" s="260" t="s">
        <v>2030</v>
      </c>
      <c r="H2099" s="271" t="s">
        <v>494</v>
      </c>
      <c r="I2099" s="271" t="s">
        <v>495</v>
      </c>
    </row>
    <row r="2100" spans="1:9" ht="15" customHeight="1">
      <c r="A2100" s="4">
        <v>2099</v>
      </c>
      <c r="B2100" s="2">
        <f t="shared" si="32"/>
        <v>65201040055</v>
      </c>
      <c r="C2100" s="267" t="s">
        <v>6350</v>
      </c>
      <c r="D2100" s="3" t="s">
        <v>6330</v>
      </c>
      <c r="E2100" s="270" t="s">
        <v>395</v>
      </c>
      <c r="F2100" s="260" t="s">
        <v>466</v>
      </c>
      <c r="G2100" s="260" t="s">
        <v>1044</v>
      </c>
      <c r="H2100" s="271" t="s">
        <v>494</v>
      </c>
      <c r="I2100" s="271" t="s">
        <v>495</v>
      </c>
    </row>
    <row r="2101" spans="1:9" ht="15" customHeight="1">
      <c r="A2101" s="4">
        <v>2100</v>
      </c>
      <c r="B2101" s="2">
        <f t="shared" si="32"/>
        <v>65201040056</v>
      </c>
      <c r="C2101" s="267" t="s">
        <v>6351</v>
      </c>
      <c r="D2101" s="3" t="s">
        <v>6330</v>
      </c>
      <c r="E2101" s="270" t="s">
        <v>395</v>
      </c>
      <c r="F2101" s="260" t="s">
        <v>2393</v>
      </c>
      <c r="G2101" s="260" t="s">
        <v>6352</v>
      </c>
      <c r="H2101" s="271" t="s">
        <v>494</v>
      </c>
      <c r="I2101" s="271" t="s">
        <v>495</v>
      </c>
    </row>
    <row r="2102" spans="1:9" ht="15" customHeight="1">
      <c r="A2102" s="4">
        <v>2101</v>
      </c>
      <c r="B2102" s="2">
        <f t="shared" si="32"/>
        <v>65201040057</v>
      </c>
      <c r="C2102" s="267" t="s">
        <v>6353</v>
      </c>
      <c r="D2102" s="3" t="s">
        <v>6330</v>
      </c>
      <c r="E2102" s="270" t="s">
        <v>395</v>
      </c>
      <c r="F2102" s="260" t="s">
        <v>2721</v>
      </c>
      <c r="G2102" s="260" t="s">
        <v>6354</v>
      </c>
      <c r="H2102" s="271" t="s">
        <v>494</v>
      </c>
      <c r="I2102" s="271" t="s">
        <v>495</v>
      </c>
    </row>
    <row r="2103" spans="1:9" ht="15" customHeight="1">
      <c r="A2103" s="4">
        <v>2102</v>
      </c>
      <c r="B2103" s="2">
        <f t="shared" si="32"/>
        <v>65201040058</v>
      </c>
      <c r="C2103" s="267" t="s">
        <v>6355</v>
      </c>
      <c r="D2103" s="3" t="s">
        <v>6330</v>
      </c>
      <c r="E2103" s="270" t="s">
        <v>395</v>
      </c>
      <c r="F2103" s="260" t="s">
        <v>800</v>
      </c>
      <c r="G2103" s="260" t="s">
        <v>6356</v>
      </c>
      <c r="H2103" s="271" t="s">
        <v>494</v>
      </c>
      <c r="I2103" s="271" t="s">
        <v>495</v>
      </c>
    </row>
    <row r="2104" spans="1:9" ht="15" customHeight="1">
      <c r="A2104" s="4">
        <v>2103</v>
      </c>
      <c r="B2104" s="2">
        <f t="shared" si="32"/>
        <v>65201040059</v>
      </c>
      <c r="C2104" s="267" t="s">
        <v>6357</v>
      </c>
      <c r="D2104" s="3" t="s">
        <v>6330</v>
      </c>
      <c r="E2104" s="270" t="s">
        <v>395</v>
      </c>
      <c r="F2104" s="260" t="s">
        <v>1892</v>
      </c>
      <c r="G2104" s="260" t="s">
        <v>1440</v>
      </c>
      <c r="H2104" s="271" t="s">
        <v>494</v>
      </c>
      <c r="I2104" s="271" t="s">
        <v>495</v>
      </c>
    </row>
    <row r="2105" spans="1:9" ht="15" customHeight="1">
      <c r="A2105" s="4">
        <v>2104</v>
      </c>
      <c r="B2105" s="2">
        <f t="shared" si="32"/>
        <v>65201040060</v>
      </c>
      <c r="C2105" s="267" t="s">
        <v>6358</v>
      </c>
      <c r="D2105" s="3" t="s">
        <v>6330</v>
      </c>
      <c r="E2105" s="270" t="s">
        <v>395</v>
      </c>
      <c r="F2105" s="260" t="s">
        <v>1577</v>
      </c>
      <c r="G2105" s="260" t="s">
        <v>6359</v>
      </c>
      <c r="H2105" s="271" t="s">
        <v>494</v>
      </c>
      <c r="I2105" s="271" t="s">
        <v>495</v>
      </c>
    </row>
    <row r="2106" spans="1:9" ht="15" customHeight="1">
      <c r="A2106" s="4">
        <v>2105</v>
      </c>
      <c r="B2106" s="2">
        <f t="shared" si="32"/>
        <v>65201040061</v>
      </c>
      <c r="C2106" s="267" t="s">
        <v>6360</v>
      </c>
      <c r="D2106" s="3" t="s">
        <v>6330</v>
      </c>
      <c r="E2106" s="270" t="s">
        <v>395</v>
      </c>
      <c r="F2106" s="260" t="s">
        <v>2006</v>
      </c>
      <c r="G2106" s="260" t="s">
        <v>6361</v>
      </c>
      <c r="H2106" s="271" t="s">
        <v>494</v>
      </c>
      <c r="I2106" s="271" t="s">
        <v>495</v>
      </c>
    </row>
    <row r="2107" spans="1:9" ht="15" customHeight="1">
      <c r="A2107" s="4">
        <v>2106</v>
      </c>
      <c r="B2107" s="2">
        <f t="shared" si="32"/>
        <v>65201040062</v>
      </c>
      <c r="C2107" s="267" t="s">
        <v>6362</v>
      </c>
      <c r="D2107" s="3" t="s">
        <v>6330</v>
      </c>
      <c r="E2107" s="270" t="s">
        <v>395</v>
      </c>
      <c r="F2107" s="260" t="s">
        <v>6363</v>
      </c>
      <c r="G2107" s="260" t="s">
        <v>478</v>
      </c>
      <c r="H2107" s="271" t="s">
        <v>494</v>
      </c>
      <c r="I2107" s="271" t="s">
        <v>495</v>
      </c>
    </row>
    <row r="2108" spans="1:9" ht="15" customHeight="1">
      <c r="A2108" s="4">
        <v>2107</v>
      </c>
      <c r="B2108" s="2">
        <f t="shared" si="32"/>
        <v>65201040063</v>
      </c>
      <c r="C2108" s="267" t="s">
        <v>6364</v>
      </c>
      <c r="D2108" s="3" t="s">
        <v>6330</v>
      </c>
      <c r="E2108" s="270" t="s">
        <v>395</v>
      </c>
      <c r="F2108" s="260" t="s">
        <v>771</v>
      </c>
      <c r="G2108" s="260" t="s">
        <v>6365</v>
      </c>
      <c r="H2108" s="271" t="s">
        <v>494</v>
      </c>
      <c r="I2108" s="271" t="s">
        <v>495</v>
      </c>
    </row>
    <row r="2109" spans="1:9" ht="15" customHeight="1">
      <c r="A2109" s="4">
        <v>2108</v>
      </c>
      <c r="B2109" s="2">
        <f t="shared" si="32"/>
        <v>65201040064</v>
      </c>
      <c r="C2109" s="267" t="s">
        <v>6366</v>
      </c>
      <c r="D2109" s="3" t="s">
        <v>6330</v>
      </c>
      <c r="E2109" s="270" t="s">
        <v>395</v>
      </c>
      <c r="F2109" s="260" t="s">
        <v>5961</v>
      </c>
      <c r="G2109" s="260" t="s">
        <v>6367</v>
      </c>
      <c r="H2109" s="271" t="s">
        <v>494</v>
      </c>
      <c r="I2109" s="271" t="s">
        <v>495</v>
      </c>
    </row>
    <row r="2110" spans="1:9" ht="15" customHeight="1">
      <c r="A2110" s="4">
        <v>2109</v>
      </c>
      <c r="B2110" s="2">
        <f t="shared" si="32"/>
        <v>65201040065</v>
      </c>
      <c r="C2110" s="267" t="s">
        <v>6368</v>
      </c>
      <c r="D2110" s="3" t="s">
        <v>6330</v>
      </c>
      <c r="E2110" s="270" t="s">
        <v>395</v>
      </c>
      <c r="F2110" s="260" t="s">
        <v>6369</v>
      </c>
      <c r="G2110" s="260" t="s">
        <v>6370</v>
      </c>
      <c r="H2110" s="271" t="s">
        <v>494</v>
      </c>
      <c r="I2110" s="271" t="s">
        <v>495</v>
      </c>
    </row>
    <row r="2111" spans="1:9" ht="15" customHeight="1">
      <c r="A2111" s="4">
        <v>2110</v>
      </c>
      <c r="B2111" s="2">
        <f t="shared" si="32"/>
        <v>65201040066</v>
      </c>
      <c r="C2111" s="267" t="s">
        <v>6371</v>
      </c>
      <c r="D2111" s="3" t="s">
        <v>6330</v>
      </c>
      <c r="E2111" s="270" t="s">
        <v>395</v>
      </c>
      <c r="F2111" s="260" t="s">
        <v>1774</v>
      </c>
      <c r="G2111" s="260" t="s">
        <v>667</v>
      </c>
      <c r="H2111" s="271" t="s">
        <v>494</v>
      </c>
      <c r="I2111" s="271" t="s">
        <v>495</v>
      </c>
    </row>
    <row r="2112" spans="1:9" ht="15" customHeight="1">
      <c r="A2112" s="4">
        <v>2111</v>
      </c>
      <c r="B2112" s="2">
        <f t="shared" si="32"/>
        <v>65201040067</v>
      </c>
      <c r="C2112" s="267" t="s">
        <v>6372</v>
      </c>
      <c r="D2112" s="3" t="s">
        <v>1859</v>
      </c>
      <c r="E2112" s="270" t="s">
        <v>395</v>
      </c>
      <c r="F2112" s="260" t="s">
        <v>3662</v>
      </c>
      <c r="G2112" s="260" t="s">
        <v>3663</v>
      </c>
      <c r="H2112" s="271" t="s">
        <v>494</v>
      </c>
      <c r="I2112" s="271" t="s">
        <v>495</v>
      </c>
    </row>
    <row r="2113" spans="1:9" ht="15" customHeight="1">
      <c r="A2113" s="4">
        <v>2112</v>
      </c>
      <c r="B2113" s="2">
        <f t="shared" si="32"/>
        <v>65201040068</v>
      </c>
      <c r="C2113" s="267" t="s">
        <v>6373</v>
      </c>
      <c r="D2113" s="3" t="s">
        <v>1859</v>
      </c>
      <c r="E2113" s="270" t="s">
        <v>395</v>
      </c>
      <c r="F2113" s="260" t="s">
        <v>4425</v>
      </c>
      <c r="G2113" s="260" t="s">
        <v>5101</v>
      </c>
      <c r="H2113" s="271" t="s">
        <v>494</v>
      </c>
      <c r="I2113" s="271" t="s">
        <v>495</v>
      </c>
    </row>
    <row r="2114" spans="1:9" ht="15" customHeight="1">
      <c r="A2114" s="4">
        <v>2113</v>
      </c>
      <c r="B2114" s="2">
        <f t="shared" si="32"/>
        <v>65201040069</v>
      </c>
      <c r="C2114" s="267" t="s">
        <v>6374</v>
      </c>
      <c r="D2114" s="3" t="s">
        <v>1859</v>
      </c>
      <c r="E2114" s="270" t="s">
        <v>395</v>
      </c>
      <c r="F2114" s="260" t="s">
        <v>981</v>
      </c>
      <c r="G2114" s="260" t="s">
        <v>2752</v>
      </c>
      <c r="H2114" s="271" t="s">
        <v>494</v>
      </c>
      <c r="I2114" s="271" t="s">
        <v>495</v>
      </c>
    </row>
    <row r="2115" spans="1:9" ht="15" customHeight="1">
      <c r="A2115" s="4">
        <v>2114</v>
      </c>
      <c r="B2115" s="2">
        <f t="shared" ref="B2115:B2178" si="33">VALUE(C2115)</f>
        <v>65201040070</v>
      </c>
      <c r="C2115" s="267" t="s">
        <v>6375</v>
      </c>
      <c r="D2115" s="3" t="s">
        <v>1859</v>
      </c>
      <c r="E2115" s="270" t="s">
        <v>395</v>
      </c>
      <c r="F2115" s="260" t="s">
        <v>864</v>
      </c>
      <c r="G2115" s="260" t="s">
        <v>4740</v>
      </c>
      <c r="H2115" s="271" t="s">
        <v>494</v>
      </c>
      <c r="I2115" s="271" t="s">
        <v>495</v>
      </c>
    </row>
    <row r="2116" spans="1:9" ht="15" customHeight="1">
      <c r="A2116" s="4">
        <v>2115</v>
      </c>
      <c r="B2116" s="2">
        <f t="shared" si="33"/>
        <v>65201040071</v>
      </c>
      <c r="C2116" s="267" t="s">
        <v>6376</v>
      </c>
      <c r="D2116" s="3" t="s">
        <v>1859</v>
      </c>
      <c r="E2116" s="270" t="s">
        <v>395</v>
      </c>
      <c r="F2116" s="260" t="s">
        <v>404</v>
      </c>
      <c r="G2116" s="260" t="s">
        <v>2545</v>
      </c>
      <c r="H2116" s="271" t="s">
        <v>494</v>
      </c>
      <c r="I2116" s="271" t="s">
        <v>495</v>
      </c>
    </row>
    <row r="2117" spans="1:9" ht="15" customHeight="1">
      <c r="A2117" s="4">
        <v>2116</v>
      </c>
      <c r="B2117" s="2">
        <f t="shared" si="33"/>
        <v>65201040072</v>
      </c>
      <c r="C2117" s="267" t="s">
        <v>6377</v>
      </c>
      <c r="D2117" s="3" t="s">
        <v>1859</v>
      </c>
      <c r="E2117" s="270" t="s">
        <v>395</v>
      </c>
      <c r="F2117" s="260" t="s">
        <v>6378</v>
      </c>
      <c r="G2117" s="260" t="s">
        <v>2329</v>
      </c>
      <c r="H2117" s="271" t="s">
        <v>494</v>
      </c>
      <c r="I2117" s="271" t="s">
        <v>495</v>
      </c>
    </row>
    <row r="2118" spans="1:9" ht="15" customHeight="1">
      <c r="A2118" s="4">
        <v>2117</v>
      </c>
      <c r="B2118" s="2">
        <f t="shared" si="33"/>
        <v>65201040073</v>
      </c>
      <c r="C2118" s="267" t="s">
        <v>6379</v>
      </c>
      <c r="D2118" s="3" t="s">
        <v>1859</v>
      </c>
      <c r="E2118" s="270" t="s">
        <v>395</v>
      </c>
      <c r="F2118" s="260" t="s">
        <v>6380</v>
      </c>
      <c r="G2118" s="260" t="s">
        <v>6381</v>
      </c>
      <c r="H2118" s="271" t="s">
        <v>494</v>
      </c>
      <c r="I2118" s="271" t="s">
        <v>495</v>
      </c>
    </row>
    <row r="2119" spans="1:9" ht="15" customHeight="1">
      <c r="A2119" s="4">
        <v>2118</v>
      </c>
      <c r="B2119" s="2">
        <f t="shared" si="33"/>
        <v>65201040074</v>
      </c>
      <c r="C2119" s="267" t="s">
        <v>6382</v>
      </c>
      <c r="D2119" s="3" t="s">
        <v>1859</v>
      </c>
      <c r="E2119" s="270" t="s">
        <v>395</v>
      </c>
      <c r="F2119" s="260" t="s">
        <v>6383</v>
      </c>
      <c r="G2119" s="260" t="s">
        <v>4542</v>
      </c>
      <c r="H2119" s="271" t="s">
        <v>494</v>
      </c>
      <c r="I2119" s="271" t="s">
        <v>495</v>
      </c>
    </row>
    <row r="2120" spans="1:9" ht="15" customHeight="1">
      <c r="A2120" s="4">
        <v>2119</v>
      </c>
      <c r="B2120" s="2">
        <f t="shared" si="33"/>
        <v>65201040075</v>
      </c>
      <c r="C2120" s="267" t="s">
        <v>6384</v>
      </c>
      <c r="D2120" s="3" t="s">
        <v>1859</v>
      </c>
      <c r="E2120" s="270" t="s">
        <v>395</v>
      </c>
      <c r="F2120" s="260" t="s">
        <v>3034</v>
      </c>
      <c r="G2120" s="260" t="s">
        <v>3673</v>
      </c>
      <c r="H2120" s="271" t="s">
        <v>494</v>
      </c>
      <c r="I2120" s="271" t="s">
        <v>495</v>
      </c>
    </row>
    <row r="2121" spans="1:9" ht="15" customHeight="1">
      <c r="A2121" s="4">
        <v>2120</v>
      </c>
      <c r="B2121" s="2">
        <f t="shared" si="33"/>
        <v>65201040076</v>
      </c>
      <c r="C2121" s="267" t="s">
        <v>6385</v>
      </c>
      <c r="D2121" s="3" t="s">
        <v>1859</v>
      </c>
      <c r="E2121" s="270" t="s">
        <v>395</v>
      </c>
      <c r="F2121" s="260" t="s">
        <v>545</v>
      </c>
      <c r="G2121" s="260" t="s">
        <v>6386</v>
      </c>
      <c r="H2121" s="271" t="s">
        <v>494</v>
      </c>
      <c r="I2121" s="271" t="s">
        <v>495</v>
      </c>
    </row>
    <row r="2122" spans="1:9" ht="15" customHeight="1">
      <c r="A2122" s="4">
        <v>2121</v>
      </c>
      <c r="B2122" s="2">
        <f t="shared" si="33"/>
        <v>65201040078</v>
      </c>
      <c r="C2122" s="267" t="s">
        <v>6387</v>
      </c>
      <c r="D2122" s="3" t="s">
        <v>1859</v>
      </c>
      <c r="E2122" s="270" t="s">
        <v>395</v>
      </c>
      <c r="F2122" s="260" t="s">
        <v>1932</v>
      </c>
      <c r="G2122" s="260" t="s">
        <v>3533</v>
      </c>
      <c r="H2122" s="271" t="s">
        <v>494</v>
      </c>
      <c r="I2122" s="271" t="s">
        <v>495</v>
      </c>
    </row>
    <row r="2123" spans="1:9" ht="15" customHeight="1">
      <c r="A2123" s="4">
        <v>2122</v>
      </c>
      <c r="B2123" s="2">
        <f t="shared" si="33"/>
        <v>65201040079</v>
      </c>
      <c r="C2123" s="267" t="s">
        <v>6388</v>
      </c>
      <c r="D2123" s="3" t="s">
        <v>1859</v>
      </c>
      <c r="E2123" s="270" t="s">
        <v>395</v>
      </c>
      <c r="F2123" s="260" t="s">
        <v>6389</v>
      </c>
      <c r="G2123" s="260" t="s">
        <v>6390</v>
      </c>
      <c r="H2123" s="271" t="s">
        <v>494</v>
      </c>
      <c r="I2123" s="271" t="s">
        <v>495</v>
      </c>
    </row>
    <row r="2124" spans="1:9" ht="15" customHeight="1">
      <c r="A2124" s="4">
        <v>2123</v>
      </c>
      <c r="B2124" s="2">
        <f t="shared" si="33"/>
        <v>65201040081</v>
      </c>
      <c r="C2124" s="267" t="s">
        <v>6391</v>
      </c>
      <c r="D2124" s="3" t="s">
        <v>1859</v>
      </c>
      <c r="E2124" s="270" t="s">
        <v>395</v>
      </c>
      <c r="F2124" s="260" t="s">
        <v>6392</v>
      </c>
      <c r="G2124" s="260" t="s">
        <v>3843</v>
      </c>
      <c r="H2124" s="271" t="s">
        <v>494</v>
      </c>
      <c r="I2124" s="271" t="s">
        <v>495</v>
      </c>
    </row>
    <row r="2125" spans="1:9" ht="15" customHeight="1">
      <c r="A2125" s="4">
        <v>2124</v>
      </c>
      <c r="B2125" s="2">
        <f t="shared" si="33"/>
        <v>65201040082</v>
      </c>
      <c r="C2125" s="267" t="s">
        <v>6393</v>
      </c>
      <c r="D2125" s="3" t="s">
        <v>1859</v>
      </c>
      <c r="E2125" s="270" t="s">
        <v>395</v>
      </c>
      <c r="F2125" s="260" t="s">
        <v>6394</v>
      </c>
      <c r="G2125" s="260" t="s">
        <v>595</v>
      </c>
      <c r="H2125" s="271" t="s">
        <v>494</v>
      </c>
      <c r="I2125" s="271" t="s">
        <v>495</v>
      </c>
    </row>
    <row r="2126" spans="1:9" ht="15" customHeight="1">
      <c r="A2126" s="4">
        <v>2125</v>
      </c>
      <c r="B2126" s="2">
        <f t="shared" si="33"/>
        <v>65201040083</v>
      </c>
      <c r="C2126" s="267" t="s">
        <v>6395</v>
      </c>
      <c r="D2126" s="3" t="s">
        <v>1859</v>
      </c>
      <c r="E2126" s="270" t="s">
        <v>395</v>
      </c>
      <c r="F2126" s="260" t="s">
        <v>3073</v>
      </c>
      <c r="G2126" s="260" t="s">
        <v>6396</v>
      </c>
      <c r="H2126" s="271" t="s">
        <v>494</v>
      </c>
      <c r="I2126" s="271" t="s">
        <v>495</v>
      </c>
    </row>
    <row r="2127" spans="1:9" ht="15" customHeight="1">
      <c r="A2127" s="4">
        <v>2126</v>
      </c>
      <c r="B2127" s="2">
        <f t="shared" si="33"/>
        <v>65201040084</v>
      </c>
      <c r="C2127" s="267" t="s">
        <v>6397</v>
      </c>
      <c r="D2127" s="3" t="s">
        <v>1859</v>
      </c>
      <c r="E2127" s="270" t="s">
        <v>395</v>
      </c>
      <c r="F2127" s="260" t="s">
        <v>6398</v>
      </c>
      <c r="G2127" s="260" t="s">
        <v>6399</v>
      </c>
      <c r="H2127" s="271" t="s">
        <v>494</v>
      </c>
      <c r="I2127" s="271" t="s">
        <v>495</v>
      </c>
    </row>
    <row r="2128" spans="1:9" ht="15" customHeight="1">
      <c r="A2128" s="4">
        <v>2127</v>
      </c>
      <c r="B2128" s="2">
        <f t="shared" si="33"/>
        <v>65201040085</v>
      </c>
      <c r="C2128" s="267" t="s">
        <v>6400</v>
      </c>
      <c r="D2128" s="3" t="s">
        <v>1859</v>
      </c>
      <c r="E2128" s="270" t="s">
        <v>395</v>
      </c>
      <c r="F2128" s="260" t="s">
        <v>2632</v>
      </c>
      <c r="G2128" s="260" t="s">
        <v>6401</v>
      </c>
      <c r="H2128" s="271" t="s">
        <v>494</v>
      </c>
      <c r="I2128" s="271" t="s">
        <v>495</v>
      </c>
    </row>
    <row r="2129" spans="1:9" ht="15" customHeight="1">
      <c r="A2129" s="4">
        <v>2128</v>
      </c>
      <c r="B2129" s="2">
        <f t="shared" si="33"/>
        <v>65201040086</v>
      </c>
      <c r="C2129" s="267" t="s">
        <v>6402</v>
      </c>
      <c r="D2129" s="3" t="s">
        <v>1859</v>
      </c>
      <c r="E2129" s="270" t="s">
        <v>395</v>
      </c>
      <c r="F2129" s="260" t="s">
        <v>6403</v>
      </c>
      <c r="G2129" s="260" t="s">
        <v>5401</v>
      </c>
      <c r="H2129" s="271" t="s">
        <v>494</v>
      </c>
      <c r="I2129" s="271" t="s">
        <v>495</v>
      </c>
    </row>
    <row r="2130" spans="1:9" ht="15" customHeight="1">
      <c r="A2130" s="4">
        <v>2129</v>
      </c>
      <c r="B2130" s="2">
        <f t="shared" si="33"/>
        <v>65201040087</v>
      </c>
      <c r="C2130" s="267" t="s">
        <v>6404</v>
      </c>
      <c r="D2130" s="3" t="s">
        <v>1859</v>
      </c>
      <c r="E2130" s="270" t="s">
        <v>395</v>
      </c>
      <c r="F2130" s="260" t="s">
        <v>1404</v>
      </c>
      <c r="G2130" s="260" t="s">
        <v>6405</v>
      </c>
      <c r="H2130" s="271" t="s">
        <v>494</v>
      </c>
      <c r="I2130" s="271" t="s">
        <v>495</v>
      </c>
    </row>
    <row r="2131" spans="1:9" ht="15" customHeight="1">
      <c r="A2131" s="4">
        <v>2130</v>
      </c>
      <c r="B2131" s="2">
        <f t="shared" si="33"/>
        <v>65201050001</v>
      </c>
      <c r="C2131" s="267" t="s">
        <v>6406</v>
      </c>
      <c r="D2131" s="3" t="s">
        <v>6407</v>
      </c>
      <c r="E2131" s="270" t="s">
        <v>444</v>
      </c>
      <c r="F2131" s="260" t="s">
        <v>1468</v>
      </c>
      <c r="G2131" s="260" t="s">
        <v>6408</v>
      </c>
      <c r="H2131" s="271" t="s">
        <v>528</v>
      </c>
      <c r="I2131" s="271" t="s">
        <v>529</v>
      </c>
    </row>
    <row r="2132" spans="1:9" ht="15" customHeight="1">
      <c r="A2132" s="4">
        <v>2131</v>
      </c>
      <c r="B2132" s="2">
        <f t="shared" si="33"/>
        <v>65201050002</v>
      </c>
      <c r="C2132" s="267" t="s">
        <v>6409</v>
      </c>
      <c r="D2132" s="3" t="s">
        <v>6407</v>
      </c>
      <c r="E2132" s="270" t="s">
        <v>444</v>
      </c>
      <c r="F2132" s="260" t="s">
        <v>2694</v>
      </c>
      <c r="G2132" s="260" t="s">
        <v>6410</v>
      </c>
      <c r="H2132" s="271" t="s">
        <v>528</v>
      </c>
      <c r="I2132" s="271" t="s">
        <v>529</v>
      </c>
    </row>
    <row r="2133" spans="1:9" ht="15" customHeight="1">
      <c r="A2133" s="4">
        <v>2132</v>
      </c>
      <c r="B2133" s="2">
        <f t="shared" si="33"/>
        <v>65201050003</v>
      </c>
      <c r="C2133" s="267" t="s">
        <v>6411</v>
      </c>
      <c r="D2133" s="3" t="s">
        <v>6407</v>
      </c>
      <c r="E2133" s="270" t="s">
        <v>444</v>
      </c>
      <c r="F2133" s="260" t="s">
        <v>811</v>
      </c>
      <c r="G2133" s="260" t="s">
        <v>438</v>
      </c>
      <c r="H2133" s="271" t="s">
        <v>528</v>
      </c>
      <c r="I2133" s="271" t="s">
        <v>529</v>
      </c>
    </row>
    <row r="2134" spans="1:9" ht="15" customHeight="1">
      <c r="A2134" s="4">
        <v>2133</v>
      </c>
      <c r="B2134" s="2">
        <f t="shared" si="33"/>
        <v>65201050004</v>
      </c>
      <c r="C2134" s="267" t="s">
        <v>6412</v>
      </c>
      <c r="D2134" s="3" t="s">
        <v>6407</v>
      </c>
      <c r="E2134" s="270" t="s">
        <v>444</v>
      </c>
      <c r="F2134" s="260" t="s">
        <v>5210</v>
      </c>
      <c r="G2134" s="260" t="s">
        <v>6413</v>
      </c>
      <c r="H2134" s="271" t="s">
        <v>528</v>
      </c>
      <c r="I2134" s="271" t="s">
        <v>529</v>
      </c>
    </row>
    <row r="2135" spans="1:9" ht="15" customHeight="1">
      <c r="A2135" s="4">
        <v>2134</v>
      </c>
      <c r="B2135" s="2">
        <f t="shared" si="33"/>
        <v>65201050005</v>
      </c>
      <c r="C2135" s="267" t="s">
        <v>6414</v>
      </c>
      <c r="D2135" s="3" t="s">
        <v>6407</v>
      </c>
      <c r="E2135" s="270" t="s">
        <v>444</v>
      </c>
      <c r="F2135" s="260" t="s">
        <v>597</v>
      </c>
      <c r="G2135" s="260" t="s">
        <v>1440</v>
      </c>
      <c r="H2135" s="271" t="s">
        <v>528</v>
      </c>
      <c r="I2135" s="271" t="s">
        <v>529</v>
      </c>
    </row>
    <row r="2136" spans="1:9" ht="15" customHeight="1">
      <c r="A2136" s="4">
        <v>2135</v>
      </c>
      <c r="B2136" s="2">
        <f t="shared" si="33"/>
        <v>65201050006</v>
      </c>
      <c r="C2136" s="267" t="s">
        <v>6415</v>
      </c>
      <c r="D2136" s="3" t="s">
        <v>6407</v>
      </c>
      <c r="E2136" s="270" t="s">
        <v>444</v>
      </c>
      <c r="F2136" s="260" t="s">
        <v>6416</v>
      </c>
      <c r="G2136" s="260" t="s">
        <v>6417</v>
      </c>
      <c r="H2136" s="271" t="s">
        <v>528</v>
      </c>
      <c r="I2136" s="271" t="s">
        <v>529</v>
      </c>
    </row>
    <row r="2137" spans="1:9" ht="15" customHeight="1">
      <c r="A2137" s="4">
        <v>2136</v>
      </c>
      <c r="B2137" s="2">
        <f t="shared" si="33"/>
        <v>65201050007</v>
      </c>
      <c r="C2137" s="267" t="s">
        <v>6418</v>
      </c>
      <c r="D2137" s="3" t="s">
        <v>6407</v>
      </c>
      <c r="E2137" s="270" t="s">
        <v>395</v>
      </c>
      <c r="F2137" s="260" t="s">
        <v>6419</v>
      </c>
      <c r="G2137" s="260" t="s">
        <v>4811</v>
      </c>
      <c r="H2137" s="271" t="s">
        <v>528</v>
      </c>
      <c r="I2137" s="271" t="s">
        <v>529</v>
      </c>
    </row>
    <row r="2138" spans="1:9" ht="15" customHeight="1">
      <c r="A2138" s="4">
        <v>2137</v>
      </c>
      <c r="B2138" s="2">
        <f t="shared" si="33"/>
        <v>65201050008</v>
      </c>
      <c r="C2138" s="267" t="s">
        <v>6420</v>
      </c>
      <c r="D2138" s="3" t="s">
        <v>6407</v>
      </c>
      <c r="E2138" s="270" t="s">
        <v>395</v>
      </c>
      <c r="F2138" s="260" t="s">
        <v>6421</v>
      </c>
      <c r="G2138" s="260" t="s">
        <v>6422</v>
      </c>
      <c r="H2138" s="271" t="s">
        <v>528</v>
      </c>
      <c r="I2138" s="271" t="s">
        <v>529</v>
      </c>
    </row>
    <row r="2139" spans="1:9" ht="15" customHeight="1">
      <c r="A2139" s="4">
        <v>2138</v>
      </c>
      <c r="B2139" s="2">
        <f t="shared" si="33"/>
        <v>65201050009</v>
      </c>
      <c r="C2139" s="267" t="s">
        <v>6423</v>
      </c>
      <c r="D2139" s="3" t="s">
        <v>6407</v>
      </c>
      <c r="E2139" s="270" t="s">
        <v>395</v>
      </c>
      <c r="F2139" s="260" t="s">
        <v>401</v>
      </c>
      <c r="G2139" s="260" t="s">
        <v>6424</v>
      </c>
      <c r="H2139" s="271" t="s">
        <v>528</v>
      </c>
      <c r="I2139" s="271" t="s">
        <v>529</v>
      </c>
    </row>
    <row r="2140" spans="1:9" ht="15" customHeight="1">
      <c r="A2140" s="4">
        <v>2139</v>
      </c>
      <c r="B2140" s="2">
        <f t="shared" si="33"/>
        <v>65201050010</v>
      </c>
      <c r="C2140" s="267" t="s">
        <v>6425</v>
      </c>
      <c r="D2140" s="3" t="s">
        <v>6407</v>
      </c>
      <c r="E2140" s="270" t="s">
        <v>395</v>
      </c>
      <c r="F2140" s="260" t="s">
        <v>6426</v>
      </c>
      <c r="G2140" s="260" t="s">
        <v>6427</v>
      </c>
      <c r="H2140" s="271" t="s">
        <v>528</v>
      </c>
      <c r="I2140" s="271" t="s">
        <v>529</v>
      </c>
    </row>
    <row r="2141" spans="1:9" ht="15" customHeight="1">
      <c r="A2141" s="4">
        <v>2140</v>
      </c>
      <c r="B2141" s="2">
        <f t="shared" si="33"/>
        <v>65201050011</v>
      </c>
      <c r="C2141" s="267" t="s">
        <v>6428</v>
      </c>
      <c r="D2141" s="3" t="s">
        <v>6407</v>
      </c>
      <c r="E2141" s="270" t="s">
        <v>395</v>
      </c>
      <c r="F2141" s="260" t="s">
        <v>6429</v>
      </c>
      <c r="G2141" s="260" t="s">
        <v>3902</v>
      </c>
      <c r="H2141" s="271" t="s">
        <v>528</v>
      </c>
      <c r="I2141" s="271" t="s">
        <v>529</v>
      </c>
    </row>
    <row r="2142" spans="1:9" ht="15" customHeight="1">
      <c r="A2142" s="4">
        <v>2141</v>
      </c>
      <c r="B2142" s="2">
        <f t="shared" si="33"/>
        <v>65201050012</v>
      </c>
      <c r="C2142" s="267" t="s">
        <v>6430</v>
      </c>
      <c r="D2142" s="3" t="s">
        <v>6407</v>
      </c>
      <c r="E2142" s="270" t="s">
        <v>395</v>
      </c>
      <c r="F2142" s="260" t="s">
        <v>991</v>
      </c>
      <c r="G2142" s="260" t="s">
        <v>6431</v>
      </c>
      <c r="H2142" s="271" t="s">
        <v>528</v>
      </c>
      <c r="I2142" s="271" t="s">
        <v>529</v>
      </c>
    </row>
    <row r="2143" spans="1:9" ht="15" customHeight="1">
      <c r="A2143" s="4">
        <v>2142</v>
      </c>
      <c r="B2143" s="2">
        <f t="shared" si="33"/>
        <v>65201050013</v>
      </c>
      <c r="C2143" s="267" t="s">
        <v>6432</v>
      </c>
      <c r="D2143" s="3" t="s">
        <v>6407</v>
      </c>
      <c r="E2143" s="270" t="s">
        <v>395</v>
      </c>
      <c r="F2143" s="260" t="s">
        <v>522</v>
      </c>
      <c r="G2143" s="260" t="s">
        <v>6433</v>
      </c>
      <c r="H2143" s="271" t="s">
        <v>528</v>
      </c>
      <c r="I2143" s="271" t="s">
        <v>529</v>
      </c>
    </row>
    <row r="2144" spans="1:9" ht="15" customHeight="1">
      <c r="A2144" s="4">
        <v>2143</v>
      </c>
      <c r="B2144" s="2">
        <f t="shared" si="33"/>
        <v>65201050014</v>
      </c>
      <c r="C2144" s="267" t="s">
        <v>6434</v>
      </c>
      <c r="D2144" s="3" t="s">
        <v>6407</v>
      </c>
      <c r="E2144" s="270" t="s">
        <v>395</v>
      </c>
      <c r="F2144" s="260" t="s">
        <v>6435</v>
      </c>
      <c r="G2144" s="260" t="s">
        <v>6436</v>
      </c>
      <c r="H2144" s="271" t="s">
        <v>528</v>
      </c>
      <c r="I2144" s="271" t="s">
        <v>529</v>
      </c>
    </row>
    <row r="2145" spans="1:9" ht="15" customHeight="1">
      <c r="A2145" s="4">
        <v>2144</v>
      </c>
      <c r="B2145" s="2">
        <f t="shared" si="33"/>
        <v>65201050015</v>
      </c>
      <c r="C2145" s="267" t="s">
        <v>6437</v>
      </c>
      <c r="D2145" s="3" t="s">
        <v>6407</v>
      </c>
      <c r="E2145" s="270" t="s">
        <v>395</v>
      </c>
      <c r="F2145" s="260" t="s">
        <v>901</v>
      </c>
      <c r="G2145" s="260" t="s">
        <v>1587</v>
      </c>
      <c r="H2145" s="271" t="s">
        <v>528</v>
      </c>
      <c r="I2145" s="271" t="s">
        <v>529</v>
      </c>
    </row>
    <row r="2146" spans="1:9" ht="15" customHeight="1">
      <c r="A2146" s="4">
        <v>2145</v>
      </c>
      <c r="B2146" s="2">
        <f t="shared" si="33"/>
        <v>65201050016</v>
      </c>
      <c r="C2146" s="267" t="s">
        <v>6438</v>
      </c>
      <c r="D2146" s="3" t="s">
        <v>6407</v>
      </c>
      <c r="E2146" s="270" t="s">
        <v>395</v>
      </c>
      <c r="F2146" s="260" t="s">
        <v>6439</v>
      </c>
      <c r="G2146" s="260" t="s">
        <v>1381</v>
      </c>
      <c r="H2146" s="271" t="s">
        <v>528</v>
      </c>
      <c r="I2146" s="271" t="s">
        <v>529</v>
      </c>
    </row>
    <row r="2147" spans="1:9" ht="15" customHeight="1">
      <c r="A2147" s="4">
        <v>2146</v>
      </c>
      <c r="B2147" s="2">
        <f t="shared" si="33"/>
        <v>65201050017</v>
      </c>
      <c r="C2147" s="267" t="s">
        <v>6440</v>
      </c>
      <c r="D2147" s="3" t="s">
        <v>6407</v>
      </c>
      <c r="E2147" s="270" t="s">
        <v>395</v>
      </c>
      <c r="F2147" s="260" t="s">
        <v>6441</v>
      </c>
      <c r="G2147" s="260" t="s">
        <v>6442</v>
      </c>
      <c r="H2147" s="271" t="s">
        <v>528</v>
      </c>
      <c r="I2147" s="271" t="s">
        <v>529</v>
      </c>
    </row>
    <row r="2148" spans="1:9" ht="15" customHeight="1">
      <c r="A2148" s="4">
        <v>2147</v>
      </c>
      <c r="B2148" s="2">
        <f t="shared" si="33"/>
        <v>65201050018</v>
      </c>
      <c r="C2148" s="267" t="s">
        <v>6443</v>
      </c>
      <c r="D2148" s="3" t="s">
        <v>6407</v>
      </c>
      <c r="E2148" s="270" t="s">
        <v>395</v>
      </c>
      <c r="F2148" s="260" t="s">
        <v>6444</v>
      </c>
      <c r="G2148" s="260" t="s">
        <v>2282</v>
      </c>
      <c r="H2148" s="271" t="s">
        <v>528</v>
      </c>
      <c r="I2148" s="271" t="s">
        <v>529</v>
      </c>
    </row>
    <row r="2149" spans="1:9" ht="15" customHeight="1">
      <c r="A2149" s="4">
        <v>2148</v>
      </c>
      <c r="B2149" s="2">
        <f t="shared" si="33"/>
        <v>65201050019</v>
      </c>
      <c r="C2149" s="267" t="s">
        <v>6445</v>
      </c>
      <c r="D2149" s="3" t="s">
        <v>6407</v>
      </c>
      <c r="E2149" s="270" t="s">
        <v>395</v>
      </c>
      <c r="F2149" s="260" t="s">
        <v>6446</v>
      </c>
      <c r="G2149" s="260" t="s">
        <v>6447</v>
      </c>
      <c r="H2149" s="271" t="s">
        <v>528</v>
      </c>
      <c r="I2149" s="271" t="s">
        <v>529</v>
      </c>
    </row>
    <row r="2150" spans="1:9" ht="15" customHeight="1">
      <c r="A2150" s="4">
        <v>2149</v>
      </c>
      <c r="B2150" s="2">
        <f t="shared" si="33"/>
        <v>65201050020</v>
      </c>
      <c r="C2150" s="267" t="s">
        <v>6448</v>
      </c>
      <c r="D2150" s="3" t="s">
        <v>6407</v>
      </c>
      <c r="E2150" s="270" t="s">
        <v>395</v>
      </c>
      <c r="F2150" s="260" t="s">
        <v>6449</v>
      </c>
      <c r="G2150" s="260" t="s">
        <v>6450</v>
      </c>
      <c r="H2150" s="271" t="s">
        <v>528</v>
      </c>
      <c r="I2150" s="271" t="s">
        <v>529</v>
      </c>
    </row>
    <row r="2151" spans="1:9" ht="15" customHeight="1">
      <c r="A2151" s="4">
        <v>2150</v>
      </c>
      <c r="B2151" s="2">
        <f t="shared" si="33"/>
        <v>65201050021</v>
      </c>
      <c r="C2151" s="267" t="s">
        <v>6451</v>
      </c>
      <c r="D2151" s="3" t="s">
        <v>1891</v>
      </c>
      <c r="E2151" s="270" t="s">
        <v>444</v>
      </c>
      <c r="F2151" s="260" t="s">
        <v>6452</v>
      </c>
      <c r="G2151" s="260" t="s">
        <v>6453</v>
      </c>
      <c r="H2151" s="271" t="s">
        <v>528</v>
      </c>
      <c r="I2151" s="271" t="s">
        <v>529</v>
      </c>
    </row>
    <row r="2152" spans="1:9" ht="15" customHeight="1">
      <c r="A2152" s="4">
        <v>2151</v>
      </c>
      <c r="B2152" s="2">
        <f t="shared" si="33"/>
        <v>65201050022</v>
      </c>
      <c r="C2152" s="267" t="s">
        <v>6454</v>
      </c>
      <c r="D2152" s="3" t="s">
        <v>1891</v>
      </c>
      <c r="E2152" s="270" t="s">
        <v>444</v>
      </c>
      <c r="F2152" s="260" t="s">
        <v>6455</v>
      </c>
      <c r="G2152" s="260" t="s">
        <v>6456</v>
      </c>
      <c r="H2152" s="271" t="s">
        <v>528</v>
      </c>
      <c r="I2152" s="271" t="s">
        <v>529</v>
      </c>
    </row>
    <row r="2153" spans="1:9" ht="15" customHeight="1">
      <c r="A2153" s="4">
        <v>2152</v>
      </c>
      <c r="B2153" s="2">
        <f t="shared" si="33"/>
        <v>65201050023</v>
      </c>
      <c r="C2153" s="267" t="s">
        <v>6457</v>
      </c>
      <c r="D2153" s="3" t="s">
        <v>1891</v>
      </c>
      <c r="E2153" s="270" t="s">
        <v>395</v>
      </c>
      <c r="F2153" s="260" t="s">
        <v>6458</v>
      </c>
      <c r="G2153" s="260" t="s">
        <v>5090</v>
      </c>
      <c r="H2153" s="271" t="s">
        <v>528</v>
      </c>
      <c r="I2153" s="271" t="s">
        <v>529</v>
      </c>
    </row>
    <row r="2154" spans="1:9" ht="15" customHeight="1">
      <c r="A2154" s="4">
        <v>2153</v>
      </c>
      <c r="B2154" s="2">
        <f t="shared" si="33"/>
        <v>65201050024</v>
      </c>
      <c r="C2154" s="267" t="s">
        <v>6459</v>
      </c>
      <c r="D2154" s="3" t="s">
        <v>1891</v>
      </c>
      <c r="E2154" s="270" t="s">
        <v>395</v>
      </c>
      <c r="F2154" s="260" t="s">
        <v>4472</v>
      </c>
      <c r="G2154" s="260" t="s">
        <v>4473</v>
      </c>
      <c r="H2154" s="271" t="s">
        <v>528</v>
      </c>
      <c r="I2154" s="271" t="s">
        <v>529</v>
      </c>
    </row>
    <row r="2155" spans="1:9" ht="15" customHeight="1">
      <c r="A2155" s="4">
        <v>2154</v>
      </c>
      <c r="B2155" s="2">
        <f t="shared" si="33"/>
        <v>65201050025</v>
      </c>
      <c r="C2155" s="267" t="s">
        <v>6460</v>
      </c>
      <c r="D2155" s="3" t="s">
        <v>1891</v>
      </c>
      <c r="E2155" s="270" t="s">
        <v>395</v>
      </c>
      <c r="F2155" s="260" t="s">
        <v>3097</v>
      </c>
      <c r="G2155" s="260" t="s">
        <v>520</v>
      </c>
      <c r="H2155" s="271" t="s">
        <v>528</v>
      </c>
      <c r="I2155" s="271" t="s">
        <v>529</v>
      </c>
    </row>
    <row r="2156" spans="1:9" ht="15" customHeight="1">
      <c r="A2156" s="4">
        <v>2155</v>
      </c>
      <c r="B2156" s="2">
        <f t="shared" si="33"/>
        <v>65201050026</v>
      </c>
      <c r="C2156" s="267" t="s">
        <v>6461</v>
      </c>
      <c r="D2156" s="3" t="s">
        <v>1891</v>
      </c>
      <c r="E2156" s="270" t="s">
        <v>395</v>
      </c>
      <c r="F2156" s="260" t="s">
        <v>499</v>
      </c>
      <c r="G2156" s="260" t="s">
        <v>2921</v>
      </c>
      <c r="H2156" s="271" t="s">
        <v>528</v>
      </c>
      <c r="I2156" s="271" t="s">
        <v>529</v>
      </c>
    </row>
    <row r="2157" spans="1:9" ht="15" customHeight="1">
      <c r="A2157" s="4">
        <v>2156</v>
      </c>
      <c r="B2157" s="2">
        <f t="shared" si="33"/>
        <v>65201050027</v>
      </c>
      <c r="C2157" s="267" t="s">
        <v>6462</v>
      </c>
      <c r="D2157" s="3" t="s">
        <v>1891</v>
      </c>
      <c r="E2157" s="270" t="s">
        <v>395</v>
      </c>
      <c r="F2157" s="260" t="s">
        <v>795</v>
      </c>
      <c r="G2157" s="260" t="s">
        <v>6463</v>
      </c>
      <c r="H2157" s="271" t="s">
        <v>528</v>
      </c>
      <c r="I2157" s="271" t="s">
        <v>529</v>
      </c>
    </row>
    <row r="2158" spans="1:9" ht="15" customHeight="1">
      <c r="A2158" s="4">
        <v>2157</v>
      </c>
      <c r="B2158" s="2">
        <f t="shared" si="33"/>
        <v>65201050028</v>
      </c>
      <c r="C2158" s="267" t="s">
        <v>6464</v>
      </c>
      <c r="D2158" s="3" t="s">
        <v>1891</v>
      </c>
      <c r="E2158" s="270" t="s">
        <v>395</v>
      </c>
      <c r="F2158" s="260" t="s">
        <v>6465</v>
      </c>
      <c r="G2158" s="260" t="s">
        <v>974</v>
      </c>
      <c r="H2158" s="271" t="s">
        <v>528</v>
      </c>
      <c r="I2158" s="271" t="s">
        <v>529</v>
      </c>
    </row>
    <row r="2159" spans="1:9" ht="15" customHeight="1">
      <c r="A2159" s="4">
        <v>2158</v>
      </c>
      <c r="B2159" s="2">
        <f t="shared" si="33"/>
        <v>65201050029</v>
      </c>
      <c r="C2159" s="267" t="s">
        <v>6466</v>
      </c>
      <c r="D2159" s="3" t="s">
        <v>1891</v>
      </c>
      <c r="E2159" s="270" t="s">
        <v>395</v>
      </c>
      <c r="F2159" s="260" t="s">
        <v>2985</v>
      </c>
      <c r="G2159" s="260" t="s">
        <v>2158</v>
      </c>
      <c r="H2159" s="271" t="s">
        <v>528</v>
      </c>
      <c r="I2159" s="271" t="s">
        <v>529</v>
      </c>
    </row>
    <row r="2160" spans="1:9" ht="15" customHeight="1">
      <c r="A2160" s="4">
        <v>2159</v>
      </c>
      <c r="B2160" s="2">
        <f t="shared" si="33"/>
        <v>65201050030</v>
      </c>
      <c r="C2160" s="267" t="s">
        <v>6467</v>
      </c>
      <c r="D2160" s="3" t="s">
        <v>1891</v>
      </c>
      <c r="E2160" s="270" t="s">
        <v>395</v>
      </c>
      <c r="F2160" s="260" t="s">
        <v>6468</v>
      </c>
      <c r="G2160" s="260" t="s">
        <v>1508</v>
      </c>
      <c r="H2160" s="271" t="s">
        <v>528</v>
      </c>
      <c r="I2160" s="271" t="s">
        <v>529</v>
      </c>
    </row>
    <row r="2161" spans="1:9" ht="15" customHeight="1">
      <c r="A2161" s="4">
        <v>2160</v>
      </c>
      <c r="B2161" s="2">
        <f t="shared" si="33"/>
        <v>65201050031</v>
      </c>
      <c r="C2161" s="267" t="s">
        <v>6469</v>
      </c>
      <c r="D2161" s="3" t="s">
        <v>1891</v>
      </c>
      <c r="E2161" s="270" t="s">
        <v>395</v>
      </c>
      <c r="F2161" s="260" t="s">
        <v>4480</v>
      </c>
      <c r="G2161" s="260" t="s">
        <v>4481</v>
      </c>
      <c r="H2161" s="271" t="s">
        <v>528</v>
      </c>
      <c r="I2161" s="271" t="s">
        <v>529</v>
      </c>
    </row>
    <row r="2162" spans="1:9" ht="15" customHeight="1">
      <c r="A2162" s="4">
        <v>2161</v>
      </c>
      <c r="B2162" s="2">
        <f t="shared" si="33"/>
        <v>65201050032</v>
      </c>
      <c r="C2162" s="267" t="s">
        <v>6470</v>
      </c>
      <c r="D2162" s="3" t="s">
        <v>1891</v>
      </c>
      <c r="E2162" s="270" t="s">
        <v>395</v>
      </c>
      <c r="F2162" s="260" t="s">
        <v>6471</v>
      </c>
      <c r="G2162" s="260" t="s">
        <v>6472</v>
      </c>
      <c r="H2162" s="271" t="s">
        <v>528</v>
      </c>
      <c r="I2162" s="271" t="s">
        <v>529</v>
      </c>
    </row>
    <row r="2163" spans="1:9" ht="15" customHeight="1">
      <c r="A2163" s="4">
        <v>2162</v>
      </c>
      <c r="B2163" s="2">
        <f t="shared" si="33"/>
        <v>65201050033</v>
      </c>
      <c r="C2163" s="267" t="s">
        <v>6473</v>
      </c>
      <c r="D2163" s="3" t="s">
        <v>1891</v>
      </c>
      <c r="E2163" s="270" t="s">
        <v>395</v>
      </c>
      <c r="F2163" s="260" t="s">
        <v>1828</v>
      </c>
      <c r="G2163" s="260" t="s">
        <v>1836</v>
      </c>
      <c r="H2163" s="271" t="s">
        <v>528</v>
      </c>
      <c r="I2163" s="271" t="s">
        <v>529</v>
      </c>
    </row>
    <row r="2164" spans="1:9" ht="15" customHeight="1">
      <c r="A2164" s="4">
        <v>2163</v>
      </c>
      <c r="B2164" s="2">
        <f t="shared" si="33"/>
        <v>65201050034</v>
      </c>
      <c r="C2164" s="267" t="s">
        <v>6474</v>
      </c>
      <c r="D2164" s="3" t="s">
        <v>1891</v>
      </c>
      <c r="E2164" s="270" t="s">
        <v>395</v>
      </c>
      <c r="F2164" s="260" t="s">
        <v>773</v>
      </c>
      <c r="G2164" s="260" t="s">
        <v>6475</v>
      </c>
      <c r="H2164" s="271" t="s">
        <v>528</v>
      </c>
      <c r="I2164" s="271" t="s">
        <v>529</v>
      </c>
    </row>
    <row r="2165" spans="1:9" ht="15" customHeight="1">
      <c r="A2165" s="4">
        <v>2164</v>
      </c>
      <c r="B2165" s="2">
        <f t="shared" si="33"/>
        <v>65201050035</v>
      </c>
      <c r="C2165" s="267" t="s">
        <v>6476</v>
      </c>
      <c r="D2165" s="3" t="s">
        <v>1891</v>
      </c>
      <c r="E2165" s="270" t="s">
        <v>395</v>
      </c>
      <c r="F2165" s="260" t="s">
        <v>1419</v>
      </c>
      <c r="G2165" s="260" t="s">
        <v>6477</v>
      </c>
      <c r="H2165" s="271" t="s">
        <v>528</v>
      </c>
      <c r="I2165" s="271" t="s">
        <v>529</v>
      </c>
    </row>
    <row r="2166" spans="1:9" ht="15" customHeight="1">
      <c r="A2166" s="4">
        <v>2165</v>
      </c>
      <c r="B2166" s="2">
        <f t="shared" si="33"/>
        <v>65201050036</v>
      </c>
      <c r="C2166" s="267" t="s">
        <v>6478</v>
      </c>
      <c r="D2166" s="3" t="s">
        <v>1891</v>
      </c>
      <c r="E2166" s="270" t="s">
        <v>395</v>
      </c>
      <c r="F2166" s="260" t="s">
        <v>6479</v>
      </c>
      <c r="G2166" s="260" t="s">
        <v>86</v>
      </c>
      <c r="H2166" s="271" t="s">
        <v>528</v>
      </c>
      <c r="I2166" s="271" t="s">
        <v>529</v>
      </c>
    </row>
    <row r="2167" spans="1:9" ht="15" customHeight="1">
      <c r="A2167" s="4">
        <v>2166</v>
      </c>
      <c r="B2167" s="2">
        <f t="shared" si="33"/>
        <v>65201050037</v>
      </c>
      <c r="C2167" s="267" t="s">
        <v>6480</v>
      </c>
      <c r="D2167" s="3" t="s">
        <v>1891</v>
      </c>
      <c r="E2167" s="270" t="s">
        <v>395</v>
      </c>
      <c r="F2167" s="260" t="s">
        <v>4452</v>
      </c>
      <c r="G2167" s="260" t="s">
        <v>4453</v>
      </c>
      <c r="H2167" s="271" t="s">
        <v>528</v>
      </c>
      <c r="I2167" s="271" t="s">
        <v>529</v>
      </c>
    </row>
    <row r="2168" spans="1:9" ht="15" customHeight="1">
      <c r="A2168" s="4">
        <v>2167</v>
      </c>
      <c r="B2168" s="2">
        <f t="shared" si="33"/>
        <v>65201050038</v>
      </c>
      <c r="C2168" s="267" t="s">
        <v>6481</v>
      </c>
      <c r="D2168" s="3" t="s">
        <v>1891</v>
      </c>
      <c r="E2168" s="270" t="s">
        <v>395</v>
      </c>
      <c r="F2168" s="260" t="s">
        <v>6482</v>
      </c>
      <c r="G2168" s="260" t="s">
        <v>6483</v>
      </c>
      <c r="H2168" s="271" t="s">
        <v>528</v>
      </c>
      <c r="I2168" s="271" t="s">
        <v>529</v>
      </c>
    </row>
    <row r="2169" spans="1:9" ht="15" customHeight="1">
      <c r="A2169" s="4">
        <v>2168</v>
      </c>
      <c r="B2169" s="2">
        <f t="shared" si="33"/>
        <v>65201050039</v>
      </c>
      <c r="C2169" s="267" t="s">
        <v>6484</v>
      </c>
      <c r="D2169" s="3" t="s">
        <v>1891</v>
      </c>
      <c r="E2169" s="270" t="s">
        <v>395</v>
      </c>
      <c r="F2169" s="260" t="s">
        <v>4397</v>
      </c>
      <c r="G2169" s="260" t="s">
        <v>4398</v>
      </c>
      <c r="H2169" s="271" t="s">
        <v>528</v>
      </c>
      <c r="I2169" s="271" t="s">
        <v>529</v>
      </c>
    </row>
    <row r="2170" spans="1:9" ht="15" customHeight="1">
      <c r="A2170" s="4">
        <v>2169</v>
      </c>
      <c r="B2170" s="2">
        <f t="shared" si="33"/>
        <v>65201060001</v>
      </c>
      <c r="C2170" s="267" t="s">
        <v>6485</v>
      </c>
      <c r="D2170" s="3" t="s">
        <v>6486</v>
      </c>
      <c r="E2170" s="270" t="s">
        <v>444</v>
      </c>
      <c r="F2170" s="260" t="s">
        <v>3877</v>
      </c>
      <c r="G2170" s="260" t="s">
        <v>985</v>
      </c>
      <c r="H2170" s="271" t="s">
        <v>558</v>
      </c>
      <c r="I2170" s="271" t="s">
        <v>559</v>
      </c>
    </row>
    <row r="2171" spans="1:9" ht="15" customHeight="1">
      <c r="A2171" s="4">
        <v>2170</v>
      </c>
      <c r="B2171" s="2">
        <f t="shared" si="33"/>
        <v>65201060002</v>
      </c>
      <c r="C2171" s="267" t="s">
        <v>6487</v>
      </c>
      <c r="D2171" s="3" t="s">
        <v>6486</v>
      </c>
      <c r="E2171" s="270" t="s">
        <v>444</v>
      </c>
      <c r="F2171" s="260" t="s">
        <v>6488</v>
      </c>
      <c r="G2171" s="260" t="s">
        <v>1340</v>
      </c>
      <c r="H2171" s="271" t="s">
        <v>558</v>
      </c>
      <c r="I2171" s="271" t="s">
        <v>559</v>
      </c>
    </row>
    <row r="2172" spans="1:9" ht="15" customHeight="1">
      <c r="A2172" s="4">
        <v>2171</v>
      </c>
      <c r="B2172" s="2">
        <f t="shared" si="33"/>
        <v>65201060003</v>
      </c>
      <c r="C2172" s="267" t="s">
        <v>6489</v>
      </c>
      <c r="D2172" s="3" t="s">
        <v>6486</v>
      </c>
      <c r="E2172" s="270" t="s">
        <v>444</v>
      </c>
      <c r="F2172" s="260" t="s">
        <v>3879</v>
      </c>
      <c r="G2172" s="260" t="s">
        <v>428</v>
      </c>
      <c r="H2172" s="271" t="s">
        <v>558</v>
      </c>
      <c r="I2172" s="271" t="s">
        <v>559</v>
      </c>
    </row>
    <row r="2173" spans="1:9" ht="15" customHeight="1">
      <c r="A2173" s="4">
        <v>2172</v>
      </c>
      <c r="B2173" s="2">
        <f t="shared" si="33"/>
        <v>65201060004</v>
      </c>
      <c r="C2173" s="267" t="s">
        <v>6490</v>
      </c>
      <c r="D2173" s="3" t="s">
        <v>6486</v>
      </c>
      <c r="E2173" s="270" t="s">
        <v>444</v>
      </c>
      <c r="F2173" s="260" t="s">
        <v>622</v>
      </c>
      <c r="G2173" s="260" t="s">
        <v>1499</v>
      </c>
      <c r="H2173" s="271" t="s">
        <v>558</v>
      </c>
      <c r="I2173" s="271" t="s">
        <v>559</v>
      </c>
    </row>
    <row r="2174" spans="1:9" ht="15" customHeight="1">
      <c r="A2174" s="4">
        <v>2173</v>
      </c>
      <c r="B2174" s="2">
        <f t="shared" si="33"/>
        <v>65201060005</v>
      </c>
      <c r="C2174" s="267" t="s">
        <v>6491</v>
      </c>
      <c r="D2174" s="3" t="s">
        <v>6486</v>
      </c>
      <c r="E2174" s="270" t="s">
        <v>444</v>
      </c>
      <c r="F2174" s="260" t="s">
        <v>6492</v>
      </c>
      <c r="G2174" s="260" t="s">
        <v>6493</v>
      </c>
      <c r="H2174" s="271" t="s">
        <v>558</v>
      </c>
      <c r="I2174" s="271" t="s">
        <v>559</v>
      </c>
    </row>
    <row r="2175" spans="1:9" ht="15" customHeight="1">
      <c r="A2175" s="4">
        <v>2174</v>
      </c>
      <c r="B2175" s="2">
        <f t="shared" si="33"/>
        <v>65201060006</v>
      </c>
      <c r="C2175" s="267" t="s">
        <v>6494</v>
      </c>
      <c r="D2175" s="3" t="s">
        <v>6486</v>
      </c>
      <c r="E2175" s="270" t="s">
        <v>444</v>
      </c>
      <c r="F2175" s="260" t="s">
        <v>3046</v>
      </c>
      <c r="G2175" s="260" t="s">
        <v>6495</v>
      </c>
      <c r="H2175" s="271" t="s">
        <v>558</v>
      </c>
      <c r="I2175" s="271" t="s">
        <v>559</v>
      </c>
    </row>
    <row r="2176" spans="1:9" ht="15" customHeight="1">
      <c r="A2176" s="4">
        <v>2175</v>
      </c>
      <c r="B2176" s="2">
        <f t="shared" si="33"/>
        <v>65201060007</v>
      </c>
      <c r="C2176" s="267" t="s">
        <v>6496</v>
      </c>
      <c r="D2176" s="3" t="s">
        <v>6486</v>
      </c>
      <c r="E2176" s="270" t="s">
        <v>444</v>
      </c>
      <c r="F2176" s="260" t="s">
        <v>695</v>
      </c>
      <c r="G2176" s="260" t="s">
        <v>6497</v>
      </c>
      <c r="H2176" s="271" t="s">
        <v>558</v>
      </c>
      <c r="I2176" s="271" t="s">
        <v>559</v>
      </c>
    </row>
    <row r="2177" spans="1:9" ht="15" customHeight="1">
      <c r="A2177" s="4">
        <v>2176</v>
      </c>
      <c r="B2177" s="2">
        <f t="shared" si="33"/>
        <v>65201060008</v>
      </c>
      <c r="C2177" s="267" t="s">
        <v>6498</v>
      </c>
      <c r="D2177" s="3" t="s">
        <v>6486</v>
      </c>
      <c r="E2177" s="270" t="s">
        <v>444</v>
      </c>
      <c r="F2177" s="260" t="s">
        <v>1320</v>
      </c>
      <c r="G2177" s="260" t="s">
        <v>6499</v>
      </c>
      <c r="H2177" s="271" t="s">
        <v>558</v>
      </c>
      <c r="I2177" s="271" t="s">
        <v>559</v>
      </c>
    </row>
    <row r="2178" spans="1:9" ht="15" customHeight="1">
      <c r="A2178" s="4">
        <v>2177</v>
      </c>
      <c r="B2178" s="2">
        <f t="shared" si="33"/>
        <v>65201060009</v>
      </c>
      <c r="C2178" s="267" t="s">
        <v>6500</v>
      </c>
      <c r="D2178" s="3" t="s">
        <v>6486</v>
      </c>
      <c r="E2178" s="270" t="s">
        <v>444</v>
      </c>
      <c r="F2178" s="260" t="s">
        <v>6501</v>
      </c>
      <c r="G2178" s="260" t="s">
        <v>6502</v>
      </c>
      <c r="H2178" s="271" t="s">
        <v>558</v>
      </c>
      <c r="I2178" s="271" t="s">
        <v>559</v>
      </c>
    </row>
    <row r="2179" spans="1:9" ht="15" customHeight="1">
      <c r="A2179" s="4">
        <v>2178</v>
      </c>
      <c r="B2179" s="2">
        <f t="shared" ref="B2179:B2242" si="34">VALUE(C2179)</f>
        <v>65201060010</v>
      </c>
      <c r="C2179" s="267" t="s">
        <v>6503</v>
      </c>
      <c r="D2179" s="3" t="s">
        <v>6486</v>
      </c>
      <c r="E2179" s="270" t="s">
        <v>395</v>
      </c>
      <c r="F2179" s="260" t="s">
        <v>879</v>
      </c>
      <c r="G2179" s="260" t="s">
        <v>6504</v>
      </c>
      <c r="H2179" s="271" t="s">
        <v>558</v>
      </c>
      <c r="I2179" s="271" t="s">
        <v>559</v>
      </c>
    </row>
    <row r="2180" spans="1:9" ht="15" customHeight="1">
      <c r="A2180" s="4">
        <v>2179</v>
      </c>
      <c r="B2180" s="2">
        <f t="shared" si="34"/>
        <v>65201060011</v>
      </c>
      <c r="C2180" s="267" t="s">
        <v>6505</v>
      </c>
      <c r="D2180" s="3" t="s">
        <v>6486</v>
      </c>
      <c r="E2180" s="270" t="s">
        <v>395</v>
      </c>
      <c r="F2180" s="260" t="s">
        <v>4221</v>
      </c>
      <c r="G2180" s="260" t="s">
        <v>6506</v>
      </c>
      <c r="H2180" s="271" t="s">
        <v>558</v>
      </c>
      <c r="I2180" s="271" t="s">
        <v>559</v>
      </c>
    </row>
    <row r="2181" spans="1:9" ht="15" customHeight="1">
      <c r="A2181" s="4">
        <v>2180</v>
      </c>
      <c r="B2181" s="2">
        <f t="shared" si="34"/>
        <v>65201060012</v>
      </c>
      <c r="C2181" s="267" t="s">
        <v>6507</v>
      </c>
      <c r="D2181" s="3" t="s">
        <v>6486</v>
      </c>
      <c r="E2181" s="270" t="s">
        <v>395</v>
      </c>
      <c r="F2181" s="260" t="s">
        <v>6508</v>
      </c>
      <c r="G2181" s="260" t="s">
        <v>6509</v>
      </c>
      <c r="H2181" s="271" t="s">
        <v>558</v>
      </c>
      <c r="I2181" s="271" t="s">
        <v>559</v>
      </c>
    </row>
    <row r="2182" spans="1:9" ht="15" customHeight="1">
      <c r="A2182" s="4">
        <v>2181</v>
      </c>
      <c r="B2182" s="2">
        <f t="shared" si="34"/>
        <v>65201060013</v>
      </c>
      <c r="C2182" s="267" t="s">
        <v>6510</v>
      </c>
      <c r="D2182" s="3" t="s">
        <v>6486</v>
      </c>
      <c r="E2182" s="270" t="s">
        <v>395</v>
      </c>
      <c r="F2182" s="260" t="s">
        <v>6511</v>
      </c>
      <c r="G2182" s="260" t="s">
        <v>6512</v>
      </c>
      <c r="H2182" s="271" t="s">
        <v>558</v>
      </c>
      <c r="I2182" s="271" t="s">
        <v>559</v>
      </c>
    </row>
    <row r="2183" spans="1:9" ht="15" customHeight="1">
      <c r="A2183" s="4">
        <v>2182</v>
      </c>
      <c r="B2183" s="2">
        <f t="shared" si="34"/>
        <v>65201060014</v>
      </c>
      <c r="C2183" s="267" t="s">
        <v>6513</v>
      </c>
      <c r="D2183" s="3" t="s">
        <v>6486</v>
      </c>
      <c r="E2183" s="270" t="s">
        <v>395</v>
      </c>
      <c r="F2183" s="260" t="s">
        <v>502</v>
      </c>
      <c r="G2183" s="260" t="s">
        <v>3829</v>
      </c>
      <c r="H2183" s="271" t="s">
        <v>558</v>
      </c>
      <c r="I2183" s="271" t="s">
        <v>559</v>
      </c>
    </row>
    <row r="2184" spans="1:9" ht="15" customHeight="1">
      <c r="A2184" s="4">
        <v>2183</v>
      </c>
      <c r="B2184" s="2">
        <f t="shared" si="34"/>
        <v>65201060015</v>
      </c>
      <c r="C2184" s="267" t="s">
        <v>6514</v>
      </c>
      <c r="D2184" s="3" t="s">
        <v>6486</v>
      </c>
      <c r="E2184" s="270" t="s">
        <v>395</v>
      </c>
      <c r="F2184" s="260" t="s">
        <v>6515</v>
      </c>
      <c r="G2184" s="260" t="s">
        <v>1000</v>
      </c>
      <c r="H2184" s="271" t="s">
        <v>558</v>
      </c>
      <c r="I2184" s="271" t="s">
        <v>559</v>
      </c>
    </row>
    <row r="2185" spans="1:9" ht="15" customHeight="1">
      <c r="A2185" s="4">
        <v>2184</v>
      </c>
      <c r="B2185" s="2">
        <f t="shared" si="34"/>
        <v>65201060016</v>
      </c>
      <c r="C2185" s="267" t="s">
        <v>6516</v>
      </c>
      <c r="D2185" s="3" t="s">
        <v>6486</v>
      </c>
      <c r="E2185" s="270" t="s">
        <v>395</v>
      </c>
      <c r="F2185" s="260" t="s">
        <v>604</v>
      </c>
      <c r="G2185" s="260" t="s">
        <v>6517</v>
      </c>
      <c r="H2185" s="271" t="s">
        <v>558</v>
      </c>
      <c r="I2185" s="271" t="s">
        <v>559</v>
      </c>
    </row>
    <row r="2186" spans="1:9" ht="15" customHeight="1">
      <c r="A2186" s="4">
        <v>2185</v>
      </c>
      <c r="B2186" s="2">
        <f t="shared" si="34"/>
        <v>65201060017</v>
      </c>
      <c r="C2186" s="267" t="s">
        <v>6518</v>
      </c>
      <c r="D2186" s="3" t="s">
        <v>6486</v>
      </c>
      <c r="E2186" s="270" t="s">
        <v>395</v>
      </c>
      <c r="F2186" s="260" t="s">
        <v>1733</v>
      </c>
      <c r="G2186" s="260" t="s">
        <v>6519</v>
      </c>
      <c r="H2186" s="271" t="s">
        <v>558</v>
      </c>
      <c r="I2186" s="271" t="s">
        <v>559</v>
      </c>
    </row>
    <row r="2187" spans="1:9" ht="15" customHeight="1">
      <c r="A2187" s="4">
        <v>2186</v>
      </c>
      <c r="B2187" s="2">
        <f t="shared" si="34"/>
        <v>65201060018</v>
      </c>
      <c r="C2187" s="267" t="s">
        <v>6520</v>
      </c>
      <c r="D2187" s="3" t="s">
        <v>6486</v>
      </c>
      <c r="E2187" s="270" t="s">
        <v>395</v>
      </c>
      <c r="F2187" s="260" t="s">
        <v>1419</v>
      </c>
      <c r="G2187" s="260" t="s">
        <v>513</v>
      </c>
      <c r="H2187" s="271" t="s">
        <v>558</v>
      </c>
      <c r="I2187" s="271" t="s">
        <v>559</v>
      </c>
    </row>
    <row r="2188" spans="1:9" ht="15" customHeight="1">
      <c r="A2188" s="4">
        <v>2187</v>
      </c>
      <c r="B2188" s="2">
        <f t="shared" si="34"/>
        <v>65201060019</v>
      </c>
      <c r="C2188" s="267" t="s">
        <v>6521</v>
      </c>
      <c r="D2188" s="3" t="s">
        <v>6486</v>
      </c>
      <c r="E2188" s="270" t="s">
        <v>395</v>
      </c>
      <c r="F2188" s="260" t="s">
        <v>6522</v>
      </c>
      <c r="G2188" s="260" t="s">
        <v>2220</v>
      </c>
      <c r="H2188" s="271" t="s">
        <v>558</v>
      </c>
      <c r="I2188" s="271" t="s">
        <v>559</v>
      </c>
    </row>
    <row r="2189" spans="1:9" ht="15" customHeight="1">
      <c r="A2189" s="4">
        <v>2188</v>
      </c>
      <c r="B2189" s="2">
        <f t="shared" si="34"/>
        <v>65201060020</v>
      </c>
      <c r="C2189" s="267" t="s">
        <v>6523</v>
      </c>
      <c r="D2189" s="3" t="s">
        <v>6486</v>
      </c>
      <c r="E2189" s="270" t="s">
        <v>395</v>
      </c>
      <c r="F2189" s="260" t="s">
        <v>6524</v>
      </c>
      <c r="G2189" s="260" t="s">
        <v>6525</v>
      </c>
      <c r="H2189" s="271" t="s">
        <v>558</v>
      </c>
      <c r="I2189" s="271" t="s">
        <v>559</v>
      </c>
    </row>
    <row r="2190" spans="1:9" ht="15" customHeight="1">
      <c r="A2190" s="4">
        <v>2189</v>
      </c>
      <c r="B2190" s="2">
        <f t="shared" si="34"/>
        <v>65201060021</v>
      </c>
      <c r="C2190" s="267" t="s">
        <v>6526</v>
      </c>
      <c r="D2190" s="3" t="s">
        <v>6527</v>
      </c>
      <c r="E2190" s="270" t="s">
        <v>444</v>
      </c>
      <c r="F2190" s="260" t="s">
        <v>684</v>
      </c>
      <c r="G2190" s="260" t="s">
        <v>6528</v>
      </c>
      <c r="H2190" s="271" t="s">
        <v>558</v>
      </c>
      <c r="I2190" s="271" t="s">
        <v>559</v>
      </c>
    </row>
    <row r="2191" spans="1:9" ht="15" customHeight="1">
      <c r="A2191" s="4">
        <v>2190</v>
      </c>
      <c r="B2191" s="2">
        <f t="shared" si="34"/>
        <v>65201060022</v>
      </c>
      <c r="C2191" s="267" t="s">
        <v>6529</v>
      </c>
      <c r="D2191" s="3" t="s">
        <v>6527</v>
      </c>
      <c r="E2191" s="270" t="s">
        <v>444</v>
      </c>
      <c r="F2191" s="260" t="s">
        <v>3401</v>
      </c>
      <c r="G2191" s="260" t="s">
        <v>6530</v>
      </c>
      <c r="H2191" s="271" t="s">
        <v>558</v>
      </c>
      <c r="I2191" s="271" t="s">
        <v>559</v>
      </c>
    </row>
    <row r="2192" spans="1:9" ht="15" customHeight="1">
      <c r="A2192" s="4">
        <v>2191</v>
      </c>
      <c r="B2192" s="2">
        <f t="shared" si="34"/>
        <v>65201060023</v>
      </c>
      <c r="C2192" s="267" t="s">
        <v>6531</v>
      </c>
      <c r="D2192" s="3" t="s">
        <v>6527</v>
      </c>
      <c r="E2192" s="270" t="s">
        <v>444</v>
      </c>
      <c r="F2192" s="260" t="s">
        <v>6532</v>
      </c>
      <c r="G2192" s="260" t="s">
        <v>1698</v>
      </c>
      <c r="H2192" s="271" t="s">
        <v>558</v>
      </c>
      <c r="I2192" s="271" t="s">
        <v>559</v>
      </c>
    </row>
    <row r="2193" spans="1:9" ht="15" customHeight="1">
      <c r="A2193" s="4">
        <v>2192</v>
      </c>
      <c r="B2193" s="2">
        <f t="shared" si="34"/>
        <v>65201060024</v>
      </c>
      <c r="C2193" s="267" t="s">
        <v>6533</v>
      </c>
      <c r="D2193" s="3" t="s">
        <v>6527</v>
      </c>
      <c r="E2193" s="270" t="s">
        <v>444</v>
      </c>
      <c r="F2193" s="260" t="s">
        <v>6534</v>
      </c>
      <c r="G2193" s="260" t="s">
        <v>6535</v>
      </c>
      <c r="H2193" s="271" t="s">
        <v>558</v>
      </c>
      <c r="I2193" s="271" t="s">
        <v>559</v>
      </c>
    </row>
    <row r="2194" spans="1:9" ht="15" customHeight="1">
      <c r="A2194" s="4">
        <v>2193</v>
      </c>
      <c r="B2194" s="2">
        <f t="shared" si="34"/>
        <v>65201060025</v>
      </c>
      <c r="C2194" s="267" t="s">
        <v>6536</v>
      </c>
      <c r="D2194" s="3" t="s">
        <v>6527</v>
      </c>
      <c r="E2194" s="270" t="s">
        <v>395</v>
      </c>
      <c r="F2194" s="260" t="s">
        <v>4151</v>
      </c>
      <c r="G2194" s="260" t="s">
        <v>4152</v>
      </c>
      <c r="H2194" s="271" t="s">
        <v>558</v>
      </c>
      <c r="I2194" s="271" t="s">
        <v>559</v>
      </c>
    </row>
    <row r="2195" spans="1:9" ht="15" customHeight="1">
      <c r="A2195" s="4">
        <v>2194</v>
      </c>
      <c r="B2195" s="2">
        <f t="shared" si="34"/>
        <v>65201060026</v>
      </c>
      <c r="C2195" s="267" t="s">
        <v>6537</v>
      </c>
      <c r="D2195" s="3" t="s">
        <v>6527</v>
      </c>
      <c r="E2195" s="270" t="s">
        <v>395</v>
      </c>
      <c r="F2195" s="260" t="s">
        <v>3090</v>
      </c>
      <c r="G2195" s="260" t="s">
        <v>1246</v>
      </c>
      <c r="H2195" s="271" t="s">
        <v>558</v>
      </c>
      <c r="I2195" s="271" t="s">
        <v>559</v>
      </c>
    </row>
    <row r="2196" spans="1:9" ht="15" customHeight="1">
      <c r="A2196" s="4">
        <v>2195</v>
      </c>
      <c r="B2196" s="2">
        <f t="shared" si="34"/>
        <v>65201060027</v>
      </c>
      <c r="C2196" s="267" t="s">
        <v>6538</v>
      </c>
      <c r="D2196" s="3" t="s">
        <v>6527</v>
      </c>
      <c r="E2196" s="270" t="s">
        <v>395</v>
      </c>
      <c r="F2196" s="260" t="s">
        <v>4159</v>
      </c>
      <c r="G2196" s="260" t="s">
        <v>1024</v>
      </c>
      <c r="H2196" s="271" t="s">
        <v>558</v>
      </c>
      <c r="I2196" s="271" t="s">
        <v>559</v>
      </c>
    </row>
    <row r="2197" spans="1:9" ht="15" customHeight="1">
      <c r="A2197" s="4">
        <v>2196</v>
      </c>
      <c r="B2197" s="2">
        <f t="shared" si="34"/>
        <v>65201060028</v>
      </c>
      <c r="C2197" s="267" t="s">
        <v>6539</v>
      </c>
      <c r="D2197" s="3" t="s">
        <v>6527</v>
      </c>
      <c r="E2197" s="270" t="s">
        <v>395</v>
      </c>
      <c r="F2197" s="260" t="s">
        <v>403</v>
      </c>
      <c r="G2197" s="260" t="s">
        <v>6540</v>
      </c>
      <c r="H2197" s="271" t="s">
        <v>558</v>
      </c>
      <c r="I2197" s="271" t="s">
        <v>559</v>
      </c>
    </row>
    <row r="2198" spans="1:9" ht="15" customHeight="1">
      <c r="A2198" s="4">
        <v>2197</v>
      </c>
      <c r="B2198" s="2">
        <f t="shared" si="34"/>
        <v>65201060029</v>
      </c>
      <c r="C2198" s="267" t="s">
        <v>6541</v>
      </c>
      <c r="D2198" s="3" t="s">
        <v>6527</v>
      </c>
      <c r="E2198" s="270" t="s">
        <v>395</v>
      </c>
      <c r="F2198" s="260" t="s">
        <v>754</v>
      </c>
      <c r="G2198" s="260" t="s">
        <v>880</v>
      </c>
      <c r="H2198" s="271" t="s">
        <v>558</v>
      </c>
      <c r="I2198" s="271" t="s">
        <v>559</v>
      </c>
    </row>
    <row r="2199" spans="1:9" ht="15" customHeight="1">
      <c r="A2199" s="4">
        <v>2198</v>
      </c>
      <c r="B2199" s="2">
        <f t="shared" si="34"/>
        <v>65201060030</v>
      </c>
      <c r="C2199" s="267" t="s">
        <v>6542</v>
      </c>
      <c r="D2199" s="3" t="s">
        <v>6527</v>
      </c>
      <c r="E2199" s="270" t="s">
        <v>395</v>
      </c>
      <c r="F2199" s="260" t="s">
        <v>744</v>
      </c>
      <c r="G2199" s="260" t="s">
        <v>3079</v>
      </c>
      <c r="H2199" s="271" t="s">
        <v>558</v>
      </c>
      <c r="I2199" s="271" t="s">
        <v>559</v>
      </c>
    </row>
    <row r="2200" spans="1:9" ht="15" customHeight="1">
      <c r="A2200" s="4">
        <v>2199</v>
      </c>
      <c r="B2200" s="2">
        <f t="shared" si="34"/>
        <v>65201060031</v>
      </c>
      <c r="C2200" s="267" t="s">
        <v>6543</v>
      </c>
      <c r="D2200" s="3" t="s">
        <v>6527</v>
      </c>
      <c r="E2200" s="270" t="s">
        <v>395</v>
      </c>
      <c r="F2200" s="260" t="s">
        <v>2580</v>
      </c>
      <c r="G2200" s="260" t="s">
        <v>1364</v>
      </c>
      <c r="H2200" s="271" t="s">
        <v>558</v>
      </c>
      <c r="I2200" s="271" t="s">
        <v>559</v>
      </c>
    </row>
    <row r="2201" spans="1:9" ht="15" customHeight="1">
      <c r="A2201" s="4">
        <v>2200</v>
      </c>
      <c r="B2201" s="2">
        <f t="shared" si="34"/>
        <v>65201060032</v>
      </c>
      <c r="C2201" s="267" t="s">
        <v>6544</v>
      </c>
      <c r="D2201" s="3" t="s">
        <v>6527</v>
      </c>
      <c r="E2201" s="270" t="s">
        <v>395</v>
      </c>
      <c r="F2201" s="260" t="s">
        <v>1070</v>
      </c>
      <c r="G2201" s="260" t="s">
        <v>2746</v>
      </c>
      <c r="H2201" s="271" t="s">
        <v>558</v>
      </c>
      <c r="I2201" s="271" t="s">
        <v>559</v>
      </c>
    </row>
    <row r="2202" spans="1:9" ht="15" customHeight="1">
      <c r="A2202" s="4">
        <v>2201</v>
      </c>
      <c r="B2202" s="2">
        <f t="shared" si="34"/>
        <v>65201060033</v>
      </c>
      <c r="C2202" s="267" t="s">
        <v>6545</v>
      </c>
      <c r="D2202" s="3" t="s">
        <v>6527</v>
      </c>
      <c r="E2202" s="270" t="s">
        <v>395</v>
      </c>
      <c r="F2202" s="260" t="s">
        <v>539</v>
      </c>
      <c r="G2202" s="260" t="s">
        <v>5130</v>
      </c>
      <c r="H2202" s="271" t="s">
        <v>558</v>
      </c>
      <c r="I2202" s="271" t="s">
        <v>559</v>
      </c>
    </row>
    <row r="2203" spans="1:9" ht="15" customHeight="1">
      <c r="A2203" s="4">
        <v>2202</v>
      </c>
      <c r="B2203" s="2">
        <f t="shared" si="34"/>
        <v>65201060034</v>
      </c>
      <c r="C2203" s="267" t="s">
        <v>6546</v>
      </c>
      <c r="D2203" s="3" t="s">
        <v>6527</v>
      </c>
      <c r="E2203" s="270" t="s">
        <v>395</v>
      </c>
      <c r="F2203" s="260" t="s">
        <v>6547</v>
      </c>
      <c r="G2203" s="260" t="s">
        <v>3885</v>
      </c>
      <c r="H2203" s="271" t="s">
        <v>558</v>
      </c>
      <c r="I2203" s="271" t="s">
        <v>559</v>
      </c>
    </row>
    <row r="2204" spans="1:9" ht="15" customHeight="1">
      <c r="A2204" s="4">
        <v>2203</v>
      </c>
      <c r="B2204" s="2">
        <f t="shared" si="34"/>
        <v>65201060035</v>
      </c>
      <c r="C2204" s="267" t="s">
        <v>6548</v>
      </c>
      <c r="D2204" s="3" t="s">
        <v>6527</v>
      </c>
      <c r="E2204" s="270" t="s">
        <v>395</v>
      </c>
      <c r="F2204" s="260" t="s">
        <v>1405</v>
      </c>
      <c r="G2204" s="260" t="s">
        <v>878</v>
      </c>
      <c r="H2204" s="271" t="s">
        <v>558</v>
      </c>
      <c r="I2204" s="271" t="s">
        <v>559</v>
      </c>
    </row>
    <row r="2205" spans="1:9" ht="15" customHeight="1">
      <c r="A2205" s="4">
        <v>2204</v>
      </c>
      <c r="B2205" s="2">
        <f t="shared" si="34"/>
        <v>65201060036</v>
      </c>
      <c r="C2205" s="267" t="s">
        <v>6549</v>
      </c>
      <c r="D2205" s="3" t="s">
        <v>6527</v>
      </c>
      <c r="E2205" s="270" t="s">
        <v>395</v>
      </c>
      <c r="F2205" s="260" t="s">
        <v>4177</v>
      </c>
      <c r="G2205" s="260" t="s">
        <v>6550</v>
      </c>
      <c r="H2205" s="271" t="s">
        <v>558</v>
      </c>
      <c r="I2205" s="271" t="s">
        <v>559</v>
      </c>
    </row>
    <row r="2206" spans="1:9" ht="15" customHeight="1">
      <c r="A2206" s="4">
        <v>2205</v>
      </c>
      <c r="B2206" s="2">
        <f t="shared" si="34"/>
        <v>65201060037</v>
      </c>
      <c r="C2206" s="267" t="s">
        <v>6551</v>
      </c>
      <c r="D2206" s="3" t="s">
        <v>6527</v>
      </c>
      <c r="E2206" s="270" t="s">
        <v>395</v>
      </c>
      <c r="F2206" s="260" t="s">
        <v>6552</v>
      </c>
      <c r="G2206" s="260" t="s">
        <v>6553</v>
      </c>
      <c r="H2206" s="271" t="s">
        <v>558</v>
      </c>
      <c r="I2206" s="271" t="s">
        <v>559</v>
      </c>
    </row>
    <row r="2207" spans="1:9" ht="15" customHeight="1">
      <c r="A2207" s="4">
        <v>2206</v>
      </c>
      <c r="B2207" s="2">
        <f t="shared" si="34"/>
        <v>65201060038</v>
      </c>
      <c r="C2207" s="267" t="s">
        <v>6554</v>
      </c>
      <c r="D2207" s="3" t="s">
        <v>6527</v>
      </c>
      <c r="E2207" s="270" t="s">
        <v>395</v>
      </c>
      <c r="F2207" s="260" t="s">
        <v>6555</v>
      </c>
      <c r="G2207" s="260" t="s">
        <v>1331</v>
      </c>
      <c r="H2207" s="271" t="s">
        <v>558</v>
      </c>
      <c r="I2207" s="271" t="s">
        <v>559</v>
      </c>
    </row>
    <row r="2208" spans="1:9" ht="15" customHeight="1">
      <c r="A2208" s="4">
        <v>2207</v>
      </c>
      <c r="B2208" s="2">
        <f t="shared" si="34"/>
        <v>65201060039</v>
      </c>
      <c r="C2208" s="267" t="s">
        <v>6556</v>
      </c>
      <c r="D2208" s="3" t="s">
        <v>6527</v>
      </c>
      <c r="E2208" s="270" t="s">
        <v>395</v>
      </c>
      <c r="F2208" s="260" t="s">
        <v>6557</v>
      </c>
      <c r="G2208" s="260" t="s">
        <v>1181</v>
      </c>
      <c r="H2208" s="271" t="s">
        <v>558</v>
      </c>
      <c r="I2208" s="271" t="s">
        <v>559</v>
      </c>
    </row>
    <row r="2209" spans="1:9" ht="15" customHeight="1">
      <c r="A2209" s="4">
        <v>2208</v>
      </c>
      <c r="B2209" s="2">
        <f t="shared" si="34"/>
        <v>65201060040</v>
      </c>
      <c r="C2209" s="267" t="s">
        <v>6558</v>
      </c>
      <c r="D2209" s="3" t="s">
        <v>6527</v>
      </c>
      <c r="E2209" s="270" t="s">
        <v>395</v>
      </c>
      <c r="F2209" s="260" t="s">
        <v>4185</v>
      </c>
      <c r="G2209" s="260" t="s">
        <v>3273</v>
      </c>
      <c r="H2209" s="271" t="s">
        <v>558</v>
      </c>
      <c r="I2209" s="271" t="s">
        <v>559</v>
      </c>
    </row>
    <row r="2210" spans="1:9" ht="15" customHeight="1">
      <c r="A2210" s="4">
        <v>2209</v>
      </c>
      <c r="B2210" s="2">
        <f t="shared" si="34"/>
        <v>65201060041</v>
      </c>
      <c r="C2210" s="267" t="s">
        <v>6559</v>
      </c>
      <c r="D2210" s="3" t="s">
        <v>6527</v>
      </c>
      <c r="E2210" s="270" t="s">
        <v>395</v>
      </c>
      <c r="F2210" s="260" t="s">
        <v>2484</v>
      </c>
      <c r="G2210" s="260" t="s">
        <v>1372</v>
      </c>
      <c r="H2210" s="271" t="s">
        <v>558</v>
      </c>
      <c r="I2210" s="271" t="s">
        <v>559</v>
      </c>
    </row>
    <row r="2211" spans="1:9" ht="15" customHeight="1">
      <c r="A2211" s="4">
        <v>2210</v>
      </c>
      <c r="B2211" s="2">
        <f t="shared" si="34"/>
        <v>65201060042</v>
      </c>
      <c r="C2211" s="267" t="s">
        <v>6560</v>
      </c>
      <c r="D2211" s="3" t="s">
        <v>6527</v>
      </c>
      <c r="E2211" s="270" t="s">
        <v>395</v>
      </c>
      <c r="F2211" s="260" t="s">
        <v>475</v>
      </c>
      <c r="G2211" s="260" t="s">
        <v>6561</v>
      </c>
      <c r="H2211" s="271" t="s">
        <v>558</v>
      </c>
      <c r="I2211" s="271" t="s">
        <v>559</v>
      </c>
    </row>
    <row r="2212" spans="1:9" ht="15" customHeight="1">
      <c r="A2212" s="4">
        <v>2211</v>
      </c>
      <c r="B2212" s="2">
        <f t="shared" si="34"/>
        <v>65201060043</v>
      </c>
      <c r="C2212" s="267" t="s">
        <v>6562</v>
      </c>
      <c r="D2212" s="3" t="s">
        <v>6527</v>
      </c>
      <c r="E2212" s="270" t="s">
        <v>395</v>
      </c>
      <c r="F2212" s="260" t="s">
        <v>1563</v>
      </c>
      <c r="G2212" s="260" t="s">
        <v>4204</v>
      </c>
      <c r="H2212" s="271" t="s">
        <v>558</v>
      </c>
      <c r="I2212" s="271" t="s">
        <v>559</v>
      </c>
    </row>
    <row r="2213" spans="1:9" ht="15" customHeight="1">
      <c r="A2213" s="4">
        <v>2212</v>
      </c>
      <c r="B2213" s="2">
        <f t="shared" si="34"/>
        <v>65201100001</v>
      </c>
      <c r="C2213" s="267" t="s">
        <v>6563</v>
      </c>
      <c r="D2213" s="3" t="s">
        <v>6564</v>
      </c>
      <c r="E2213" s="270" t="s">
        <v>444</v>
      </c>
      <c r="F2213" s="260" t="s">
        <v>6565</v>
      </c>
      <c r="G2213" s="260" t="s">
        <v>6566</v>
      </c>
      <c r="H2213" s="271" t="s">
        <v>574</v>
      </c>
      <c r="I2213" s="271" t="s">
        <v>575</v>
      </c>
    </row>
    <row r="2214" spans="1:9" ht="15" customHeight="1">
      <c r="A2214" s="4">
        <v>2213</v>
      </c>
      <c r="B2214" s="2">
        <f t="shared" si="34"/>
        <v>65201100002</v>
      </c>
      <c r="C2214" s="267" t="s">
        <v>6567</v>
      </c>
      <c r="D2214" s="3" t="s">
        <v>6564</v>
      </c>
      <c r="E2214" s="270" t="s">
        <v>444</v>
      </c>
      <c r="F2214" s="260" t="s">
        <v>6568</v>
      </c>
      <c r="G2214" s="260" t="s">
        <v>2129</v>
      </c>
      <c r="H2214" s="271" t="s">
        <v>574</v>
      </c>
      <c r="I2214" s="271" t="s">
        <v>575</v>
      </c>
    </row>
    <row r="2215" spans="1:9" ht="15" customHeight="1">
      <c r="A2215" s="4">
        <v>2214</v>
      </c>
      <c r="B2215" s="2">
        <f t="shared" si="34"/>
        <v>65201100003</v>
      </c>
      <c r="C2215" s="267" t="s">
        <v>6569</v>
      </c>
      <c r="D2215" s="3" t="s">
        <v>6564</v>
      </c>
      <c r="E2215" s="270" t="s">
        <v>444</v>
      </c>
      <c r="F2215" s="260" t="s">
        <v>1511</v>
      </c>
      <c r="G2215" s="260" t="s">
        <v>2583</v>
      </c>
      <c r="H2215" s="271" t="s">
        <v>574</v>
      </c>
      <c r="I2215" s="271" t="s">
        <v>575</v>
      </c>
    </row>
    <row r="2216" spans="1:9" ht="15" customHeight="1">
      <c r="A2216" s="4">
        <v>2215</v>
      </c>
      <c r="B2216" s="2">
        <f t="shared" si="34"/>
        <v>65201100004</v>
      </c>
      <c r="C2216" s="267" t="s">
        <v>6570</v>
      </c>
      <c r="D2216" s="3" t="s">
        <v>6564</v>
      </c>
      <c r="E2216" s="270" t="s">
        <v>444</v>
      </c>
      <c r="F2216" s="260" t="s">
        <v>6571</v>
      </c>
      <c r="G2216" s="260" t="s">
        <v>6572</v>
      </c>
      <c r="H2216" s="271" t="s">
        <v>574</v>
      </c>
      <c r="I2216" s="271" t="s">
        <v>575</v>
      </c>
    </row>
    <row r="2217" spans="1:9" ht="15" customHeight="1">
      <c r="A2217" s="4">
        <v>2216</v>
      </c>
      <c r="B2217" s="2">
        <f t="shared" si="34"/>
        <v>65201100005</v>
      </c>
      <c r="C2217" s="267" t="s">
        <v>6573</v>
      </c>
      <c r="D2217" s="3" t="s">
        <v>6564</v>
      </c>
      <c r="E2217" s="270" t="s">
        <v>444</v>
      </c>
      <c r="F2217" s="260" t="s">
        <v>6574</v>
      </c>
      <c r="G2217" s="260" t="s">
        <v>6575</v>
      </c>
      <c r="H2217" s="271" t="s">
        <v>574</v>
      </c>
      <c r="I2217" s="271" t="s">
        <v>575</v>
      </c>
    </row>
    <row r="2218" spans="1:9" ht="15" customHeight="1">
      <c r="A2218" s="4">
        <v>2217</v>
      </c>
      <c r="B2218" s="2">
        <f t="shared" si="34"/>
        <v>65201100006</v>
      </c>
      <c r="C2218" s="267" t="s">
        <v>6576</v>
      </c>
      <c r="D2218" s="3" t="s">
        <v>6564</v>
      </c>
      <c r="E2218" s="270" t="s">
        <v>444</v>
      </c>
      <c r="F2218" s="260" t="s">
        <v>622</v>
      </c>
      <c r="G2218" s="260" t="s">
        <v>6577</v>
      </c>
      <c r="H2218" s="271" t="s">
        <v>574</v>
      </c>
      <c r="I2218" s="271" t="s">
        <v>575</v>
      </c>
    </row>
    <row r="2219" spans="1:9" ht="15" customHeight="1">
      <c r="A2219" s="4">
        <v>2218</v>
      </c>
      <c r="B2219" s="2">
        <f t="shared" si="34"/>
        <v>65201100007</v>
      </c>
      <c r="C2219" s="267" t="s">
        <v>6578</v>
      </c>
      <c r="D2219" s="3" t="s">
        <v>6564</v>
      </c>
      <c r="E2219" s="270" t="s">
        <v>444</v>
      </c>
      <c r="F2219" s="260" t="s">
        <v>6579</v>
      </c>
      <c r="G2219" s="260" t="s">
        <v>6580</v>
      </c>
      <c r="H2219" s="271" t="s">
        <v>574</v>
      </c>
      <c r="I2219" s="271" t="s">
        <v>575</v>
      </c>
    </row>
    <row r="2220" spans="1:9" ht="15" customHeight="1">
      <c r="A2220" s="4">
        <v>2219</v>
      </c>
      <c r="B2220" s="2">
        <f t="shared" si="34"/>
        <v>65201100008</v>
      </c>
      <c r="C2220" s="267" t="s">
        <v>6581</v>
      </c>
      <c r="D2220" s="3" t="s">
        <v>6564</v>
      </c>
      <c r="E2220" s="270" t="s">
        <v>444</v>
      </c>
      <c r="F2220" s="260" t="s">
        <v>2026</v>
      </c>
      <c r="G2220" s="260" t="s">
        <v>6582</v>
      </c>
      <c r="H2220" s="271" t="s">
        <v>574</v>
      </c>
      <c r="I2220" s="271" t="s">
        <v>575</v>
      </c>
    </row>
    <row r="2221" spans="1:9" ht="15" customHeight="1">
      <c r="A2221" s="4">
        <v>2220</v>
      </c>
      <c r="B2221" s="2">
        <f t="shared" si="34"/>
        <v>65201100009</v>
      </c>
      <c r="C2221" s="267" t="s">
        <v>6583</v>
      </c>
      <c r="D2221" s="3" t="s">
        <v>6564</v>
      </c>
      <c r="E2221" s="270" t="s">
        <v>444</v>
      </c>
      <c r="F2221" s="260" t="s">
        <v>6584</v>
      </c>
      <c r="G2221" s="260" t="s">
        <v>6585</v>
      </c>
      <c r="H2221" s="271" t="s">
        <v>574</v>
      </c>
      <c r="I2221" s="271" t="s">
        <v>575</v>
      </c>
    </row>
    <row r="2222" spans="1:9" ht="15" customHeight="1">
      <c r="A2222" s="4">
        <v>2221</v>
      </c>
      <c r="B2222" s="2">
        <f t="shared" si="34"/>
        <v>65201100010</v>
      </c>
      <c r="C2222" s="267" t="s">
        <v>6586</v>
      </c>
      <c r="D2222" s="3" t="s">
        <v>6564</v>
      </c>
      <c r="E2222" s="270" t="s">
        <v>444</v>
      </c>
      <c r="F2222" s="260" t="s">
        <v>6587</v>
      </c>
      <c r="G2222" s="260" t="s">
        <v>6588</v>
      </c>
      <c r="H2222" s="271" t="s">
        <v>574</v>
      </c>
      <c r="I2222" s="271" t="s">
        <v>575</v>
      </c>
    </row>
    <row r="2223" spans="1:9" ht="15" customHeight="1">
      <c r="A2223" s="4">
        <v>2222</v>
      </c>
      <c r="B2223" s="2">
        <f t="shared" si="34"/>
        <v>65201100011</v>
      </c>
      <c r="C2223" s="267" t="s">
        <v>6589</v>
      </c>
      <c r="D2223" s="3" t="s">
        <v>6564</v>
      </c>
      <c r="E2223" s="270" t="s">
        <v>395</v>
      </c>
      <c r="F2223" s="260" t="s">
        <v>6590</v>
      </c>
      <c r="G2223" s="260" t="s">
        <v>6591</v>
      </c>
      <c r="H2223" s="271" t="s">
        <v>574</v>
      </c>
      <c r="I2223" s="271" t="s">
        <v>575</v>
      </c>
    </row>
    <row r="2224" spans="1:9" ht="15" customHeight="1">
      <c r="A2224" s="4">
        <v>2223</v>
      </c>
      <c r="B2224" s="2">
        <f t="shared" si="34"/>
        <v>65201100012</v>
      </c>
      <c r="C2224" s="267" t="s">
        <v>6592</v>
      </c>
      <c r="D2224" s="3" t="s">
        <v>6564</v>
      </c>
      <c r="E2224" s="270" t="s">
        <v>395</v>
      </c>
      <c r="F2224" s="260" t="s">
        <v>749</v>
      </c>
      <c r="G2224" s="260" t="s">
        <v>6593</v>
      </c>
      <c r="H2224" s="271" t="s">
        <v>574</v>
      </c>
      <c r="I2224" s="271" t="s">
        <v>575</v>
      </c>
    </row>
    <row r="2225" spans="1:9" ht="15" customHeight="1">
      <c r="A2225" s="4">
        <v>2224</v>
      </c>
      <c r="B2225" s="2">
        <f t="shared" si="34"/>
        <v>65201100013</v>
      </c>
      <c r="C2225" s="267" t="s">
        <v>6594</v>
      </c>
      <c r="D2225" s="3" t="s">
        <v>6564</v>
      </c>
      <c r="E2225" s="270" t="s">
        <v>395</v>
      </c>
      <c r="F2225" s="260" t="s">
        <v>2580</v>
      </c>
      <c r="G2225" s="260" t="s">
        <v>865</v>
      </c>
      <c r="H2225" s="271" t="s">
        <v>574</v>
      </c>
      <c r="I2225" s="271" t="s">
        <v>575</v>
      </c>
    </row>
    <row r="2226" spans="1:9" ht="15" customHeight="1">
      <c r="A2226" s="4">
        <v>2225</v>
      </c>
      <c r="B2226" s="2">
        <f t="shared" si="34"/>
        <v>65201100014</v>
      </c>
      <c r="C2226" s="267" t="s">
        <v>6595</v>
      </c>
      <c r="D2226" s="3" t="s">
        <v>6564</v>
      </c>
      <c r="E2226" s="270" t="s">
        <v>395</v>
      </c>
      <c r="F2226" s="260" t="s">
        <v>541</v>
      </c>
      <c r="G2226" s="260" t="s">
        <v>6596</v>
      </c>
      <c r="H2226" s="271" t="s">
        <v>574</v>
      </c>
      <c r="I2226" s="271" t="s">
        <v>575</v>
      </c>
    </row>
    <row r="2227" spans="1:9" ht="15" customHeight="1">
      <c r="A2227" s="4">
        <v>2226</v>
      </c>
      <c r="B2227" s="2">
        <f t="shared" si="34"/>
        <v>65201100015</v>
      </c>
      <c r="C2227" s="267" t="s">
        <v>6597</v>
      </c>
      <c r="D2227" s="3" t="s">
        <v>6564</v>
      </c>
      <c r="E2227" s="270" t="s">
        <v>395</v>
      </c>
      <c r="F2227" s="260" t="s">
        <v>6598</v>
      </c>
      <c r="G2227" s="260" t="s">
        <v>1251</v>
      </c>
      <c r="H2227" s="271" t="s">
        <v>574</v>
      </c>
      <c r="I2227" s="271" t="s">
        <v>575</v>
      </c>
    </row>
    <row r="2228" spans="1:9" ht="15" customHeight="1">
      <c r="A2228" s="4">
        <v>2227</v>
      </c>
      <c r="B2228" s="2">
        <f t="shared" si="34"/>
        <v>65201100016</v>
      </c>
      <c r="C2228" s="267" t="s">
        <v>6599</v>
      </c>
      <c r="D2228" s="3" t="s">
        <v>6564</v>
      </c>
      <c r="E2228" s="270" t="s">
        <v>395</v>
      </c>
      <c r="F2228" s="260" t="s">
        <v>6468</v>
      </c>
      <c r="G2228" s="260" t="s">
        <v>6600</v>
      </c>
      <c r="H2228" s="271" t="s">
        <v>574</v>
      </c>
      <c r="I2228" s="271" t="s">
        <v>575</v>
      </c>
    </row>
    <row r="2229" spans="1:9" ht="15" customHeight="1">
      <c r="A2229" s="4">
        <v>2228</v>
      </c>
      <c r="B2229" s="2">
        <f t="shared" si="34"/>
        <v>65201100017</v>
      </c>
      <c r="C2229" s="267" t="s">
        <v>6601</v>
      </c>
      <c r="D2229" s="3" t="s">
        <v>6564</v>
      </c>
      <c r="E2229" s="270" t="s">
        <v>395</v>
      </c>
      <c r="F2229" s="260" t="s">
        <v>6602</v>
      </c>
      <c r="G2229" s="260" t="s">
        <v>1625</v>
      </c>
      <c r="H2229" s="271" t="s">
        <v>574</v>
      </c>
      <c r="I2229" s="271" t="s">
        <v>575</v>
      </c>
    </row>
    <row r="2230" spans="1:9" ht="15" customHeight="1">
      <c r="A2230" s="4">
        <v>2229</v>
      </c>
      <c r="B2230" s="2">
        <f t="shared" si="34"/>
        <v>65201100018</v>
      </c>
      <c r="C2230" s="267" t="s">
        <v>6603</v>
      </c>
      <c r="D2230" s="3" t="s">
        <v>6564</v>
      </c>
      <c r="E2230" s="270" t="s">
        <v>395</v>
      </c>
      <c r="F2230" s="260" t="s">
        <v>483</v>
      </c>
      <c r="G2230" s="260" t="s">
        <v>6604</v>
      </c>
      <c r="H2230" s="271" t="s">
        <v>574</v>
      </c>
      <c r="I2230" s="271" t="s">
        <v>575</v>
      </c>
    </row>
    <row r="2231" spans="1:9" ht="15" customHeight="1">
      <c r="A2231" s="4">
        <v>2230</v>
      </c>
      <c r="B2231" s="2">
        <f t="shared" si="34"/>
        <v>65201100019</v>
      </c>
      <c r="C2231" s="267" t="s">
        <v>6605</v>
      </c>
      <c r="D2231" s="3" t="s">
        <v>6564</v>
      </c>
      <c r="E2231" s="270" t="s">
        <v>395</v>
      </c>
      <c r="F2231" s="260" t="s">
        <v>6606</v>
      </c>
      <c r="G2231" s="260" t="s">
        <v>6607</v>
      </c>
      <c r="H2231" s="271" t="s">
        <v>574</v>
      </c>
      <c r="I2231" s="271" t="s">
        <v>575</v>
      </c>
    </row>
    <row r="2232" spans="1:9" ht="15" customHeight="1">
      <c r="A2232" s="4">
        <v>2231</v>
      </c>
      <c r="B2232" s="2">
        <f t="shared" si="34"/>
        <v>65201100020</v>
      </c>
      <c r="C2232" s="267" t="s">
        <v>6608</v>
      </c>
      <c r="D2232" s="3" t="s">
        <v>6564</v>
      </c>
      <c r="E2232" s="270" t="s">
        <v>395</v>
      </c>
      <c r="F2232" s="260" t="s">
        <v>84</v>
      </c>
      <c r="G2232" s="260" t="s">
        <v>893</v>
      </c>
      <c r="H2232" s="271" t="s">
        <v>574</v>
      </c>
      <c r="I2232" s="271" t="s">
        <v>575</v>
      </c>
    </row>
    <row r="2233" spans="1:9" ht="15" customHeight="1">
      <c r="A2233" s="4">
        <v>2232</v>
      </c>
      <c r="B2233" s="2">
        <f t="shared" si="34"/>
        <v>65201100021</v>
      </c>
      <c r="C2233" s="267" t="s">
        <v>6609</v>
      </c>
      <c r="D2233" s="3" t="s">
        <v>1955</v>
      </c>
      <c r="E2233" s="270" t="s">
        <v>444</v>
      </c>
      <c r="F2233" s="260" t="s">
        <v>1168</v>
      </c>
      <c r="G2233" s="260" t="s">
        <v>6610</v>
      </c>
      <c r="H2233" s="271" t="s">
        <v>574</v>
      </c>
      <c r="I2233" s="271" t="s">
        <v>575</v>
      </c>
    </row>
    <row r="2234" spans="1:9" ht="15" customHeight="1">
      <c r="A2234" s="4">
        <v>2233</v>
      </c>
      <c r="B2234" s="2">
        <f t="shared" si="34"/>
        <v>65201100022</v>
      </c>
      <c r="C2234" s="267" t="s">
        <v>6611</v>
      </c>
      <c r="D2234" s="3" t="s">
        <v>1955</v>
      </c>
      <c r="E2234" s="270" t="s">
        <v>444</v>
      </c>
      <c r="F2234" s="260" t="s">
        <v>2237</v>
      </c>
      <c r="G2234" s="260" t="s">
        <v>484</v>
      </c>
      <c r="H2234" s="271" t="s">
        <v>574</v>
      </c>
      <c r="I2234" s="271" t="s">
        <v>575</v>
      </c>
    </row>
    <row r="2235" spans="1:9" ht="15" customHeight="1">
      <c r="A2235" s="4">
        <v>2234</v>
      </c>
      <c r="B2235" s="2">
        <f t="shared" si="34"/>
        <v>65201100023</v>
      </c>
      <c r="C2235" s="267" t="s">
        <v>6612</v>
      </c>
      <c r="D2235" s="3" t="s">
        <v>1955</v>
      </c>
      <c r="E2235" s="270" t="s">
        <v>444</v>
      </c>
      <c r="F2235" s="260" t="s">
        <v>4592</v>
      </c>
      <c r="G2235" s="260" t="s">
        <v>86</v>
      </c>
      <c r="H2235" s="271" t="s">
        <v>574</v>
      </c>
      <c r="I2235" s="271" t="s">
        <v>575</v>
      </c>
    </row>
    <row r="2236" spans="1:9" ht="15" customHeight="1">
      <c r="A2236" s="4">
        <v>2235</v>
      </c>
      <c r="B2236" s="2">
        <f t="shared" si="34"/>
        <v>65201100024</v>
      </c>
      <c r="C2236" s="267" t="s">
        <v>6613</v>
      </c>
      <c r="D2236" s="3" t="s">
        <v>1955</v>
      </c>
      <c r="E2236" s="270" t="s">
        <v>444</v>
      </c>
      <c r="F2236" s="260" t="s">
        <v>6614</v>
      </c>
      <c r="G2236" s="260" t="s">
        <v>6266</v>
      </c>
      <c r="H2236" s="271" t="s">
        <v>574</v>
      </c>
      <c r="I2236" s="271" t="s">
        <v>575</v>
      </c>
    </row>
    <row r="2237" spans="1:9" ht="15" customHeight="1">
      <c r="A2237" s="4">
        <v>2236</v>
      </c>
      <c r="B2237" s="2">
        <f t="shared" si="34"/>
        <v>65201100025</v>
      </c>
      <c r="C2237" s="267" t="s">
        <v>6615</v>
      </c>
      <c r="D2237" s="3" t="s">
        <v>1955</v>
      </c>
      <c r="E2237" s="270" t="s">
        <v>395</v>
      </c>
      <c r="F2237" s="260" t="s">
        <v>6302</v>
      </c>
      <c r="G2237" s="260" t="s">
        <v>6616</v>
      </c>
      <c r="H2237" s="271" t="s">
        <v>574</v>
      </c>
      <c r="I2237" s="271" t="s">
        <v>575</v>
      </c>
    </row>
    <row r="2238" spans="1:9" ht="15" customHeight="1">
      <c r="A2238" s="4">
        <v>2237</v>
      </c>
      <c r="B2238" s="2">
        <f t="shared" si="34"/>
        <v>65201100026</v>
      </c>
      <c r="C2238" s="267" t="s">
        <v>6617</v>
      </c>
      <c r="D2238" s="3" t="s">
        <v>1955</v>
      </c>
      <c r="E2238" s="270" t="s">
        <v>395</v>
      </c>
      <c r="F2238" s="260" t="s">
        <v>6618</v>
      </c>
      <c r="G2238" s="260" t="s">
        <v>6619</v>
      </c>
      <c r="H2238" s="271" t="s">
        <v>574</v>
      </c>
      <c r="I2238" s="271" t="s">
        <v>575</v>
      </c>
    </row>
    <row r="2239" spans="1:9" ht="15" customHeight="1">
      <c r="A2239" s="4">
        <v>2238</v>
      </c>
      <c r="B2239" s="2">
        <f t="shared" si="34"/>
        <v>65201100027</v>
      </c>
      <c r="C2239" s="267" t="s">
        <v>6620</v>
      </c>
      <c r="D2239" s="3" t="s">
        <v>1955</v>
      </c>
      <c r="E2239" s="270" t="s">
        <v>395</v>
      </c>
      <c r="F2239" s="260" t="s">
        <v>744</v>
      </c>
      <c r="G2239" s="260" t="s">
        <v>599</v>
      </c>
      <c r="H2239" s="271" t="s">
        <v>574</v>
      </c>
      <c r="I2239" s="271" t="s">
        <v>575</v>
      </c>
    </row>
    <row r="2240" spans="1:9" ht="15" customHeight="1">
      <c r="A2240" s="4">
        <v>2239</v>
      </c>
      <c r="B2240" s="2">
        <f t="shared" si="34"/>
        <v>65201100029</v>
      </c>
      <c r="C2240" s="267" t="s">
        <v>6621</v>
      </c>
      <c r="D2240" s="3" t="s">
        <v>1955</v>
      </c>
      <c r="E2240" s="270" t="s">
        <v>395</v>
      </c>
      <c r="F2240" s="260" t="s">
        <v>541</v>
      </c>
      <c r="G2240" s="260" t="s">
        <v>6622</v>
      </c>
      <c r="H2240" s="271" t="s">
        <v>574</v>
      </c>
      <c r="I2240" s="271" t="s">
        <v>575</v>
      </c>
    </row>
    <row r="2241" spans="1:9" ht="15" customHeight="1">
      <c r="A2241" s="4">
        <v>2240</v>
      </c>
      <c r="B2241" s="2">
        <f t="shared" si="34"/>
        <v>65201100030</v>
      </c>
      <c r="C2241" s="267" t="s">
        <v>6623</v>
      </c>
      <c r="D2241" s="3" t="s">
        <v>1955</v>
      </c>
      <c r="E2241" s="270" t="s">
        <v>395</v>
      </c>
      <c r="F2241" s="260" t="s">
        <v>6624</v>
      </c>
      <c r="G2241" s="260" t="s">
        <v>2918</v>
      </c>
      <c r="H2241" s="271" t="s">
        <v>574</v>
      </c>
      <c r="I2241" s="271" t="s">
        <v>575</v>
      </c>
    </row>
    <row r="2242" spans="1:9" ht="15" customHeight="1">
      <c r="A2242" s="4">
        <v>2241</v>
      </c>
      <c r="B2242" s="2">
        <f t="shared" si="34"/>
        <v>65201100031</v>
      </c>
      <c r="C2242" s="267" t="s">
        <v>6625</v>
      </c>
      <c r="D2242" s="3" t="s">
        <v>1955</v>
      </c>
      <c r="E2242" s="270" t="s">
        <v>395</v>
      </c>
      <c r="F2242" s="260" t="s">
        <v>407</v>
      </c>
      <c r="G2242" s="260" t="s">
        <v>6626</v>
      </c>
      <c r="H2242" s="271" t="s">
        <v>574</v>
      </c>
      <c r="I2242" s="271" t="s">
        <v>575</v>
      </c>
    </row>
    <row r="2243" spans="1:9" ht="15" customHeight="1">
      <c r="A2243" s="4">
        <v>2242</v>
      </c>
      <c r="B2243" s="2">
        <f t="shared" ref="B2243:B2306" si="35">VALUE(C2243)</f>
        <v>65201100032</v>
      </c>
      <c r="C2243" s="267" t="s">
        <v>6627</v>
      </c>
      <c r="D2243" s="3" t="s">
        <v>1955</v>
      </c>
      <c r="E2243" s="270" t="s">
        <v>395</v>
      </c>
      <c r="F2243" s="260" t="s">
        <v>6628</v>
      </c>
      <c r="G2243" s="260" t="s">
        <v>6629</v>
      </c>
      <c r="H2243" s="271" t="s">
        <v>574</v>
      </c>
      <c r="I2243" s="271" t="s">
        <v>575</v>
      </c>
    </row>
    <row r="2244" spans="1:9" ht="15" customHeight="1">
      <c r="A2244" s="4">
        <v>2243</v>
      </c>
      <c r="B2244" s="2">
        <f t="shared" si="35"/>
        <v>65201100033</v>
      </c>
      <c r="C2244" s="267" t="s">
        <v>6630</v>
      </c>
      <c r="D2244" s="3" t="s">
        <v>1955</v>
      </c>
      <c r="E2244" s="270" t="s">
        <v>395</v>
      </c>
      <c r="F2244" s="260" t="s">
        <v>2786</v>
      </c>
      <c r="G2244" s="260" t="s">
        <v>5339</v>
      </c>
      <c r="H2244" s="271" t="s">
        <v>574</v>
      </c>
      <c r="I2244" s="271" t="s">
        <v>575</v>
      </c>
    </row>
    <row r="2245" spans="1:9" ht="15" customHeight="1">
      <c r="A2245" s="4">
        <v>2244</v>
      </c>
      <c r="B2245" s="2">
        <f t="shared" si="35"/>
        <v>65201100034</v>
      </c>
      <c r="C2245" s="267" t="s">
        <v>6631</v>
      </c>
      <c r="D2245" s="3" t="s">
        <v>1955</v>
      </c>
      <c r="E2245" s="270" t="s">
        <v>395</v>
      </c>
      <c r="F2245" s="260" t="s">
        <v>4196</v>
      </c>
      <c r="G2245" s="260" t="s">
        <v>1556</v>
      </c>
      <c r="H2245" s="271" t="s">
        <v>574</v>
      </c>
      <c r="I2245" s="271" t="s">
        <v>575</v>
      </c>
    </row>
    <row r="2246" spans="1:9" ht="15" customHeight="1">
      <c r="A2246" s="4">
        <v>2245</v>
      </c>
      <c r="B2246" s="2">
        <f t="shared" si="35"/>
        <v>65201100035</v>
      </c>
      <c r="C2246" s="267" t="s">
        <v>6632</v>
      </c>
      <c r="D2246" s="3" t="s">
        <v>1955</v>
      </c>
      <c r="E2246" s="270" t="s">
        <v>395</v>
      </c>
      <c r="F2246" s="260" t="s">
        <v>2404</v>
      </c>
      <c r="G2246" s="260" t="s">
        <v>1503</v>
      </c>
      <c r="H2246" s="271" t="s">
        <v>574</v>
      </c>
      <c r="I2246" s="271" t="s">
        <v>575</v>
      </c>
    </row>
    <row r="2247" spans="1:9" ht="15" customHeight="1">
      <c r="A2247" s="4">
        <v>2246</v>
      </c>
      <c r="B2247" s="2">
        <f t="shared" si="35"/>
        <v>65201100036</v>
      </c>
      <c r="C2247" s="267" t="s">
        <v>6633</v>
      </c>
      <c r="D2247" s="3" t="s">
        <v>1955</v>
      </c>
      <c r="E2247" s="270" t="s">
        <v>395</v>
      </c>
      <c r="F2247" s="260" t="s">
        <v>4762</v>
      </c>
      <c r="G2247" s="260" t="s">
        <v>3870</v>
      </c>
      <c r="H2247" s="271" t="s">
        <v>574</v>
      </c>
      <c r="I2247" s="271" t="s">
        <v>575</v>
      </c>
    </row>
    <row r="2248" spans="1:9" ht="15" customHeight="1">
      <c r="A2248" s="4">
        <v>2247</v>
      </c>
      <c r="B2248" s="2">
        <f t="shared" si="35"/>
        <v>65201270001</v>
      </c>
      <c r="C2248" s="267" t="s">
        <v>6634</v>
      </c>
      <c r="D2248" s="3" t="s">
        <v>2291</v>
      </c>
      <c r="E2248" s="270" t="s">
        <v>444</v>
      </c>
      <c r="F2248" s="260" t="s">
        <v>6635</v>
      </c>
      <c r="G2248" s="260" t="s">
        <v>6636</v>
      </c>
      <c r="H2248" s="271" t="s">
        <v>2292</v>
      </c>
      <c r="I2248" s="271" t="s">
        <v>2292</v>
      </c>
    </row>
    <row r="2249" spans="1:9" ht="15" customHeight="1">
      <c r="A2249" s="4">
        <v>2248</v>
      </c>
      <c r="B2249" s="2">
        <f t="shared" si="35"/>
        <v>65201270002</v>
      </c>
      <c r="C2249" s="267" t="s">
        <v>6637</v>
      </c>
      <c r="D2249" s="3" t="s">
        <v>2291</v>
      </c>
      <c r="E2249" s="270" t="s">
        <v>395</v>
      </c>
      <c r="F2249" s="260" t="s">
        <v>6302</v>
      </c>
      <c r="G2249" s="260" t="s">
        <v>2911</v>
      </c>
      <c r="H2249" s="271" t="s">
        <v>2292</v>
      </c>
      <c r="I2249" s="271" t="s">
        <v>2292</v>
      </c>
    </row>
    <row r="2250" spans="1:9" ht="15" customHeight="1">
      <c r="A2250" s="4">
        <v>2249</v>
      </c>
      <c r="B2250" s="2">
        <f t="shared" si="35"/>
        <v>65201270003</v>
      </c>
      <c r="C2250" s="267" t="s">
        <v>6638</v>
      </c>
      <c r="D2250" s="3" t="s">
        <v>2291</v>
      </c>
      <c r="E2250" s="270" t="s">
        <v>395</v>
      </c>
      <c r="F2250" s="260" t="s">
        <v>2654</v>
      </c>
      <c r="G2250" s="260" t="s">
        <v>6639</v>
      </c>
      <c r="H2250" s="271" t="s">
        <v>2292</v>
      </c>
      <c r="I2250" s="271" t="s">
        <v>2292</v>
      </c>
    </row>
    <row r="2251" spans="1:9" ht="15" customHeight="1">
      <c r="A2251" s="4">
        <v>2250</v>
      </c>
      <c r="B2251" s="2">
        <f t="shared" si="35"/>
        <v>65201270004</v>
      </c>
      <c r="C2251" s="267" t="s">
        <v>6640</v>
      </c>
      <c r="D2251" s="3" t="s">
        <v>2291</v>
      </c>
      <c r="E2251" s="270" t="s">
        <v>395</v>
      </c>
      <c r="F2251" s="260" t="s">
        <v>2930</v>
      </c>
      <c r="G2251" s="260" t="s">
        <v>2931</v>
      </c>
      <c r="H2251" s="271" t="s">
        <v>2292</v>
      </c>
      <c r="I2251" s="271" t="s">
        <v>2292</v>
      </c>
    </row>
    <row r="2252" spans="1:9" ht="15" customHeight="1">
      <c r="A2252" s="4">
        <v>2251</v>
      </c>
      <c r="B2252" s="2">
        <f t="shared" si="35"/>
        <v>65201270005</v>
      </c>
      <c r="C2252" s="267" t="s">
        <v>6641</v>
      </c>
      <c r="D2252" s="3" t="s">
        <v>2291</v>
      </c>
      <c r="E2252" s="270" t="s">
        <v>395</v>
      </c>
      <c r="F2252" s="260" t="s">
        <v>2359</v>
      </c>
      <c r="G2252" s="260" t="s">
        <v>6642</v>
      </c>
      <c r="H2252" s="271" t="s">
        <v>2292</v>
      </c>
      <c r="I2252" s="271" t="s">
        <v>2292</v>
      </c>
    </row>
    <row r="2253" spans="1:9" ht="15" customHeight="1">
      <c r="A2253" s="4">
        <v>2252</v>
      </c>
      <c r="B2253" s="2">
        <f t="shared" si="35"/>
        <v>65201270006</v>
      </c>
      <c r="C2253" s="267" t="s">
        <v>6643</v>
      </c>
      <c r="D2253" s="3" t="s">
        <v>2291</v>
      </c>
      <c r="E2253" s="270" t="s">
        <v>395</v>
      </c>
      <c r="F2253" s="260" t="s">
        <v>1041</v>
      </c>
      <c r="G2253" s="260" t="s">
        <v>6644</v>
      </c>
      <c r="H2253" s="271" t="s">
        <v>2292</v>
      </c>
      <c r="I2253" s="271" t="s">
        <v>2292</v>
      </c>
    </row>
    <row r="2254" spans="1:9" ht="15" customHeight="1">
      <c r="A2254" s="4">
        <v>2253</v>
      </c>
      <c r="B2254" s="2">
        <f t="shared" si="35"/>
        <v>65201270007</v>
      </c>
      <c r="C2254" s="267" t="s">
        <v>6645</v>
      </c>
      <c r="D2254" s="3" t="s">
        <v>2291</v>
      </c>
      <c r="E2254" s="270" t="s">
        <v>395</v>
      </c>
      <c r="F2254" s="260" t="s">
        <v>1461</v>
      </c>
      <c r="G2254" s="260" t="s">
        <v>6646</v>
      </c>
      <c r="H2254" s="271" t="s">
        <v>2292</v>
      </c>
      <c r="I2254" s="271" t="s">
        <v>2292</v>
      </c>
    </row>
    <row r="2255" spans="1:9" ht="15" customHeight="1">
      <c r="A2255" s="4">
        <v>2254</v>
      </c>
      <c r="B2255" s="2">
        <f t="shared" si="35"/>
        <v>65201270008</v>
      </c>
      <c r="C2255" s="267" t="s">
        <v>6647</v>
      </c>
      <c r="D2255" s="3" t="s">
        <v>2291</v>
      </c>
      <c r="E2255" s="270" t="s">
        <v>395</v>
      </c>
      <c r="F2255" s="260" t="s">
        <v>6648</v>
      </c>
      <c r="G2255" s="260" t="s">
        <v>6649</v>
      </c>
      <c r="H2255" s="271" t="s">
        <v>2292</v>
      </c>
      <c r="I2255" s="271" t="s">
        <v>2292</v>
      </c>
    </row>
    <row r="2256" spans="1:9" ht="15" customHeight="1">
      <c r="A2256" s="4">
        <v>2255</v>
      </c>
      <c r="B2256" s="2">
        <f t="shared" si="35"/>
        <v>65201270009</v>
      </c>
      <c r="C2256" s="267" t="s">
        <v>6650</v>
      </c>
      <c r="D2256" s="3" t="s">
        <v>2291</v>
      </c>
      <c r="E2256" s="270" t="s">
        <v>395</v>
      </c>
      <c r="F2256" s="260" t="s">
        <v>6651</v>
      </c>
      <c r="G2256" s="260" t="s">
        <v>6652</v>
      </c>
      <c r="H2256" s="271" t="s">
        <v>2292</v>
      </c>
      <c r="I2256" s="271" t="s">
        <v>2292</v>
      </c>
    </row>
    <row r="2257" spans="1:9" ht="15" customHeight="1">
      <c r="A2257" s="4">
        <v>2256</v>
      </c>
      <c r="B2257" s="2">
        <f t="shared" si="35"/>
        <v>65201270010</v>
      </c>
      <c r="C2257" s="267" t="s">
        <v>6653</v>
      </c>
      <c r="D2257" s="3" t="s">
        <v>2291</v>
      </c>
      <c r="E2257" s="270" t="s">
        <v>395</v>
      </c>
      <c r="F2257" s="260" t="s">
        <v>1918</v>
      </c>
      <c r="G2257" s="260" t="s">
        <v>1919</v>
      </c>
      <c r="H2257" s="271" t="s">
        <v>2292</v>
      </c>
      <c r="I2257" s="271" t="s">
        <v>2292</v>
      </c>
    </row>
    <row r="2258" spans="1:9" ht="15" customHeight="1">
      <c r="A2258" s="4">
        <v>2257</v>
      </c>
      <c r="B2258" s="2">
        <f t="shared" si="35"/>
        <v>65201270011</v>
      </c>
      <c r="C2258" s="267" t="s">
        <v>6654</v>
      </c>
      <c r="D2258" s="3" t="s">
        <v>2291</v>
      </c>
      <c r="E2258" s="270" t="s">
        <v>395</v>
      </c>
      <c r="F2258" s="260" t="s">
        <v>587</v>
      </c>
      <c r="G2258" s="260" t="s">
        <v>956</v>
      </c>
      <c r="H2258" s="271" t="s">
        <v>2292</v>
      </c>
      <c r="I2258" s="271" t="s">
        <v>2292</v>
      </c>
    </row>
    <row r="2259" spans="1:9" ht="15" customHeight="1">
      <c r="A2259" s="4">
        <v>2258</v>
      </c>
      <c r="B2259" s="2">
        <f t="shared" si="35"/>
        <v>65201270012</v>
      </c>
      <c r="C2259" s="267" t="s">
        <v>6655</v>
      </c>
      <c r="D2259" s="3" t="s">
        <v>2291</v>
      </c>
      <c r="E2259" s="270" t="s">
        <v>395</v>
      </c>
      <c r="F2259" s="260" t="s">
        <v>6656</v>
      </c>
      <c r="G2259" s="260" t="s">
        <v>1526</v>
      </c>
      <c r="H2259" s="271" t="s">
        <v>2292</v>
      </c>
      <c r="I2259" s="271" t="s">
        <v>2292</v>
      </c>
    </row>
    <row r="2260" spans="1:9" ht="15" customHeight="1">
      <c r="A2260" s="4">
        <v>2259</v>
      </c>
      <c r="B2260" s="2">
        <f t="shared" si="35"/>
        <v>65201270013</v>
      </c>
      <c r="C2260" s="267" t="s">
        <v>6657</v>
      </c>
      <c r="D2260" s="3" t="s">
        <v>2291</v>
      </c>
      <c r="E2260" s="270" t="s">
        <v>395</v>
      </c>
      <c r="F2260" s="260" t="s">
        <v>502</v>
      </c>
      <c r="G2260" s="260" t="s">
        <v>1082</v>
      </c>
      <c r="H2260" s="271" t="s">
        <v>2292</v>
      </c>
      <c r="I2260" s="271" t="s">
        <v>2292</v>
      </c>
    </row>
    <row r="2261" spans="1:9" ht="15" customHeight="1">
      <c r="A2261" s="4">
        <v>2260</v>
      </c>
      <c r="B2261" s="2">
        <f t="shared" si="35"/>
        <v>65201280001</v>
      </c>
      <c r="C2261" s="267" t="s">
        <v>6658</v>
      </c>
      <c r="D2261" s="3" t="s">
        <v>1971</v>
      </c>
      <c r="E2261" s="270" t="s">
        <v>444</v>
      </c>
      <c r="F2261" s="260" t="s">
        <v>6659</v>
      </c>
      <c r="G2261" s="260" t="s">
        <v>6660</v>
      </c>
      <c r="H2261" s="271" t="s">
        <v>1973</v>
      </c>
      <c r="I2261" s="271" t="s">
        <v>596</v>
      </c>
    </row>
    <row r="2262" spans="1:9" ht="15" customHeight="1">
      <c r="A2262" s="4">
        <v>2261</v>
      </c>
      <c r="B2262" s="2">
        <f t="shared" si="35"/>
        <v>65201280002</v>
      </c>
      <c r="C2262" s="267" t="s">
        <v>6661</v>
      </c>
      <c r="D2262" s="3" t="s">
        <v>1971</v>
      </c>
      <c r="E2262" s="270" t="s">
        <v>444</v>
      </c>
      <c r="F2262" s="260" t="s">
        <v>3753</v>
      </c>
      <c r="G2262" s="260" t="s">
        <v>1227</v>
      </c>
      <c r="H2262" s="271" t="s">
        <v>1973</v>
      </c>
      <c r="I2262" s="271" t="s">
        <v>596</v>
      </c>
    </row>
    <row r="2263" spans="1:9" ht="15" customHeight="1">
      <c r="A2263" s="4">
        <v>2262</v>
      </c>
      <c r="B2263" s="2">
        <f t="shared" si="35"/>
        <v>65201280003</v>
      </c>
      <c r="C2263" s="267" t="s">
        <v>6662</v>
      </c>
      <c r="D2263" s="3" t="s">
        <v>1971</v>
      </c>
      <c r="E2263" s="270" t="s">
        <v>444</v>
      </c>
      <c r="F2263" s="260" t="s">
        <v>6663</v>
      </c>
      <c r="G2263" s="260" t="s">
        <v>6664</v>
      </c>
      <c r="H2263" s="271" t="s">
        <v>1973</v>
      </c>
      <c r="I2263" s="271" t="s">
        <v>596</v>
      </c>
    </row>
    <row r="2264" spans="1:9" ht="15" customHeight="1">
      <c r="A2264" s="4">
        <v>2263</v>
      </c>
      <c r="B2264" s="2">
        <f t="shared" si="35"/>
        <v>65201280004</v>
      </c>
      <c r="C2264" s="267" t="s">
        <v>6665</v>
      </c>
      <c r="D2264" s="3" t="s">
        <v>1971</v>
      </c>
      <c r="E2264" s="270" t="s">
        <v>444</v>
      </c>
      <c r="F2264" s="260" t="s">
        <v>1481</v>
      </c>
      <c r="G2264" s="260" t="s">
        <v>3622</v>
      </c>
      <c r="H2264" s="271" t="s">
        <v>1973</v>
      </c>
      <c r="I2264" s="271" t="s">
        <v>596</v>
      </c>
    </row>
    <row r="2265" spans="1:9" ht="15" customHeight="1">
      <c r="A2265" s="4">
        <v>2264</v>
      </c>
      <c r="B2265" s="2">
        <f t="shared" si="35"/>
        <v>65201280005</v>
      </c>
      <c r="C2265" s="267" t="s">
        <v>6666</v>
      </c>
      <c r="D2265" s="3" t="s">
        <v>1971</v>
      </c>
      <c r="E2265" s="270" t="s">
        <v>395</v>
      </c>
      <c r="F2265" s="260" t="s">
        <v>399</v>
      </c>
      <c r="G2265" s="260" t="s">
        <v>480</v>
      </c>
      <c r="H2265" s="271" t="s">
        <v>1973</v>
      </c>
      <c r="I2265" s="271" t="s">
        <v>596</v>
      </c>
    </row>
    <row r="2266" spans="1:9" ht="15" customHeight="1">
      <c r="A2266" s="4">
        <v>2265</v>
      </c>
      <c r="B2266" s="2">
        <f t="shared" si="35"/>
        <v>65201280006</v>
      </c>
      <c r="C2266" s="267" t="s">
        <v>6667</v>
      </c>
      <c r="D2266" s="3" t="s">
        <v>1971</v>
      </c>
      <c r="E2266" s="270" t="s">
        <v>395</v>
      </c>
      <c r="F2266" s="260" t="s">
        <v>1882</v>
      </c>
      <c r="G2266" s="260" t="s">
        <v>6668</v>
      </c>
      <c r="H2266" s="271" t="s">
        <v>1973</v>
      </c>
      <c r="I2266" s="271" t="s">
        <v>596</v>
      </c>
    </row>
    <row r="2267" spans="1:9" ht="15" customHeight="1">
      <c r="A2267" s="4">
        <v>2266</v>
      </c>
      <c r="B2267" s="2">
        <f t="shared" si="35"/>
        <v>65201280007</v>
      </c>
      <c r="C2267" s="267" t="s">
        <v>6669</v>
      </c>
      <c r="D2267" s="3" t="s">
        <v>1971</v>
      </c>
      <c r="E2267" s="270" t="s">
        <v>395</v>
      </c>
      <c r="F2267" s="260" t="s">
        <v>988</v>
      </c>
      <c r="G2267" s="260" t="s">
        <v>6670</v>
      </c>
      <c r="H2267" s="271" t="s">
        <v>1973</v>
      </c>
      <c r="I2267" s="271" t="s">
        <v>596</v>
      </c>
    </row>
    <row r="2268" spans="1:9" ht="15" customHeight="1">
      <c r="A2268" s="4">
        <v>2267</v>
      </c>
      <c r="B2268" s="2">
        <f t="shared" si="35"/>
        <v>65201280008</v>
      </c>
      <c r="C2268" s="267" t="s">
        <v>6671</v>
      </c>
      <c r="D2268" s="3" t="s">
        <v>1971</v>
      </c>
      <c r="E2268" s="270" t="s">
        <v>395</v>
      </c>
      <c r="F2268" s="260" t="s">
        <v>757</v>
      </c>
      <c r="G2268" s="260" t="s">
        <v>6670</v>
      </c>
      <c r="H2268" s="271" t="s">
        <v>1973</v>
      </c>
      <c r="I2268" s="271" t="s">
        <v>596</v>
      </c>
    </row>
    <row r="2269" spans="1:9" ht="15" customHeight="1">
      <c r="A2269" s="4">
        <v>2268</v>
      </c>
      <c r="B2269" s="2">
        <f t="shared" si="35"/>
        <v>65201280009</v>
      </c>
      <c r="C2269" s="267" t="s">
        <v>6672</v>
      </c>
      <c r="D2269" s="3" t="s">
        <v>1971</v>
      </c>
      <c r="E2269" s="270" t="s">
        <v>395</v>
      </c>
      <c r="F2269" s="260" t="s">
        <v>4667</v>
      </c>
      <c r="G2269" s="260" t="s">
        <v>6673</v>
      </c>
      <c r="H2269" s="271" t="s">
        <v>1973</v>
      </c>
      <c r="I2269" s="271" t="s">
        <v>596</v>
      </c>
    </row>
    <row r="2270" spans="1:9" ht="15" customHeight="1">
      <c r="A2270" s="4">
        <v>2269</v>
      </c>
      <c r="B2270" s="2">
        <f t="shared" si="35"/>
        <v>65201280010</v>
      </c>
      <c r="C2270" s="267" t="s">
        <v>6674</v>
      </c>
      <c r="D2270" s="3" t="s">
        <v>1971</v>
      </c>
      <c r="E2270" s="270" t="s">
        <v>395</v>
      </c>
      <c r="F2270" s="260" t="s">
        <v>6675</v>
      </c>
      <c r="G2270" s="260" t="s">
        <v>6676</v>
      </c>
      <c r="H2270" s="271" t="s">
        <v>1973</v>
      </c>
      <c r="I2270" s="271" t="s">
        <v>596</v>
      </c>
    </row>
    <row r="2271" spans="1:9" ht="15" customHeight="1">
      <c r="A2271" s="4">
        <v>2270</v>
      </c>
      <c r="B2271" s="2">
        <f t="shared" si="35"/>
        <v>65201280011</v>
      </c>
      <c r="C2271" s="267" t="s">
        <v>6677</v>
      </c>
      <c r="D2271" s="3" t="s">
        <v>1971</v>
      </c>
      <c r="E2271" s="270" t="s">
        <v>395</v>
      </c>
      <c r="F2271" s="260" t="s">
        <v>407</v>
      </c>
      <c r="G2271" s="260" t="s">
        <v>723</v>
      </c>
      <c r="H2271" s="271" t="s">
        <v>1973</v>
      </c>
      <c r="I2271" s="271" t="s">
        <v>596</v>
      </c>
    </row>
    <row r="2272" spans="1:9" ht="15" customHeight="1">
      <c r="A2272" s="4">
        <v>2271</v>
      </c>
      <c r="B2272" s="2">
        <f t="shared" si="35"/>
        <v>65201280012</v>
      </c>
      <c r="C2272" s="267" t="s">
        <v>6678</v>
      </c>
      <c r="D2272" s="3" t="s">
        <v>1971</v>
      </c>
      <c r="E2272" s="270" t="s">
        <v>395</v>
      </c>
      <c r="F2272" s="260" t="s">
        <v>407</v>
      </c>
      <c r="G2272" s="260" t="s">
        <v>2521</v>
      </c>
      <c r="H2272" s="271" t="s">
        <v>1973</v>
      </c>
      <c r="I2272" s="271" t="s">
        <v>596</v>
      </c>
    </row>
    <row r="2273" spans="1:9" ht="15" customHeight="1">
      <c r="A2273" s="4">
        <v>2272</v>
      </c>
      <c r="B2273" s="2">
        <f t="shared" si="35"/>
        <v>65201280013</v>
      </c>
      <c r="C2273" s="267" t="s">
        <v>6679</v>
      </c>
      <c r="D2273" s="3" t="s">
        <v>1971</v>
      </c>
      <c r="E2273" s="270" t="s">
        <v>395</v>
      </c>
      <c r="F2273" s="260" t="s">
        <v>1893</v>
      </c>
      <c r="G2273" s="260" t="s">
        <v>6680</v>
      </c>
      <c r="H2273" s="271" t="s">
        <v>1973</v>
      </c>
      <c r="I2273" s="271" t="s">
        <v>596</v>
      </c>
    </row>
    <row r="2274" spans="1:9" ht="15" customHeight="1">
      <c r="A2274" s="4">
        <v>2273</v>
      </c>
      <c r="B2274" s="2">
        <f t="shared" si="35"/>
        <v>65201280014</v>
      </c>
      <c r="C2274" s="267" t="s">
        <v>6681</v>
      </c>
      <c r="D2274" s="3" t="s">
        <v>1971</v>
      </c>
      <c r="E2274" s="270" t="s">
        <v>395</v>
      </c>
      <c r="F2274" s="260" t="s">
        <v>2503</v>
      </c>
      <c r="G2274" s="260" t="s">
        <v>4846</v>
      </c>
      <c r="H2274" s="271" t="s">
        <v>1973</v>
      </c>
      <c r="I2274" s="271" t="s">
        <v>596</v>
      </c>
    </row>
    <row r="2275" spans="1:9" ht="15" customHeight="1">
      <c r="A2275" s="4">
        <v>2274</v>
      </c>
      <c r="B2275" s="2">
        <f t="shared" si="35"/>
        <v>65201280015</v>
      </c>
      <c r="C2275" s="267" t="s">
        <v>6682</v>
      </c>
      <c r="D2275" s="3" t="s">
        <v>1971</v>
      </c>
      <c r="E2275" s="270" t="s">
        <v>395</v>
      </c>
      <c r="F2275" s="260" t="s">
        <v>780</v>
      </c>
      <c r="G2275" s="260" t="s">
        <v>6683</v>
      </c>
      <c r="H2275" s="271" t="s">
        <v>1973</v>
      </c>
      <c r="I2275" s="271" t="s">
        <v>596</v>
      </c>
    </row>
    <row r="2276" spans="1:9" ht="15" customHeight="1">
      <c r="A2276" s="4">
        <v>2275</v>
      </c>
      <c r="B2276" s="2">
        <f t="shared" si="35"/>
        <v>65201280016</v>
      </c>
      <c r="C2276" s="267" t="s">
        <v>6684</v>
      </c>
      <c r="D2276" s="3" t="s">
        <v>1971</v>
      </c>
      <c r="E2276" s="270" t="s">
        <v>395</v>
      </c>
      <c r="F2276" s="260" t="s">
        <v>6685</v>
      </c>
      <c r="G2276" s="260" t="s">
        <v>6686</v>
      </c>
      <c r="H2276" s="271" t="s">
        <v>1973</v>
      </c>
      <c r="I2276" s="271" t="s">
        <v>596</v>
      </c>
    </row>
    <row r="2277" spans="1:9" ht="15" customHeight="1">
      <c r="A2277" s="4">
        <v>2276</v>
      </c>
      <c r="B2277" s="2">
        <f t="shared" si="35"/>
        <v>65201280018</v>
      </c>
      <c r="C2277" s="267" t="s">
        <v>6687</v>
      </c>
      <c r="D2277" s="3" t="s">
        <v>1971</v>
      </c>
      <c r="E2277" s="270" t="s">
        <v>395</v>
      </c>
      <c r="F2277" s="260" t="s">
        <v>6688</v>
      </c>
      <c r="G2277" s="260" t="s">
        <v>6550</v>
      </c>
      <c r="H2277" s="271" t="s">
        <v>1973</v>
      </c>
      <c r="I2277" s="271" t="s">
        <v>596</v>
      </c>
    </row>
    <row r="2278" spans="1:9" ht="15" customHeight="1">
      <c r="A2278" s="4">
        <v>2277</v>
      </c>
      <c r="B2278" s="2">
        <f t="shared" si="35"/>
        <v>65201280019</v>
      </c>
      <c r="C2278" s="267" t="s">
        <v>6689</v>
      </c>
      <c r="D2278" s="3" t="s">
        <v>1971</v>
      </c>
      <c r="E2278" s="270" t="s">
        <v>395</v>
      </c>
      <c r="F2278" s="260" t="s">
        <v>1378</v>
      </c>
      <c r="G2278" s="260" t="s">
        <v>3622</v>
      </c>
      <c r="H2278" s="271" t="s">
        <v>1973</v>
      </c>
      <c r="I2278" s="271" t="s">
        <v>596</v>
      </c>
    </row>
    <row r="2279" spans="1:9" ht="15" customHeight="1">
      <c r="A2279" s="4">
        <v>2278</v>
      </c>
      <c r="B2279" s="2">
        <f t="shared" si="35"/>
        <v>65201280020</v>
      </c>
      <c r="C2279" s="267" t="s">
        <v>6690</v>
      </c>
      <c r="D2279" s="3" t="s">
        <v>1971</v>
      </c>
      <c r="E2279" s="270" t="s">
        <v>395</v>
      </c>
      <c r="F2279" s="260" t="s">
        <v>6691</v>
      </c>
      <c r="G2279" s="260" t="s">
        <v>1317</v>
      </c>
      <c r="H2279" s="271" t="s">
        <v>1973</v>
      </c>
      <c r="I2279" s="271" t="s">
        <v>596</v>
      </c>
    </row>
    <row r="2280" spans="1:9" ht="15" customHeight="1">
      <c r="A2280" s="4">
        <v>2279</v>
      </c>
      <c r="B2280" s="2">
        <f t="shared" si="35"/>
        <v>65201280021</v>
      </c>
      <c r="C2280" s="267" t="s">
        <v>6692</v>
      </c>
      <c r="D2280" s="3" t="s">
        <v>1971</v>
      </c>
      <c r="E2280" s="270" t="s">
        <v>395</v>
      </c>
      <c r="F2280" s="260" t="s">
        <v>6693</v>
      </c>
      <c r="G2280" s="260" t="s">
        <v>6694</v>
      </c>
      <c r="H2280" s="271" t="s">
        <v>1973</v>
      </c>
      <c r="I2280" s="271" t="s">
        <v>596</v>
      </c>
    </row>
    <row r="2281" spans="1:9" ht="15" customHeight="1">
      <c r="A2281" s="4">
        <v>2280</v>
      </c>
      <c r="B2281" s="2">
        <f t="shared" si="35"/>
        <v>65201280022</v>
      </c>
      <c r="C2281" s="267" t="s">
        <v>6695</v>
      </c>
      <c r="D2281" s="3" t="s">
        <v>1971</v>
      </c>
      <c r="E2281" s="270" t="s">
        <v>395</v>
      </c>
      <c r="F2281" s="260" t="s">
        <v>1017</v>
      </c>
      <c r="G2281" s="260" t="s">
        <v>6696</v>
      </c>
      <c r="H2281" s="271" t="s">
        <v>1973</v>
      </c>
      <c r="I2281" s="271" t="s">
        <v>596</v>
      </c>
    </row>
    <row r="2282" spans="1:9" ht="15" customHeight="1">
      <c r="A2282" s="4">
        <v>2281</v>
      </c>
      <c r="B2282" s="2">
        <f t="shared" si="35"/>
        <v>65201280023</v>
      </c>
      <c r="C2282" s="267" t="s">
        <v>6697</v>
      </c>
      <c r="D2282" s="3" t="s">
        <v>1971</v>
      </c>
      <c r="E2282" s="270" t="s">
        <v>395</v>
      </c>
      <c r="F2282" s="260" t="s">
        <v>1280</v>
      </c>
      <c r="G2282" s="260" t="s">
        <v>6698</v>
      </c>
      <c r="H2282" s="271" t="s">
        <v>1973</v>
      </c>
      <c r="I2282" s="271" t="s">
        <v>596</v>
      </c>
    </row>
    <row r="2283" spans="1:9" ht="15" customHeight="1">
      <c r="A2283" s="4">
        <v>2282</v>
      </c>
      <c r="B2283" s="2">
        <f t="shared" si="35"/>
        <v>65201280024</v>
      </c>
      <c r="C2283" s="267" t="s">
        <v>6699</v>
      </c>
      <c r="D2283" s="3" t="s">
        <v>1991</v>
      </c>
      <c r="E2283" s="270" t="s">
        <v>444</v>
      </c>
      <c r="F2283" s="260" t="s">
        <v>4256</v>
      </c>
      <c r="G2283" s="260" t="s">
        <v>3162</v>
      </c>
      <c r="H2283" s="271" t="s">
        <v>1973</v>
      </c>
      <c r="I2283" s="271" t="s">
        <v>596</v>
      </c>
    </row>
    <row r="2284" spans="1:9" ht="15" customHeight="1">
      <c r="A2284" s="4">
        <v>2283</v>
      </c>
      <c r="B2284" s="2">
        <f t="shared" si="35"/>
        <v>65201280025</v>
      </c>
      <c r="C2284" s="267" t="s">
        <v>6700</v>
      </c>
      <c r="D2284" s="3" t="s">
        <v>1991</v>
      </c>
      <c r="E2284" s="270" t="s">
        <v>395</v>
      </c>
      <c r="F2284" s="260" t="s">
        <v>454</v>
      </c>
      <c r="G2284" s="260" t="s">
        <v>885</v>
      </c>
      <c r="H2284" s="271" t="s">
        <v>1973</v>
      </c>
      <c r="I2284" s="271" t="s">
        <v>596</v>
      </c>
    </row>
    <row r="2285" spans="1:9" ht="15" customHeight="1">
      <c r="A2285" s="4">
        <v>2284</v>
      </c>
      <c r="B2285" s="2">
        <f t="shared" si="35"/>
        <v>65201280026</v>
      </c>
      <c r="C2285" s="267" t="s">
        <v>6701</v>
      </c>
      <c r="D2285" s="3" t="s">
        <v>1991</v>
      </c>
      <c r="E2285" s="270" t="s">
        <v>395</v>
      </c>
      <c r="F2285" s="260" t="s">
        <v>1808</v>
      </c>
      <c r="G2285" s="260" t="s">
        <v>6702</v>
      </c>
      <c r="H2285" s="271" t="s">
        <v>1973</v>
      </c>
      <c r="I2285" s="271" t="s">
        <v>596</v>
      </c>
    </row>
    <row r="2286" spans="1:9" ht="15" customHeight="1">
      <c r="A2286" s="4">
        <v>2285</v>
      </c>
      <c r="B2286" s="2">
        <f t="shared" si="35"/>
        <v>65201280027</v>
      </c>
      <c r="C2286" s="267" t="s">
        <v>6703</v>
      </c>
      <c r="D2286" s="3" t="s">
        <v>1991</v>
      </c>
      <c r="E2286" s="270" t="s">
        <v>395</v>
      </c>
      <c r="F2286" s="260" t="s">
        <v>1446</v>
      </c>
      <c r="G2286" s="260" t="s">
        <v>4738</v>
      </c>
      <c r="H2286" s="271" t="s">
        <v>1973</v>
      </c>
      <c r="I2286" s="271" t="s">
        <v>596</v>
      </c>
    </row>
    <row r="2287" spans="1:9" ht="15" customHeight="1">
      <c r="A2287" s="4">
        <v>2286</v>
      </c>
      <c r="B2287" s="2">
        <f t="shared" si="35"/>
        <v>65201280028</v>
      </c>
      <c r="C2287" s="267" t="s">
        <v>6704</v>
      </c>
      <c r="D2287" s="3" t="s">
        <v>1991</v>
      </c>
      <c r="E2287" s="270" t="s">
        <v>395</v>
      </c>
      <c r="F2287" s="260" t="s">
        <v>6705</v>
      </c>
      <c r="G2287" s="260" t="s">
        <v>788</v>
      </c>
      <c r="H2287" s="271" t="s">
        <v>1973</v>
      </c>
      <c r="I2287" s="271" t="s">
        <v>596</v>
      </c>
    </row>
    <row r="2288" spans="1:9" ht="15" customHeight="1">
      <c r="A2288" s="4">
        <v>2287</v>
      </c>
      <c r="B2288" s="2">
        <f t="shared" si="35"/>
        <v>65201280029</v>
      </c>
      <c r="C2288" s="267" t="s">
        <v>6706</v>
      </c>
      <c r="D2288" s="3" t="s">
        <v>1991</v>
      </c>
      <c r="E2288" s="270" t="s">
        <v>395</v>
      </c>
      <c r="F2288" s="260" t="s">
        <v>2168</v>
      </c>
      <c r="G2288" s="260" t="s">
        <v>1705</v>
      </c>
      <c r="H2288" s="271" t="s">
        <v>1973</v>
      </c>
      <c r="I2288" s="271" t="s">
        <v>596</v>
      </c>
    </row>
    <row r="2289" spans="1:9" ht="15" customHeight="1">
      <c r="A2289" s="4">
        <v>2288</v>
      </c>
      <c r="B2289" s="2">
        <f t="shared" si="35"/>
        <v>65201280030</v>
      </c>
      <c r="C2289" s="267" t="s">
        <v>6707</v>
      </c>
      <c r="D2289" s="3" t="s">
        <v>1991</v>
      </c>
      <c r="E2289" s="270" t="s">
        <v>395</v>
      </c>
      <c r="F2289" s="260" t="s">
        <v>866</v>
      </c>
      <c r="G2289" s="260" t="s">
        <v>6708</v>
      </c>
      <c r="H2289" s="271" t="s">
        <v>1973</v>
      </c>
      <c r="I2289" s="271" t="s">
        <v>596</v>
      </c>
    </row>
    <row r="2290" spans="1:9" ht="15" customHeight="1">
      <c r="A2290" s="4">
        <v>2289</v>
      </c>
      <c r="B2290" s="2">
        <f t="shared" si="35"/>
        <v>65201280031</v>
      </c>
      <c r="C2290" s="267" t="s">
        <v>6709</v>
      </c>
      <c r="D2290" s="3" t="s">
        <v>1991</v>
      </c>
      <c r="E2290" s="270" t="s">
        <v>395</v>
      </c>
      <c r="F2290" s="260" t="s">
        <v>6710</v>
      </c>
      <c r="G2290" s="260" t="s">
        <v>5079</v>
      </c>
      <c r="H2290" s="271" t="s">
        <v>1973</v>
      </c>
      <c r="I2290" s="271" t="s">
        <v>596</v>
      </c>
    </row>
    <row r="2291" spans="1:9" ht="15" customHeight="1">
      <c r="A2291" s="4">
        <v>2290</v>
      </c>
      <c r="B2291" s="2">
        <f t="shared" si="35"/>
        <v>65201280032</v>
      </c>
      <c r="C2291" s="267" t="s">
        <v>6711</v>
      </c>
      <c r="D2291" s="3" t="s">
        <v>1991</v>
      </c>
      <c r="E2291" s="270" t="s">
        <v>395</v>
      </c>
      <c r="F2291" s="260" t="s">
        <v>432</v>
      </c>
      <c r="G2291" s="260" t="s">
        <v>6712</v>
      </c>
      <c r="H2291" s="271" t="s">
        <v>1973</v>
      </c>
      <c r="I2291" s="271" t="s">
        <v>596</v>
      </c>
    </row>
    <row r="2292" spans="1:9" ht="15" customHeight="1">
      <c r="A2292" s="4">
        <v>2291</v>
      </c>
      <c r="B2292" s="2">
        <f t="shared" si="35"/>
        <v>65201280033</v>
      </c>
      <c r="C2292" s="267" t="s">
        <v>6713</v>
      </c>
      <c r="D2292" s="3" t="s">
        <v>1991</v>
      </c>
      <c r="E2292" s="270" t="s">
        <v>395</v>
      </c>
      <c r="F2292" s="260" t="s">
        <v>432</v>
      </c>
      <c r="G2292" s="260" t="s">
        <v>500</v>
      </c>
      <c r="H2292" s="271" t="s">
        <v>1973</v>
      </c>
      <c r="I2292" s="271" t="s">
        <v>596</v>
      </c>
    </row>
    <row r="2293" spans="1:9" ht="15" customHeight="1">
      <c r="A2293" s="4">
        <v>2292</v>
      </c>
      <c r="B2293" s="2">
        <f t="shared" si="35"/>
        <v>65201280034</v>
      </c>
      <c r="C2293" s="267" t="s">
        <v>6714</v>
      </c>
      <c r="D2293" s="3" t="s">
        <v>1991</v>
      </c>
      <c r="E2293" s="270" t="s">
        <v>395</v>
      </c>
      <c r="F2293" s="260" t="s">
        <v>6715</v>
      </c>
      <c r="G2293" s="260" t="s">
        <v>6716</v>
      </c>
      <c r="H2293" s="271" t="s">
        <v>1973</v>
      </c>
      <c r="I2293" s="271" t="s">
        <v>596</v>
      </c>
    </row>
    <row r="2294" spans="1:9" ht="15" customHeight="1">
      <c r="A2294" s="4">
        <v>2293</v>
      </c>
      <c r="B2294" s="2">
        <f t="shared" si="35"/>
        <v>65201280035</v>
      </c>
      <c r="C2294" s="267" t="s">
        <v>6717</v>
      </c>
      <c r="D2294" s="3" t="s">
        <v>1991</v>
      </c>
      <c r="E2294" s="270" t="s">
        <v>395</v>
      </c>
      <c r="F2294" s="260" t="s">
        <v>6718</v>
      </c>
      <c r="G2294" s="260" t="s">
        <v>6719</v>
      </c>
      <c r="H2294" s="271" t="s">
        <v>1973</v>
      </c>
      <c r="I2294" s="271" t="s">
        <v>596</v>
      </c>
    </row>
    <row r="2295" spans="1:9" ht="15" customHeight="1">
      <c r="A2295" s="4">
        <v>2294</v>
      </c>
      <c r="B2295" s="2">
        <f t="shared" si="35"/>
        <v>65201280036</v>
      </c>
      <c r="C2295" s="267" t="s">
        <v>6720</v>
      </c>
      <c r="D2295" s="3" t="s">
        <v>1991</v>
      </c>
      <c r="E2295" s="270" t="s">
        <v>395</v>
      </c>
      <c r="F2295" s="260" t="s">
        <v>6721</v>
      </c>
      <c r="G2295" s="260" t="s">
        <v>6722</v>
      </c>
      <c r="H2295" s="271" t="s">
        <v>1973</v>
      </c>
      <c r="I2295" s="271" t="s">
        <v>596</v>
      </c>
    </row>
    <row r="2296" spans="1:9" ht="15" customHeight="1">
      <c r="A2296" s="4">
        <v>2295</v>
      </c>
      <c r="B2296" s="2">
        <f t="shared" si="35"/>
        <v>65201280037</v>
      </c>
      <c r="C2296" s="267" t="s">
        <v>6723</v>
      </c>
      <c r="D2296" s="3" t="s">
        <v>1991</v>
      </c>
      <c r="E2296" s="270" t="s">
        <v>395</v>
      </c>
      <c r="F2296" s="260" t="s">
        <v>6724</v>
      </c>
      <c r="G2296" s="260" t="s">
        <v>3875</v>
      </c>
      <c r="H2296" s="271" t="s">
        <v>1973</v>
      </c>
      <c r="I2296" s="271" t="s">
        <v>596</v>
      </c>
    </row>
    <row r="2297" spans="1:9" ht="15" customHeight="1">
      <c r="A2297" s="4">
        <v>2296</v>
      </c>
      <c r="B2297" s="2">
        <f t="shared" si="35"/>
        <v>65201280038</v>
      </c>
      <c r="C2297" s="267" t="s">
        <v>6725</v>
      </c>
      <c r="D2297" s="3" t="s">
        <v>1991</v>
      </c>
      <c r="E2297" s="270" t="s">
        <v>395</v>
      </c>
      <c r="F2297" s="260" t="s">
        <v>1249</v>
      </c>
      <c r="G2297" s="260" t="s">
        <v>595</v>
      </c>
      <c r="H2297" s="271" t="s">
        <v>1973</v>
      </c>
      <c r="I2297" s="271" t="s">
        <v>596</v>
      </c>
    </row>
    <row r="2298" spans="1:9" ht="15" customHeight="1">
      <c r="A2298" s="4">
        <v>2297</v>
      </c>
      <c r="B2298" s="2">
        <f t="shared" si="35"/>
        <v>65201280039</v>
      </c>
      <c r="C2298" s="267" t="s">
        <v>6726</v>
      </c>
      <c r="D2298" s="3" t="s">
        <v>1991</v>
      </c>
      <c r="E2298" s="270" t="s">
        <v>395</v>
      </c>
      <c r="F2298" s="260" t="s">
        <v>6727</v>
      </c>
      <c r="G2298" s="260" t="s">
        <v>6728</v>
      </c>
      <c r="H2298" s="271" t="s">
        <v>1973</v>
      </c>
      <c r="I2298" s="271" t="s">
        <v>596</v>
      </c>
    </row>
    <row r="2299" spans="1:9" ht="15" customHeight="1">
      <c r="A2299" s="4">
        <v>2298</v>
      </c>
      <c r="B2299" s="2">
        <f t="shared" si="35"/>
        <v>65201280040</v>
      </c>
      <c r="C2299" s="267" t="s">
        <v>6729</v>
      </c>
      <c r="D2299" s="3" t="s">
        <v>1991</v>
      </c>
      <c r="E2299" s="270" t="s">
        <v>395</v>
      </c>
      <c r="F2299" s="260" t="s">
        <v>4061</v>
      </c>
      <c r="G2299" s="260" t="s">
        <v>6730</v>
      </c>
      <c r="H2299" s="271" t="s">
        <v>1973</v>
      </c>
      <c r="I2299" s="271" t="s">
        <v>596</v>
      </c>
    </row>
    <row r="2300" spans="1:9" ht="15" customHeight="1">
      <c r="A2300" s="4">
        <v>2299</v>
      </c>
      <c r="B2300" s="2">
        <f t="shared" si="35"/>
        <v>65201280041</v>
      </c>
      <c r="C2300" s="267" t="s">
        <v>6731</v>
      </c>
      <c r="D2300" s="3" t="s">
        <v>1991</v>
      </c>
      <c r="E2300" s="270" t="s">
        <v>395</v>
      </c>
      <c r="F2300" s="260" t="s">
        <v>6732</v>
      </c>
      <c r="G2300" s="260" t="s">
        <v>6733</v>
      </c>
      <c r="H2300" s="271" t="s">
        <v>1973</v>
      </c>
      <c r="I2300" s="271" t="s">
        <v>596</v>
      </c>
    </row>
    <row r="2301" spans="1:9" ht="15" customHeight="1">
      <c r="A2301" s="4">
        <v>2300</v>
      </c>
      <c r="B2301" s="2">
        <f t="shared" si="35"/>
        <v>65201280042</v>
      </c>
      <c r="C2301" s="267" t="s">
        <v>6734</v>
      </c>
      <c r="D2301" s="3" t="s">
        <v>1991</v>
      </c>
      <c r="E2301" s="270" t="s">
        <v>395</v>
      </c>
      <c r="F2301" s="260" t="s">
        <v>511</v>
      </c>
      <c r="G2301" s="260" t="s">
        <v>6735</v>
      </c>
      <c r="H2301" s="271" t="s">
        <v>1973</v>
      </c>
      <c r="I2301" s="271" t="s">
        <v>596</v>
      </c>
    </row>
    <row r="2302" spans="1:9" ht="15" customHeight="1">
      <c r="A2302" s="4">
        <v>2301</v>
      </c>
      <c r="B2302" s="2">
        <f t="shared" si="35"/>
        <v>65201280043</v>
      </c>
      <c r="C2302" s="267" t="s">
        <v>6736</v>
      </c>
      <c r="D2302" s="3" t="s">
        <v>1991</v>
      </c>
      <c r="E2302" s="270" t="s">
        <v>395</v>
      </c>
      <c r="F2302" s="260" t="s">
        <v>6737</v>
      </c>
      <c r="G2302" s="260" t="s">
        <v>6738</v>
      </c>
      <c r="H2302" s="271" t="s">
        <v>1973</v>
      </c>
      <c r="I2302" s="271" t="s">
        <v>596</v>
      </c>
    </row>
    <row r="2303" spans="1:9" ht="15" customHeight="1">
      <c r="A2303" s="4">
        <v>2302</v>
      </c>
      <c r="B2303" s="2">
        <f t="shared" si="35"/>
        <v>65201280044</v>
      </c>
      <c r="C2303" s="267" t="s">
        <v>6739</v>
      </c>
      <c r="D2303" s="3" t="s">
        <v>1991</v>
      </c>
      <c r="E2303" s="270" t="s">
        <v>395</v>
      </c>
      <c r="F2303" s="260" t="s">
        <v>912</v>
      </c>
      <c r="G2303" s="260" t="s">
        <v>6740</v>
      </c>
      <c r="H2303" s="271" t="s">
        <v>1973</v>
      </c>
      <c r="I2303" s="271" t="s">
        <v>596</v>
      </c>
    </row>
    <row r="2304" spans="1:9" ht="15" customHeight="1">
      <c r="A2304" s="4">
        <v>2303</v>
      </c>
      <c r="B2304" s="2">
        <f t="shared" si="35"/>
        <v>65201280045</v>
      </c>
      <c r="C2304" s="267" t="s">
        <v>6741</v>
      </c>
      <c r="D2304" s="3" t="s">
        <v>1991</v>
      </c>
      <c r="E2304" s="270" t="s">
        <v>395</v>
      </c>
      <c r="F2304" s="260" t="s">
        <v>1904</v>
      </c>
      <c r="G2304" s="260" t="s">
        <v>4403</v>
      </c>
      <c r="H2304" s="271" t="s">
        <v>1973</v>
      </c>
      <c r="I2304" s="271" t="s">
        <v>596</v>
      </c>
    </row>
    <row r="2305" spans="1:9" ht="15" customHeight="1">
      <c r="A2305" s="4">
        <v>2304</v>
      </c>
      <c r="B2305" s="2">
        <f t="shared" si="35"/>
        <v>65201280046</v>
      </c>
      <c r="C2305" s="267" t="s">
        <v>6742</v>
      </c>
      <c r="D2305" s="3" t="s">
        <v>1991</v>
      </c>
      <c r="E2305" s="270" t="s">
        <v>395</v>
      </c>
      <c r="F2305" s="260" t="s">
        <v>6743</v>
      </c>
      <c r="G2305" s="260" t="s">
        <v>6744</v>
      </c>
      <c r="H2305" s="271" t="s">
        <v>1973</v>
      </c>
      <c r="I2305" s="271" t="s">
        <v>596</v>
      </c>
    </row>
    <row r="2306" spans="1:9" ht="15" customHeight="1">
      <c r="A2306" s="4">
        <v>2305</v>
      </c>
      <c r="B2306" s="2">
        <f t="shared" si="35"/>
        <v>65202010001</v>
      </c>
      <c r="C2306" s="267" t="s">
        <v>6745</v>
      </c>
      <c r="D2306" s="3" t="s">
        <v>6746</v>
      </c>
      <c r="E2306" s="270" t="s">
        <v>444</v>
      </c>
      <c r="F2306" s="260" t="s">
        <v>703</v>
      </c>
      <c r="G2306" s="260" t="s">
        <v>1843</v>
      </c>
      <c r="H2306" s="271" t="s">
        <v>608</v>
      </c>
      <c r="I2306" s="271" t="s">
        <v>608</v>
      </c>
    </row>
    <row r="2307" spans="1:9" ht="15" customHeight="1">
      <c r="A2307" s="4">
        <v>2306</v>
      </c>
      <c r="B2307" s="2">
        <f t="shared" ref="B2307:B2370" si="36">VALUE(C2307)</f>
        <v>65202010002</v>
      </c>
      <c r="C2307" s="267" t="s">
        <v>6747</v>
      </c>
      <c r="D2307" s="3" t="s">
        <v>6746</v>
      </c>
      <c r="E2307" s="270" t="s">
        <v>444</v>
      </c>
      <c r="F2307" s="260" t="s">
        <v>6748</v>
      </c>
      <c r="G2307" s="260" t="s">
        <v>804</v>
      </c>
      <c r="H2307" s="271" t="s">
        <v>608</v>
      </c>
      <c r="I2307" s="271" t="s">
        <v>608</v>
      </c>
    </row>
    <row r="2308" spans="1:9" ht="15" customHeight="1">
      <c r="A2308" s="4">
        <v>2307</v>
      </c>
      <c r="B2308" s="2">
        <f t="shared" si="36"/>
        <v>65202010003</v>
      </c>
      <c r="C2308" s="267" t="s">
        <v>6749</v>
      </c>
      <c r="D2308" s="3" t="s">
        <v>6746</v>
      </c>
      <c r="E2308" s="270" t="s">
        <v>444</v>
      </c>
      <c r="F2308" s="260" t="s">
        <v>1639</v>
      </c>
      <c r="G2308" s="260" t="s">
        <v>6750</v>
      </c>
      <c r="H2308" s="271" t="s">
        <v>608</v>
      </c>
      <c r="I2308" s="271" t="s">
        <v>608</v>
      </c>
    </row>
    <row r="2309" spans="1:9" ht="15" customHeight="1">
      <c r="A2309" s="4">
        <v>2308</v>
      </c>
      <c r="B2309" s="2">
        <f t="shared" si="36"/>
        <v>65202010004</v>
      </c>
      <c r="C2309" s="267" t="s">
        <v>6751</v>
      </c>
      <c r="D2309" s="3" t="s">
        <v>6746</v>
      </c>
      <c r="E2309" s="270" t="s">
        <v>444</v>
      </c>
      <c r="F2309" s="260" t="s">
        <v>6752</v>
      </c>
      <c r="G2309" s="260" t="s">
        <v>6753</v>
      </c>
      <c r="H2309" s="271" t="s">
        <v>608</v>
      </c>
      <c r="I2309" s="271" t="s">
        <v>608</v>
      </c>
    </row>
    <row r="2310" spans="1:9" ht="15" customHeight="1">
      <c r="A2310" s="4">
        <v>2309</v>
      </c>
      <c r="B2310" s="2">
        <f t="shared" si="36"/>
        <v>65202010005</v>
      </c>
      <c r="C2310" s="267" t="s">
        <v>6754</v>
      </c>
      <c r="D2310" s="3" t="s">
        <v>6746</v>
      </c>
      <c r="E2310" s="270" t="s">
        <v>444</v>
      </c>
      <c r="F2310" s="260" t="s">
        <v>6755</v>
      </c>
      <c r="G2310" s="260" t="s">
        <v>1870</v>
      </c>
      <c r="H2310" s="271" t="s">
        <v>608</v>
      </c>
      <c r="I2310" s="271" t="s">
        <v>608</v>
      </c>
    </row>
    <row r="2311" spans="1:9" ht="15" customHeight="1">
      <c r="A2311" s="4">
        <v>2310</v>
      </c>
      <c r="B2311" s="2">
        <f t="shared" si="36"/>
        <v>65202010006</v>
      </c>
      <c r="C2311" s="267" t="s">
        <v>6756</v>
      </c>
      <c r="D2311" s="3" t="s">
        <v>6746</v>
      </c>
      <c r="E2311" s="270" t="s">
        <v>444</v>
      </c>
      <c r="F2311" s="260" t="s">
        <v>6757</v>
      </c>
      <c r="G2311" s="260" t="s">
        <v>1186</v>
      </c>
      <c r="H2311" s="271" t="s">
        <v>608</v>
      </c>
      <c r="I2311" s="271" t="s">
        <v>608</v>
      </c>
    </row>
    <row r="2312" spans="1:9" ht="15" customHeight="1">
      <c r="A2312" s="4">
        <v>2311</v>
      </c>
      <c r="B2312" s="2">
        <f t="shared" si="36"/>
        <v>65202010007</v>
      </c>
      <c r="C2312" s="267" t="s">
        <v>6758</v>
      </c>
      <c r="D2312" s="3" t="s">
        <v>6746</v>
      </c>
      <c r="E2312" s="270" t="s">
        <v>444</v>
      </c>
      <c r="F2312" s="260" t="s">
        <v>6759</v>
      </c>
      <c r="G2312" s="260" t="s">
        <v>6760</v>
      </c>
      <c r="H2312" s="271" t="s">
        <v>608</v>
      </c>
      <c r="I2312" s="271" t="s">
        <v>608</v>
      </c>
    </row>
    <row r="2313" spans="1:9" ht="15" customHeight="1">
      <c r="A2313" s="4">
        <v>2312</v>
      </c>
      <c r="B2313" s="2">
        <f t="shared" si="36"/>
        <v>65202010008</v>
      </c>
      <c r="C2313" s="267" t="s">
        <v>6761</v>
      </c>
      <c r="D2313" s="3" t="s">
        <v>6746</v>
      </c>
      <c r="E2313" s="270" t="s">
        <v>444</v>
      </c>
      <c r="F2313" s="260" t="s">
        <v>6762</v>
      </c>
      <c r="G2313" s="260" t="s">
        <v>6763</v>
      </c>
      <c r="H2313" s="271" t="s">
        <v>608</v>
      </c>
      <c r="I2313" s="271" t="s">
        <v>608</v>
      </c>
    </row>
    <row r="2314" spans="1:9" ht="15" customHeight="1">
      <c r="A2314" s="4">
        <v>2313</v>
      </c>
      <c r="B2314" s="2">
        <f t="shared" si="36"/>
        <v>65202010009</v>
      </c>
      <c r="C2314" s="267" t="s">
        <v>6764</v>
      </c>
      <c r="D2314" s="3" t="s">
        <v>6746</v>
      </c>
      <c r="E2314" s="270" t="s">
        <v>444</v>
      </c>
      <c r="F2314" s="260" t="s">
        <v>2694</v>
      </c>
      <c r="G2314" s="260" t="s">
        <v>827</v>
      </c>
      <c r="H2314" s="271" t="s">
        <v>608</v>
      </c>
      <c r="I2314" s="271" t="s">
        <v>608</v>
      </c>
    </row>
    <row r="2315" spans="1:9" ht="15" customHeight="1">
      <c r="A2315" s="4">
        <v>2314</v>
      </c>
      <c r="B2315" s="2">
        <f t="shared" si="36"/>
        <v>65202010010</v>
      </c>
      <c r="C2315" s="267" t="s">
        <v>6765</v>
      </c>
      <c r="D2315" s="3" t="s">
        <v>6746</v>
      </c>
      <c r="E2315" s="270" t="s">
        <v>444</v>
      </c>
      <c r="F2315" s="260" t="s">
        <v>6766</v>
      </c>
      <c r="G2315" s="260" t="s">
        <v>6767</v>
      </c>
      <c r="H2315" s="271" t="s">
        <v>608</v>
      </c>
      <c r="I2315" s="271" t="s">
        <v>608</v>
      </c>
    </row>
    <row r="2316" spans="1:9" ht="15" customHeight="1">
      <c r="A2316" s="4">
        <v>2315</v>
      </c>
      <c r="B2316" s="2">
        <f t="shared" si="36"/>
        <v>65202010012</v>
      </c>
      <c r="C2316" s="267" t="s">
        <v>6768</v>
      </c>
      <c r="D2316" s="3" t="s">
        <v>6746</v>
      </c>
      <c r="E2316" s="270" t="s">
        <v>444</v>
      </c>
      <c r="F2316" s="260" t="s">
        <v>811</v>
      </c>
      <c r="G2316" s="260" t="s">
        <v>540</v>
      </c>
      <c r="H2316" s="271" t="s">
        <v>608</v>
      </c>
      <c r="I2316" s="271" t="s">
        <v>608</v>
      </c>
    </row>
    <row r="2317" spans="1:9" ht="15" customHeight="1">
      <c r="A2317" s="4">
        <v>2316</v>
      </c>
      <c r="B2317" s="2">
        <f t="shared" si="36"/>
        <v>65202010013</v>
      </c>
      <c r="C2317" s="267" t="s">
        <v>6769</v>
      </c>
      <c r="D2317" s="3" t="s">
        <v>6746</v>
      </c>
      <c r="E2317" s="270" t="s">
        <v>444</v>
      </c>
      <c r="F2317" s="260" t="s">
        <v>6770</v>
      </c>
      <c r="G2317" s="260" t="s">
        <v>2599</v>
      </c>
      <c r="H2317" s="271" t="s">
        <v>608</v>
      </c>
      <c r="I2317" s="271" t="s">
        <v>608</v>
      </c>
    </row>
    <row r="2318" spans="1:9" ht="15" customHeight="1">
      <c r="A2318" s="4">
        <v>2317</v>
      </c>
      <c r="B2318" s="2">
        <f t="shared" si="36"/>
        <v>65202010014</v>
      </c>
      <c r="C2318" s="267" t="s">
        <v>6771</v>
      </c>
      <c r="D2318" s="3" t="s">
        <v>6746</v>
      </c>
      <c r="E2318" s="270" t="s">
        <v>444</v>
      </c>
      <c r="F2318" s="260" t="s">
        <v>6772</v>
      </c>
      <c r="G2318" s="260" t="s">
        <v>6773</v>
      </c>
      <c r="H2318" s="271" t="s">
        <v>608</v>
      </c>
      <c r="I2318" s="271" t="s">
        <v>608</v>
      </c>
    </row>
    <row r="2319" spans="1:9" ht="15" customHeight="1">
      <c r="A2319" s="4">
        <v>2318</v>
      </c>
      <c r="B2319" s="2">
        <f t="shared" si="36"/>
        <v>65202010015</v>
      </c>
      <c r="C2319" s="267" t="s">
        <v>6774</v>
      </c>
      <c r="D2319" s="3" t="s">
        <v>6746</v>
      </c>
      <c r="E2319" s="270" t="s">
        <v>444</v>
      </c>
      <c r="F2319" s="260" t="s">
        <v>6775</v>
      </c>
      <c r="G2319" s="260" t="s">
        <v>6776</v>
      </c>
      <c r="H2319" s="271" t="s">
        <v>608</v>
      </c>
      <c r="I2319" s="271" t="s">
        <v>608</v>
      </c>
    </row>
    <row r="2320" spans="1:9" ht="15" customHeight="1">
      <c r="A2320" s="4">
        <v>2319</v>
      </c>
      <c r="B2320" s="2">
        <f t="shared" si="36"/>
        <v>65202010016</v>
      </c>
      <c r="C2320" s="267" t="s">
        <v>6777</v>
      </c>
      <c r="D2320" s="3" t="s">
        <v>6746</v>
      </c>
      <c r="E2320" s="270" t="s">
        <v>444</v>
      </c>
      <c r="F2320" s="260" t="s">
        <v>735</v>
      </c>
      <c r="G2320" s="260" t="s">
        <v>1539</v>
      </c>
      <c r="H2320" s="271" t="s">
        <v>608</v>
      </c>
      <c r="I2320" s="271" t="s">
        <v>608</v>
      </c>
    </row>
    <row r="2321" spans="1:9" ht="15" customHeight="1">
      <c r="A2321" s="4">
        <v>2320</v>
      </c>
      <c r="B2321" s="2">
        <f t="shared" si="36"/>
        <v>65202010017</v>
      </c>
      <c r="C2321" s="267" t="s">
        <v>6778</v>
      </c>
      <c r="D2321" s="3" t="s">
        <v>6746</v>
      </c>
      <c r="E2321" s="270" t="s">
        <v>444</v>
      </c>
      <c r="F2321" s="260" t="s">
        <v>6779</v>
      </c>
      <c r="G2321" s="260" t="s">
        <v>797</v>
      </c>
      <c r="H2321" s="271" t="s">
        <v>608</v>
      </c>
      <c r="I2321" s="271" t="s">
        <v>608</v>
      </c>
    </row>
    <row r="2322" spans="1:9" ht="15" customHeight="1">
      <c r="A2322" s="4">
        <v>2321</v>
      </c>
      <c r="B2322" s="2">
        <f t="shared" si="36"/>
        <v>65202010018</v>
      </c>
      <c r="C2322" s="267" t="s">
        <v>6780</v>
      </c>
      <c r="D2322" s="3" t="s">
        <v>6746</v>
      </c>
      <c r="E2322" s="270" t="s">
        <v>444</v>
      </c>
      <c r="F2322" s="260" t="s">
        <v>6781</v>
      </c>
      <c r="G2322" s="260" t="s">
        <v>6782</v>
      </c>
      <c r="H2322" s="271" t="s">
        <v>608</v>
      </c>
      <c r="I2322" s="271" t="s">
        <v>608</v>
      </c>
    </row>
    <row r="2323" spans="1:9" ht="15" customHeight="1">
      <c r="A2323" s="4">
        <v>2322</v>
      </c>
      <c r="B2323" s="2">
        <f t="shared" si="36"/>
        <v>65202010019</v>
      </c>
      <c r="C2323" s="267" t="s">
        <v>6783</v>
      </c>
      <c r="D2323" s="3" t="s">
        <v>6746</v>
      </c>
      <c r="E2323" s="270" t="s">
        <v>444</v>
      </c>
      <c r="F2323" s="260" t="s">
        <v>6784</v>
      </c>
      <c r="G2323" s="260" t="s">
        <v>6785</v>
      </c>
      <c r="H2323" s="271" t="s">
        <v>608</v>
      </c>
      <c r="I2323" s="271" t="s">
        <v>608</v>
      </c>
    </row>
    <row r="2324" spans="1:9" ht="15" customHeight="1">
      <c r="A2324" s="4">
        <v>2323</v>
      </c>
      <c r="B2324" s="2">
        <f t="shared" si="36"/>
        <v>65202010020</v>
      </c>
      <c r="C2324" s="267" t="s">
        <v>6786</v>
      </c>
      <c r="D2324" s="3" t="s">
        <v>6746</v>
      </c>
      <c r="E2324" s="270" t="s">
        <v>444</v>
      </c>
      <c r="F2324" s="260" t="s">
        <v>6787</v>
      </c>
      <c r="G2324" s="260" t="s">
        <v>6788</v>
      </c>
      <c r="H2324" s="271" t="s">
        <v>608</v>
      </c>
      <c r="I2324" s="271" t="s">
        <v>608</v>
      </c>
    </row>
    <row r="2325" spans="1:9" ht="15" customHeight="1">
      <c r="A2325" s="4">
        <v>2324</v>
      </c>
      <c r="B2325" s="2">
        <f t="shared" si="36"/>
        <v>65202010022</v>
      </c>
      <c r="C2325" s="267" t="s">
        <v>6789</v>
      </c>
      <c r="D2325" s="3" t="s">
        <v>6746</v>
      </c>
      <c r="E2325" s="270" t="s">
        <v>444</v>
      </c>
      <c r="F2325" s="260" t="s">
        <v>6790</v>
      </c>
      <c r="G2325" s="260" t="s">
        <v>6791</v>
      </c>
      <c r="H2325" s="271" t="s">
        <v>608</v>
      </c>
      <c r="I2325" s="271" t="s">
        <v>608</v>
      </c>
    </row>
    <row r="2326" spans="1:9" ht="15" customHeight="1">
      <c r="A2326" s="4">
        <v>2325</v>
      </c>
      <c r="B2326" s="2">
        <f t="shared" si="36"/>
        <v>65202010023</v>
      </c>
      <c r="C2326" s="267" t="s">
        <v>6792</v>
      </c>
      <c r="D2326" s="3" t="s">
        <v>6746</v>
      </c>
      <c r="E2326" s="270" t="s">
        <v>444</v>
      </c>
      <c r="F2326" s="260" t="s">
        <v>1482</v>
      </c>
      <c r="G2326" s="260" t="s">
        <v>6793</v>
      </c>
      <c r="H2326" s="271" t="s">
        <v>608</v>
      </c>
      <c r="I2326" s="271" t="s">
        <v>608</v>
      </c>
    </row>
    <row r="2327" spans="1:9" ht="15" customHeight="1">
      <c r="A2327" s="4">
        <v>2326</v>
      </c>
      <c r="B2327" s="2">
        <f t="shared" si="36"/>
        <v>65202010024</v>
      </c>
      <c r="C2327" s="267" t="s">
        <v>6794</v>
      </c>
      <c r="D2327" s="3" t="s">
        <v>6746</v>
      </c>
      <c r="E2327" s="270" t="s">
        <v>444</v>
      </c>
      <c r="F2327" s="260" t="s">
        <v>6795</v>
      </c>
      <c r="G2327" s="260" t="s">
        <v>6796</v>
      </c>
      <c r="H2327" s="271" t="s">
        <v>608</v>
      </c>
      <c r="I2327" s="271" t="s">
        <v>608</v>
      </c>
    </row>
    <row r="2328" spans="1:9" ht="15" customHeight="1">
      <c r="A2328" s="4">
        <v>2327</v>
      </c>
      <c r="B2328" s="2">
        <f t="shared" si="36"/>
        <v>65202010025</v>
      </c>
      <c r="C2328" s="267" t="s">
        <v>6797</v>
      </c>
      <c r="D2328" s="3" t="s">
        <v>6746</v>
      </c>
      <c r="E2328" s="270" t="s">
        <v>444</v>
      </c>
      <c r="F2328" s="260" t="s">
        <v>6798</v>
      </c>
      <c r="G2328" s="260" t="s">
        <v>1788</v>
      </c>
      <c r="H2328" s="271" t="s">
        <v>608</v>
      </c>
      <c r="I2328" s="271" t="s">
        <v>608</v>
      </c>
    </row>
    <row r="2329" spans="1:9" ht="15" customHeight="1">
      <c r="A2329" s="4">
        <v>2328</v>
      </c>
      <c r="B2329" s="2">
        <f t="shared" si="36"/>
        <v>65202010026</v>
      </c>
      <c r="C2329" s="267" t="s">
        <v>6799</v>
      </c>
      <c r="D2329" s="3" t="s">
        <v>6746</v>
      </c>
      <c r="E2329" s="270" t="s">
        <v>444</v>
      </c>
      <c r="F2329" s="260" t="s">
        <v>6800</v>
      </c>
      <c r="G2329" s="260" t="s">
        <v>1617</v>
      </c>
      <c r="H2329" s="271" t="s">
        <v>608</v>
      </c>
      <c r="I2329" s="271" t="s">
        <v>608</v>
      </c>
    </row>
    <row r="2330" spans="1:9" ht="15" customHeight="1">
      <c r="A2330" s="4">
        <v>2329</v>
      </c>
      <c r="B2330" s="2">
        <f t="shared" si="36"/>
        <v>65202010027</v>
      </c>
      <c r="C2330" s="267" t="s">
        <v>6801</v>
      </c>
      <c r="D2330" s="3" t="s">
        <v>6746</v>
      </c>
      <c r="E2330" s="270" t="s">
        <v>444</v>
      </c>
      <c r="F2330" s="260" t="s">
        <v>631</v>
      </c>
      <c r="G2330" s="260" t="s">
        <v>1340</v>
      </c>
      <c r="H2330" s="271" t="s">
        <v>608</v>
      </c>
      <c r="I2330" s="271" t="s">
        <v>608</v>
      </c>
    </row>
    <row r="2331" spans="1:9" ht="15" customHeight="1">
      <c r="A2331" s="4">
        <v>2330</v>
      </c>
      <c r="B2331" s="2">
        <f t="shared" si="36"/>
        <v>65202010028</v>
      </c>
      <c r="C2331" s="267" t="s">
        <v>6802</v>
      </c>
      <c r="D2331" s="3" t="s">
        <v>6746</v>
      </c>
      <c r="E2331" s="270" t="s">
        <v>444</v>
      </c>
      <c r="F2331" s="260" t="s">
        <v>6803</v>
      </c>
      <c r="G2331" s="260" t="s">
        <v>6804</v>
      </c>
      <c r="H2331" s="271" t="s">
        <v>608</v>
      </c>
      <c r="I2331" s="271" t="s">
        <v>608</v>
      </c>
    </row>
    <row r="2332" spans="1:9" ht="15" customHeight="1">
      <c r="A2332" s="4">
        <v>2331</v>
      </c>
      <c r="B2332" s="2">
        <f t="shared" si="36"/>
        <v>65202010029</v>
      </c>
      <c r="C2332" s="267" t="s">
        <v>6805</v>
      </c>
      <c r="D2332" s="3" t="s">
        <v>6746</v>
      </c>
      <c r="E2332" s="270" t="s">
        <v>395</v>
      </c>
      <c r="F2332" s="260" t="s">
        <v>6806</v>
      </c>
      <c r="G2332" s="260" t="s">
        <v>453</v>
      </c>
      <c r="H2332" s="271" t="s">
        <v>608</v>
      </c>
      <c r="I2332" s="271" t="s">
        <v>608</v>
      </c>
    </row>
    <row r="2333" spans="1:9" ht="15" customHeight="1">
      <c r="A2333" s="4">
        <v>2332</v>
      </c>
      <c r="B2333" s="2">
        <f t="shared" si="36"/>
        <v>65202010030</v>
      </c>
      <c r="C2333" s="267" t="s">
        <v>6807</v>
      </c>
      <c r="D2333" s="3" t="s">
        <v>6746</v>
      </c>
      <c r="E2333" s="270" t="s">
        <v>395</v>
      </c>
      <c r="F2333" s="260" t="s">
        <v>6808</v>
      </c>
      <c r="G2333" s="260" t="s">
        <v>573</v>
      </c>
      <c r="H2333" s="271" t="s">
        <v>608</v>
      </c>
      <c r="I2333" s="271" t="s">
        <v>608</v>
      </c>
    </row>
    <row r="2334" spans="1:9" ht="15" customHeight="1">
      <c r="A2334" s="4">
        <v>2333</v>
      </c>
      <c r="B2334" s="2">
        <f t="shared" si="36"/>
        <v>65202010031</v>
      </c>
      <c r="C2334" s="267" t="s">
        <v>6809</v>
      </c>
      <c r="D2334" s="3" t="s">
        <v>6746</v>
      </c>
      <c r="E2334" s="270" t="s">
        <v>395</v>
      </c>
      <c r="F2334" s="260" t="s">
        <v>3218</v>
      </c>
      <c r="G2334" s="260" t="s">
        <v>6810</v>
      </c>
      <c r="H2334" s="271" t="s">
        <v>608</v>
      </c>
      <c r="I2334" s="271" t="s">
        <v>608</v>
      </c>
    </row>
    <row r="2335" spans="1:9" ht="15" customHeight="1">
      <c r="A2335" s="4">
        <v>2334</v>
      </c>
      <c r="B2335" s="2">
        <f t="shared" si="36"/>
        <v>65202010032</v>
      </c>
      <c r="C2335" s="267" t="s">
        <v>6811</v>
      </c>
      <c r="D2335" s="3" t="s">
        <v>6746</v>
      </c>
      <c r="E2335" s="270" t="s">
        <v>395</v>
      </c>
      <c r="F2335" s="260" t="s">
        <v>696</v>
      </c>
      <c r="G2335" s="260" t="s">
        <v>872</v>
      </c>
      <c r="H2335" s="271" t="s">
        <v>608</v>
      </c>
      <c r="I2335" s="271" t="s">
        <v>608</v>
      </c>
    </row>
    <row r="2336" spans="1:9" ht="15" customHeight="1">
      <c r="A2336" s="4">
        <v>2335</v>
      </c>
      <c r="B2336" s="2">
        <f t="shared" si="36"/>
        <v>65202010033</v>
      </c>
      <c r="C2336" s="267" t="s">
        <v>6812</v>
      </c>
      <c r="D2336" s="3" t="s">
        <v>6746</v>
      </c>
      <c r="E2336" s="270" t="s">
        <v>395</v>
      </c>
      <c r="F2336" s="260" t="s">
        <v>6813</v>
      </c>
      <c r="G2336" s="260" t="s">
        <v>6814</v>
      </c>
      <c r="H2336" s="271" t="s">
        <v>608</v>
      </c>
      <c r="I2336" s="271" t="s">
        <v>608</v>
      </c>
    </row>
    <row r="2337" spans="1:9" ht="15" customHeight="1">
      <c r="A2337" s="4">
        <v>2336</v>
      </c>
      <c r="B2337" s="2">
        <f t="shared" si="36"/>
        <v>65202010034</v>
      </c>
      <c r="C2337" s="267" t="s">
        <v>6815</v>
      </c>
      <c r="D2337" s="3" t="s">
        <v>2036</v>
      </c>
      <c r="E2337" s="270" t="s">
        <v>444</v>
      </c>
      <c r="F2337" s="260" t="s">
        <v>493</v>
      </c>
      <c r="G2337" s="260" t="s">
        <v>577</v>
      </c>
      <c r="H2337" s="271" t="s">
        <v>608</v>
      </c>
      <c r="I2337" s="271" t="s">
        <v>608</v>
      </c>
    </row>
    <row r="2338" spans="1:9" ht="15" customHeight="1">
      <c r="A2338" s="4">
        <v>2337</v>
      </c>
      <c r="B2338" s="2">
        <f t="shared" si="36"/>
        <v>65202010035</v>
      </c>
      <c r="C2338" s="267" t="s">
        <v>6816</v>
      </c>
      <c r="D2338" s="3" t="s">
        <v>2036</v>
      </c>
      <c r="E2338" s="270" t="s">
        <v>444</v>
      </c>
      <c r="F2338" s="260" t="s">
        <v>1304</v>
      </c>
      <c r="G2338" s="260" t="s">
        <v>6817</v>
      </c>
      <c r="H2338" s="271" t="s">
        <v>608</v>
      </c>
      <c r="I2338" s="271" t="s">
        <v>608</v>
      </c>
    </row>
    <row r="2339" spans="1:9" ht="15" customHeight="1">
      <c r="A2339" s="4">
        <v>2338</v>
      </c>
      <c r="B2339" s="2">
        <f t="shared" si="36"/>
        <v>65202010036</v>
      </c>
      <c r="C2339" s="267" t="s">
        <v>6818</v>
      </c>
      <c r="D2339" s="3" t="s">
        <v>2036</v>
      </c>
      <c r="E2339" s="270" t="s">
        <v>444</v>
      </c>
      <c r="F2339" s="260" t="s">
        <v>660</v>
      </c>
      <c r="G2339" s="260" t="s">
        <v>6819</v>
      </c>
      <c r="H2339" s="271" t="s">
        <v>608</v>
      </c>
      <c r="I2339" s="271" t="s">
        <v>608</v>
      </c>
    </row>
    <row r="2340" spans="1:9" ht="15" customHeight="1">
      <c r="A2340" s="4">
        <v>2339</v>
      </c>
      <c r="B2340" s="2">
        <f t="shared" si="36"/>
        <v>65202010037</v>
      </c>
      <c r="C2340" s="267" t="s">
        <v>6820</v>
      </c>
      <c r="D2340" s="3" t="s">
        <v>2036</v>
      </c>
      <c r="E2340" s="270" t="s">
        <v>444</v>
      </c>
      <c r="F2340" s="260" t="s">
        <v>6821</v>
      </c>
      <c r="G2340" s="260" t="s">
        <v>1434</v>
      </c>
      <c r="H2340" s="271" t="s">
        <v>608</v>
      </c>
      <c r="I2340" s="271" t="s">
        <v>608</v>
      </c>
    </row>
    <row r="2341" spans="1:9" ht="15" customHeight="1">
      <c r="A2341" s="4">
        <v>2340</v>
      </c>
      <c r="B2341" s="2">
        <f t="shared" si="36"/>
        <v>65202010038</v>
      </c>
      <c r="C2341" s="267" t="s">
        <v>6822</v>
      </c>
      <c r="D2341" s="3" t="s">
        <v>2036</v>
      </c>
      <c r="E2341" s="270" t="s">
        <v>444</v>
      </c>
      <c r="F2341" s="260" t="s">
        <v>6823</v>
      </c>
      <c r="G2341" s="260" t="s">
        <v>1364</v>
      </c>
      <c r="H2341" s="271" t="s">
        <v>608</v>
      </c>
      <c r="I2341" s="271" t="s">
        <v>608</v>
      </c>
    </row>
    <row r="2342" spans="1:9" ht="15" customHeight="1">
      <c r="A2342" s="4">
        <v>2341</v>
      </c>
      <c r="B2342" s="2">
        <f t="shared" si="36"/>
        <v>65202010039</v>
      </c>
      <c r="C2342" s="267" t="s">
        <v>6824</v>
      </c>
      <c r="D2342" s="3" t="s">
        <v>2036</v>
      </c>
      <c r="E2342" s="270" t="s">
        <v>444</v>
      </c>
      <c r="F2342" s="260" t="s">
        <v>638</v>
      </c>
      <c r="G2342" s="260" t="s">
        <v>680</v>
      </c>
      <c r="H2342" s="271" t="s">
        <v>608</v>
      </c>
      <c r="I2342" s="271" t="s">
        <v>608</v>
      </c>
    </row>
    <row r="2343" spans="1:9" ht="15" customHeight="1">
      <c r="A2343" s="4">
        <v>2342</v>
      </c>
      <c r="B2343" s="2">
        <f t="shared" si="36"/>
        <v>65202010040</v>
      </c>
      <c r="C2343" s="267" t="s">
        <v>6825</v>
      </c>
      <c r="D2343" s="3" t="s">
        <v>2036</v>
      </c>
      <c r="E2343" s="270" t="s">
        <v>444</v>
      </c>
      <c r="F2343" s="260" t="s">
        <v>576</v>
      </c>
      <c r="G2343" s="260" t="s">
        <v>6826</v>
      </c>
      <c r="H2343" s="271" t="s">
        <v>608</v>
      </c>
      <c r="I2343" s="271" t="s">
        <v>608</v>
      </c>
    </row>
    <row r="2344" spans="1:9" ht="15" customHeight="1">
      <c r="A2344" s="4">
        <v>2343</v>
      </c>
      <c r="B2344" s="2">
        <f t="shared" si="36"/>
        <v>65202010041</v>
      </c>
      <c r="C2344" s="267" t="s">
        <v>6827</v>
      </c>
      <c r="D2344" s="3" t="s">
        <v>2036</v>
      </c>
      <c r="E2344" s="270" t="s">
        <v>444</v>
      </c>
      <c r="F2344" s="260" t="s">
        <v>6828</v>
      </c>
      <c r="G2344" s="260" t="s">
        <v>6829</v>
      </c>
      <c r="H2344" s="271" t="s">
        <v>608</v>
      </c>
      <c r="I2344" s="271" t="s">
        <v>608</v>
      </c>
    </row>
    <row r="2345" spans="1:9" ht="15" customHeight="1">
      <c r="A2345" s="4">
        <v>2344</v>
      </c>
      <c r="B2345" s="2">
        <f t="shared" si="36"/>
        <v>65202010042</v>
      </c>
      <c r="C2345" s="267" t="s">
        <v>6830</v>
      </c>
      <c r="D2345" s="3" t="s">
        <v>2036</v>
      </c>
      <c r="E2345" s="270" t="s">
        <v>444</v>
      </c>
      <c r="F2345" s="260" t="s">
        <v>6831</v>
      </c>
      <c r="G2345" s="260" t="s">
        <v>6832</v>
      </c>
      <c r="H2345" s="271" t="s">
        <v>608</v>
      </c>
      <c r="I2345" s="271" t="s">
        <v>608</v>
      </c>
    </row>
    <row r="2346" spans="1:9" ht="15" customHeight="1">
      <c r="A2346" s="4">
        <v>2345</v>
      </c>
      <c r="B2346" s="2">
        <f t="shared" si="36"/>
        <v>65202010043</v>
      </c>
      <c r="C2346" s="267" t="s">
        <v>6833</v>
      </c>
      <c r="D2346" s="3" t="s">
        <v>2036</v>
      </c>
      <c r="E2346" s="270" t="s">
        <v>444</v>
      </c>
      <c r="F2346" s="260" t="s">
        <v>3874</v>
      </c>
      <c r="G2346" s="260" t="s">
        <v>5777</v>
      </c>
      <c r="H2346" s="271" t="s">
        <v>608</v>
      </c>
      <c r="I2346" s="271" t="s">
        <v>608</v>
      </c>
    </row>
    <row r="2347" spans="1:9" ht="15" customHeight="1">
      <c r="A2347" s="4">
        <v>2346</v>
      </c>
      <c r="B2347" s="2">
        <f t="shared" si="36"/>
        <v>65202010044</v>
      </c>
      <c r="C2347" s="267" t="s">
        <v>6834</v>
      </c>
      <c r="D2347" s="3" t="s">
        <v>2036</v>
      </c>
      <c r="E2347" s="270" t="s">
        <v>444</v>
      </c>
      <c r="F2347" s="260" t="s">
        <v>811</v>
      </c>
      <c r="G2347" s="260" t="s">
        <v>6835</v>
      </c>
      <c r="H2347" s="271" t="s">
        <v>608</v>
      </c>
      <c r="I2347" s="271" t="s">
        <v>608</v>
      </c>
    </row>
    <row r="2348" spans="1:9" ht="15" customHeight="1">
      <c r="A2348" s="4">
        <v>2347</v>
      </c>
      <c r="B2348" s="2">
        <f t="shared" si="36"/>
        <v>65202010045</v>
      </c>
      <c r="C2348" s="267" t="s">
        <v>6836</v>
      </c>
      <c r="D2348" s="3" t="s">
        <v>2036</v>
      </c>
      <c r="E2348" s="270" t="s">
        <v>444</v>
      </c>
      <c r="F2348" s="260" t="s">
        <v>6837</v>
      </c>
      <c r="G2348" s="260" t="s">
        <v>86</v>
      </c>
      <c r="H2348" s="271" t="s">
        <v>608</v>
      </c>
      <c r="I2348" s="271" t="s">
        <v>608</v>
      </c>
    </row>
    <row r="2349" spans="1:9" ht="15" customHeight="1">
      <c r="A2349" s="4">
        <v>2348</v>
      </c>
      <c r="B2349" s="2">
        <f t="shared" si="36"/>
        <v>65202010046</v>
      </c>
      <c r="C2349" s="267" t="s">
        <v>6838</v>
      </c>
      <c r="D2349" s="3" t="s">
        <v>2036</v>
      </c>
      <c r="E2349" s="270" t="s">
        <v>444</v>
      </c>
      <c r="F2349" s="260" t="s">
        <v>6839</v>
      </c>
      <c r="G2349" s="260" t="s">
        <v>1582</v>
      </c>
      <c r="H2349" s="271" t="s">
        <v>608</v>
      </c>
      <c r="I2349" s="271" t="s">
        <v>608</v>
      </c>
    </row>
    <row r="2350" spans="1:9" ht="15" customHeight="1">
      <c r="A2350" s="4">
        <v>2349</v>
      </c>
      <c r="B2350" s="2">
        <f t="shared" si="36"/>
        <v>65202010047</v>
      </c>
      <c r="C2350" s="267" t="s">
        <v>6840</v>
      </c>
      <c r="D2350" s="3" t="s">
        <v>2036</v>
      </c>
      <c r="E2350" s="270" t="s">
        <v>444</v>
      </c>
      <c r="F2350" s="260" t="s">
        <v>6841</v>
      </c>
      <c r="G2350" s="260" t="s">
        <v>1903</v>
      </c>
      <c r="H2350" s="271" t="s">
        <v>608</v>
      </c>
      <c r="I2350" s="271" t="s">
        <v>608</v>
      </c>
    </row>
    <row r="2351" spans="1:9" ht="15" customHeight="1">
      <c r="A2351" s="4">
        <v>2350</v>
      </c>
      <c r="B2351" s="2">
        <f t="shared" si="36"/>
        <v>65202010048</v>
      </c>
      <c r="C2351" s="267" t="s">
        <v>6842</v>
      </c>
      <c r="D2351" s="3" t="s">
        <v>2036</v>
      </c>
      <c r="E2351" s="270" t="s">
        <v>444</v>
      </c>
      <c r="F2351" s="260" t="s">
        <v>1239</v>
      </c>
      <c r="G2351" s="260" t="s">
        <v>6843</v>
      </c>
      <c r="H2351" s="271" t="s">
        <v>608</v>
      </c>
      <c r="I2351" s="271" t="s">
        <v>608</v>
      </c>
    </row>
    <row r="2352" spans="1:9" ht="15" customHeight="1">
      <c r="A2352" s="4">
        <v>2351</v>
      </c>
      <c r="B2352" s="2">
        <f t="shared" si="36"/>
        <v>65202010049</v>
      </c>
      <c r="C2352" s="267" t="s">
        <v>6844</v>
      </c>
      <c r="D2352" s="3" t="s">
        <v>2036</v>
      </c>
      <c r="E2352" s="270" t="s">
        <v>444</v>
      </c>
      <c r="F2352" s="260" t="s">
        <v>6845</v>
      </c>
      <c r="G2352" s="260" t="s">
        <v>6846</v>
      </c>
      <c r="H2352" s="271" t="s">
        <v>608</v>
      </c>
      <c r="I2352" s="271" t="s">
        <v>608</v>
      </c>
    </row>
    <row r="2353" spans="1:9" ht="15" customHeight="1">
      <c r="A2353" s="4">
        <v>2352</v>
      </c>
      <c r="B2353" s="2">
        <f t="shared" si="36"/>
        <v>65202010050</v>
      </c>
      <c r="C2353" s="267" t="s">
        <v>6847</v>
      </c>
      <c r="D2353" s="3" t="s">
        <v>2036</v>
      </c>
      <c r="E2353" s="270" t="s">
        <v>444</v>
      </c>
      <c r="F2353" s="260" t="s">
        <v>1838</v>
      </c>
      <c r="G2353" s="260" t="s">
        <v>6848</v>
      </c>
      <c r="H2353" s="271" t="s">
        <v>608</v>
      </c>
      <c r="I2353" s="271" t="s">
        <v>608</v>
      </c>
    </row>
    <row r="2354" spans="1:9" ht="15" customHeight="1">
      <c r="A2354" s="4">
        <v>2353</v>
      </c>
      <c r="B2354" s="2">
        <f t="shared" si="36"/>
        <v>65202010051</v>
      </c>
      <c r="C2354" s="267" t="s">
        <v>6849</v>
      </c>
      <c r="D2354" s="3" t="s">
        <v>2036</v>
      </c>
      <c r="E2354" s="270" t="s">
        <v>444</v>
      </c>
      <c r="F2354" s="260" t="s">
        <v>690</v>
      </c>
      <c r="G2354" s="260" t="s">
        <v>420</v>
      </c>
      <c r="H2354" s="271" t="s">
        <v>608</v>
      </c>
      <c r="I2354" s="271" t="s">
        <v>608</v>
      </c>
    </row>
    <row r="2355" spans="1:9" ht="15" customHeight="1">
      <c r="A2355" s="4">
        <v>2354</v>
      </c>
      <c r="B2355" s="2">
        <f t="shared" si="36"/>
        <v>65202010052</v>
      </c>
      <c r="C2355" s="267" t="s">
        <v>6850</v>
      </c>
      <c r="D2355" s="3" t="s">
        <v>2036</v>
      </c>
      <c r="E2355" s="270" t="s">
        <v>444</v>
      </c>
      <c r="F2355" s="260" t="s">
        <v>6851</v>
      </c>
      <c r="G2355" s="260" t="s">
        <v>1406</v>
      </c>
      <c r="H2355" s="271" t="s">
        <v>608</v>
      </c>
      <c r="I2355" s="271" t="s">
        <v>608</v>
      </c>
    </row>
    <row r="2356" spans="1:9" ht="15" customHeight="1">
      <c r="A2356" s="4">
        <v>2355</v>
      </c>
      <c r="B2356" s="2">
        <f t="shared" si="36"/>
        <v>65202010053</v>
      </c>
      <c r="C2356" s="267" t="s">
        <v>6852</v>
      </c>
      <c r="D2356" s="3" t="s">
        <v>2036</v>
      </c>
      <c r="E2356" s="270" t="s">
        <v>444</v>
      </c>
      <c r="F2356" s="260" t="s">
        <v>6853</v>
      </c>
      <c r="G2356" s="260" t="s">
        <v>6854</v>
      </c>
      <c r="H2356" s="271" t="s">
        <v>608</v>
      </c>
      <c r="I2356" s="271" t="s">
        <v>608</v>
      </c>
    </row>
    <row r="2357" spans="1:9" ht="15" customHeight="1">
      <c r="A2357" s="4">
        <v>2356</v>
      </c>
      <c r="B2357" s="2">
        <f t="shared" si="36"/>
        <v>65202010054</v>
      </c>
      <c r="C2357" s="267" t="s">
        <v>6855</v>
      </c>
      <c r="D2357" s="3" t="s">
        <v>2036</v>
      </c>
      <c r="E2357" s="270" t="s">
        <v>444</v>
      </c>
      <c r="F2357" s="260" t="s">
        <v>2033</v>
      </c>
      <c r="G2357" s="260" t="s">
        <v>582</v>
      </c>
      <c r="H2357" s="271" t="s">
        <v>608</v>
      </c>
      <c r="I2357" s="271" t="s">
        <v>608</v>
      </c>
    </row>
    <row r="2358" spans="1:9" ht="15" customHeight="1">
      <c r="A2358" s="4">
        <v>2357</v>
      </c>
      <c r="B2358" s="2">
        <f t="shared" si="36"/>
        <v>65202010055</v>
      </c>
      <c r="C2358" s="267" t="s">
        <v>6856</v>
      </c>
      <c r="D2358" s="3" t="s">
        <v>2036</v>
      </c>
      <c r="E2358" s="270" t="s">
        <v>444</v>
      </c>
      <c r="F2358" s="260" t="s">
        <v>6857</v>
      </c>
      <c r="G2358" s="260" t="s">
        <v>582</v>
      </c>
      <c r="H2358" s="271" t="s">
        <v>608</v>
      </c>
      <c r="I2358" s="271" t="s">
        <v>608</v>
      </c>
    </row>
    <row r="2359" spans="1:9" ht="15" customHeight="1">
      <c r="A2359" s="4">
        <v>2358</v>
      </c>
      <c r="B2359" s="2">
        <f t="shared" si="36"/>
        <v>65202010056</v>
      </c>
      <c r="C2359" s="267" t="s">
        <v>6858</v>
      </c>
      <c r="D2359" s="3" t="s">
        <v>2036</v>
      </c>
      <c r="E2359" s="270" t="s">
        <v>444</v>
      </c>
      <c r="F2359" s="260" t="s">
        <v>6859</v>
      </c>
      <c r="G2359" s="260" t="s">
        <v>6860</v>
      </c>
      <c r="H2359" s="271" t="s">
        <v>608</v>
      </c>
      <c r="I2359" s="271" t="s">
        <v>608</v>
      </c>
    </row>
    <row r="2360" spans="1:9" ht="15" customHeight="1">
      <c r="A2360" s="4">
        <v>2359</v>
      </c>
      <c r="B2360" s="2">
        <f t="shared" si="36"/>
        <v>65202010057</v>
      </c>
      <c r="C2360" s="267" t="s">
        <v>6861</v>
      </c>
      <c r="D2360" s="3" t="s">
        <v>2036</v>
      </c>
      <c r="E2360" s="270" t="s">
        <v>444</v>
      </c>
      <c r="F2360" s="260" t="s">
        <v>629</v>
      </c>
      <c r="G2360" s="260" t="s">
        <v>484</v>
      </c>
      <c r="H2360" s="271" t="s">
        <v>608</v>
      </c>
      <c r="I2360" s="271" t="s">
        <v>608</v>
      </c>
    </row>
    <row r="2361" spans="1:9" ht="15" customHeight="1">
      <c r="A2361" s="4">
        <v>2360</v>
      </c>
      <c r="B2361" s="2">
        <f t="shared" si="36"/>
        <v>65202010058</v>
      </c>
      <c r="C2361" s="267" t="s">
        <v>6862</v>
      </c>
      <c r="D2361" s="3" t="s">
        <v>2036</v>
      </c>
      <c r="E2361" s="270" t="s">
        <v>444</v>
      </c>
      <c r="F2361" s="260" t="s">
        <v>1648</v>
      </c>
      <c r="G2361" s="260" t="s">
        <v>6863</v>
      </c>
      <c r="H2361" s="271" t="s">
        <v>608</v>
      </c>
      <c r="I2361" s="271" t="s">
        <v>608</v>
      </c>
    </row>
    <row r="2362" spans="1:9" ht="15" customHeight="1">
      <c r="A2362" s="4">
        <v>2361</v>
      </c>
      <c r="B2362" s="2">
        <f t="shared" si="36"/>
        <v>65202010059</v>
      </c>
      <c r="C2362" s="267" t="s">
        <v>6864</v>
      </c>
      <c r="D2362" s="3" t="s">
        <v>2036</v>
      </c>
      <c r="E2362" s="270" t="s">
        <v>444</v>
      </c>
      <c r="F2362" s="260" t="s">
        <v>1514</v>
      </c>
      <c r="G2362" s="260" t="s">
        <v>1071</v>
      </c>
      <c r="H2362" s="271" t="s">
        <v>608</v>
      </c>
      <c r="I2362" s="271" t="s">
        <v>608</v>
      </c>
    </row>
    <row r="2363" spans="1:9" ht="15" customHeight="1">
      <c r="A2363" s="4">
        <v>2362</v>
      </c>
      <c r="B2363" s="2">
        <f t="shared" si="36"/>
        <v>65202010060</v>
      </c>
      <c r="C2363" s="267" t="s">
        <v>6865</v>
      </c>
      <c r="D2363" s="3" t="s">
        <v>2036</v>
      </c>
      <c r="E2363" s="270" t="s">
        <v>444</v>
      </c>
      <c r="F2363" s="260" t="s">
        <v>1272</v>
      </c>
      <c r="G2363" s="260" t="s">
        <v>6866</v>
      </c>
      <c r="H2363" s="271" t="s">
        <v>608</v>
      </c>
      <c r="I2363" s="271" t="s">
        <v>608</v>
      </c>
    </row>
    <row r="2364" spans="1:9" ht="15" customHeight="1">
      <c r="A2364" s="4">
        <v>2363</v>
      </c>
      <c r="B2364" s="2">
        <f t="shared" si="36"/>
        <v>65202010061</v>
      </c>
      <c r="C2364" s="267" t="s">
        <v>6867</v>
      </c>
      <c r="D2364" s="3" t="s">
        <v>2036</v>
      </c>
      <c r="E2364" s="270" t="s">
        <v>444</v>
      </c>
      <c r="F2364" s="260" t="s">
        <v>6868</v>
      </c>
      <c r="G2364" s="260" t="s">
        <v>1440</v>
      </c>
      <c r="H2364" s="271" t="s">
        <v>608</v>
      </c>
      <c r="I2364" s="271" t="s">
        <v>608</v>
      </c>
    </row>
    <row r="2365" spans="1:9" ht="15" customHeight="1">
      <c r="A2365" s="4">
        <v>2364</v>
      </c>
      <c r="B2365" s="2">
        <f t="shared" si="36"/>
        <v>65202010062</v>
      </c>
      <c r="C2365" s="267" t="s">
        <v>6869</v>
      </c>
      <c r="D2365" s="3" t="s">
        <v>2036</v>
      </c>
      <c r="E2365" s="270" t="s">
        <v>444</v>
      </c>
      <c r="F2365" s="260" t="s">
        <v>5264</v>
      </c>
      <c r="G2365" s="260" t="s">
        <v>1652</v>
      </c>
      <c r="H2365" s="271" t="s">
        <v>608</v>
      </c>
      <c r="I2365" s="271" t="s">
        <v>608</v>
      </c>
    </row>
    <row r="2366" spans="1:9" ht="15" customHeight="1">
      <c r="A2366" s="4">
        <v>2365</v>
      </c>
      <c r="B2366" s="2">
        <f t="shared" si="36"/>
        <v>65202010063</v>
      </c>
      <c r="C2366" s="267" t="s">
        <v>6870</v>
      </c>
      <c r="D2366" s="3" t="s">
        <v>2036</v>
      </c>
      <c r="E2366" s="270" t="s">
        <v>444</v>
      </c>
      <c r="F2366" s="260" t="s">
        <v>6871</v>
      </c>
      <c r="G2366" s="260" t="s">
        <v>1295</v>
      </c>
      <c r="H2366" s="271" t="s">
        <v>608</v>
      </c>
      <c r="I2366" s="271" t="s">
        <v>608</v>
      </c>
    </row>
    <row r="2367" spans="1:9" ht="15" customHeight="1">
      <c r="A2367" s="4">
        <v>2366</v>
      </c>
      <c r="B2367" s="2">
        <f t="shared" si="36"/>
        <v>65202010064</v>
      </c>
      <c r="C2367" s="267" t="s">
        <v>6872</v>
      </c>
      <c r="D2367" s="3" t="s">
        <v>2036</v>
      </c>
      <c r="E2367" s="270" t="s">
        <v>395</v>
      </c>
      <c r="F2367" s="260" t="s">
        <v>6873</v>
      </c>
      <c r="G2367" s="260" t="s">
        <v>985</v>
      </c>
      <c r="H2367" s="271" t="s">
        <v>608</v>
      </c>
      <c r="I2367" s="271" t="s">
        <v>608</v>
      </c>
    </row>
    <row r="2368" spans="1:9" ht="15" customHeight="1">
      <c r="A2368" s="4">
        <v>2367</v>
      </c>
      <c r="B2368" s="2">
        <f t="shared" si="36"/>
        <v>65202010065</v>
      </c>
      <c r="C2368" s="267" t="s">
        <v>6874</v>
      </c>
      <c r="D2368" s="3" t="s">
        <v>2036</v>
      </c>
      <c r="E2368" s="270" t="s">
        <v>395</v>
      </c>
      <c r="F2368" s="260" t="s">
        <v>2005</v>
      </c>
      <c r="G2368" s="260" t="s">
        <v>6875</v>
      </c>
      <c r="H2368" s="271" t="s">
        <v>608</v>
      </c>
      <c r="I2368" s="271" t="s">
        <v>608</v>
      </c>
    </row>
    <row r="2369" spans="1:9" ht="15" customHeight="1">
      <c r="A2369" s="4">
        <v>2368</v>
      </c>
      <c r="B2369" s="2">
        <f t="shared" si="36"/>
        <v>65202020001</v>
      </c>
      <c r="C2369" s="267" t="s">
        <v>6876</v>
      </c>
      <c r="D2369" s="3" t="s">
        <v>6877</v>
      </c>
      <c r="E2369" s="270" t="s">
        <v>444</v>
      </c>
      <c r="F2369" s="260" t="s">
        <v>6878</v>
      </c>
      <c r="G2369" s="260" t="s">
        <v>946</v>
      </c>
      <c r="H2369" s="271" t="s">
        <v>659</v>
      </c>
      <c r="I2369" s="271" t="s">
        <v>659</v>
      </c>
    </row>
    <row r="2370" spans="1:9" ht="15" customHeight="1">
      <c r="A2370" s="4">
        <v>2369</v>
      </c>
      <c r="B2370" s="2">
        <f t="shared" si="36"/>
        <v>65202020002</v>
      </c>
      <c r="C2370" s="267" t="s">
        <v>6879</v>
      </c>
      <c r="D2370" s="3" t="s">
        <v>6877</v>
      </c>
      <c r="E2370" s="270" t="s">
        <v>444</v>
      </c>
      <c r="F2370" s="260" t="s">
        <v>6880</v>
      </c>
      <c r="G2370" s="260" t="s">
        <v>3865</v>
      </c>
      <c r="H2370" s="271" t="s">
        <v>659</v>
      </c>
      <c r="I2370" s="271" t="s">
        <v>659</v>
      </c>
    </row>
    <row r="2371" spans="1:9" ht="15" customHeight="1">
      <c r="A2371" s="4">
        <v>2370</v>
      </c>
      <c r="B2371" s="2">
        <f t="shared" ref="B2371:B2434" si="37">VALUE(C2371)</f>
        <v>65202020003</v>
      </c>
      <c r="C2371" s="267" t="s">
        <v>6881</v>
      </c>
      <c r="D2371" s="3" t="s">
        <v>6877</v>
      </c>
      <c r="E2371" s="270" t="s">
        <v>444</v>
      </c>
      <c r="F2371" s="260" t="s">
        <v>1197</v>
      </c>
      <c r="G2371" s="260" t="s">
        <v>6882</v>
      </c>
      <c r="H2371" s="271" t="s">
        <v>659</v>
      </c>
      <c r="I2371" s="271" t="s">
        <v>659</v>
      </c>
    </row>
    <row r="2372" spans="1:9" ht="15" customHeight="1">
      <c r="A2372" s="4">
        <v>2371</v>
      </c>
      <c r="B2372" s="2">
        <f t="shared" si="37"/>
        <v>65202020004</v>
      </c>
      <c r="C2372" s="267" t="s">
        <v>6883</v>
      </c>
      <c r="D2372" s="3" t="s">
        <v>6877</v>
      </c>
      <c r="E2372" s="270" t="s">
        <v>444</v>
      </c>
      <c r="F2372" s="260" t="s">
        <v>6884</v>
      </c>
      <c r="G2372" s="260" t="s">
        <v>6885</v>
      </c>
      <c r="H2372" s="271" t="s">
        <v>659</v>
      </c>
      <c r="I2372" s="271" t="s">
        <v>659</v>
      </c>
    </row>
    <row r="2373" spans="1:9" ht="15" customHeight="1">
      <c r="A2373" s="4">
        <v>2372</v>
      </c>
      <c r="B2373" s="2">
        <f t="shared" si="37"/>
        <v>65202020005</v>
      </c>
      <c r="C2373" s="267" t="s">
        <v>6886</v>
      </c>
      <c r="D2373" s="3" t="s">
        <v>6877</v>
      </c>
      <c r="E2373" s="270" t="s">
        <v>444</v>
      </c>
      <c r="F2373" s="260" t="s">
        <v>1594</v>
      </c>
      <c r="G2373" s="260" t="s">
        <v>6887</v>
      </c>
      <c r="H2373" s="271" t="s">
        <v>659</v>
      </c>
      <c r="I2373" s="271" t="s">
        <v>659</v>
      </c>
    </row>
    <row r="2374" spans="1:9" ht="15" customHeight="1">
      <c r="A2374" s="4">
        <v>2373</v>
      </c>
      <c r="B2374" s="2">
        <f t="shared" si="37"/>
        <v>65202020006</v>
      </c>
      <c r="C2374" s="267" t="s">
        <v>6888</v>
      </c>
      <c r="D2374" s="3" t="s">
        <v>6877</v>
      </c>
      <c r="E2374" s="270" t="s">
        <v>444</v>
      </c>
      <c r="F2374" s="260" t="s">
        <v>563</v>
      </c>
      <c r="G2374" s="260" t="s">
        <v>6889</v>
      </c>
      <c r="H2374" s="271" t="s">
        <v>659</v>
      </c>
      <c r="I2374" s="271" t="s">
        <v>659</v>
      </c>
    </row>
    <row r="2375" spans="1:9" ht="15" customHeight="1">
      <c r="A2375" s="4">
        <v>2374</v>
      </c>
      <c r="B2375" s="2">
        <f t="shared" si="37"/>
        <v>65202020007</v>
      </c>
      <c r="C2375" s="267" t="s">
        <v>6890</v>
      </c>
      <c r="D2375" s="3" t="s">
        <v>6877</v>
      </c>
      <c r="E2375" s="270" t="s">
        <v>444</v>
      </c>
      <c r="F2375" s="260" t="s">
        <v>576</v>
      </c>
      <c r="G2375" s="260" t="s">
        <v>564</v>
      </c>
      <c r="H2375" s="271" t="s">
        <v>659</v>
      </c>
      <c r="I2375" s="271" t="s">
        <v>659</v>
      </c>
    </row>
    <row r="2376" spans="1:9" ht="15" customHeight="1">
      <c r="A2376" s="4">
        <v>2375</v>
      </c>
      <c r="B2376" s="2">
        <f t="shared" si="37"/>
        <v>65202020008</v>
      </c>
      <c r="C2376" s="267" t="s">
        <v>6891</v>
      </c>
      <c r="D2376" s="3" t="s">
        <v>6877</v>
      </c>
      <c r="E2376" s="270" t="s">
        <v>444</v>
      </c>
      <c r="F2376" s="260" t="s">
        <v>4903</v>
      </c>
      <c r="G2376" s="260" t="s">
        <v>1894</v>
      </c>
      <c r="H2376" s="271" t="s">
        <v>659</v>
      </c>
      <c r="I2376" s="271" t="s">
        <v>659</v>
      </c>
    </row>
    <row r="2377" spans="1:9" ht="15" customHeight="1">
      <c r="A2377" s="4">
        <v>2376</v>
      </c>
      <c r="B2377" s="2">
        <f t="shared" si="37"/>
        <v>65202020009</v>
      </c>
      <c r="C2377" s="267" t="s">
        <v>6892</v>
      </c>
      <c r="D2377" s="3" t="s">
        <v>6877</v>
      </c>
      <c r="E2377" s="270" t="s">
        <v>444</v>
      </c>
      <c r="F2377" s="260" t="s">
        <v>6893</v>
      </c>
      <c r="G2377" s="260" t="s">
        <v>485</v>
      </c>
      <c r="H2377" s="271" t="s">
        <v>659</v>
      </c>
      <c r="I2377" s="271" t="s">
        <v>659</v>
      </c>
    </row>
    <row r="2378" spans="1:9" ht="15" customHeight="1">
      <c r="A2378" s="4">
        <v>2377</v>
      </c>
      <c r="B2378" s="2">
        <f t="shared" si="37"/>
        <v>65202020010</v>
      </c>
      <c r="C2378" s="267" t="s">
        <v>6894</v>
      </c>
      <c r="D2378" s="3" t="s">
        <v>6877</v>
      </c>
      <c r="E2378" s="270" t="s">
        <v>444</v>
      </c>
      <c r="F2378" s="260" t="s">
        <v>1051</v>
      </c>
      <c r="G2378" s="260" t="s">
        <v>6735</v>
      </c>
      <c r="H2378" s="271" t="s">
        <v>659</v>
      </c>
      <c r="I2378" s="271" t="s">
        <v>659</v>
      </c>
    </row>
    <row r="2379" spans="1:9" ht="15" customHeight="1">
      <c r="A2379" s="4">
        <v>2378</v>
      </c>
      <c r="B2379" s="2">
        <f t="shared" si="37"/>
        <v>65202020011</v>
      </c>
      <c r="C2379" s="267" t="s">
        <v>6895</v>
      </c>
      <c r="D2379" s="3" t="s">
        <v>6877</v>
      </c>
      <c r="E2379" s="270" t="s">
        <v>444</v>
      </c>
      <c r="F2379" s="260" t="s">
        <v>1665</v>
      </c>
      <c r="G2379" s="260" t="s">
        <v>6896</v>
      </c>
      <c r="H2379" s="271" t="s">
        <v>659</v>
      </c>
      <c r="I2379" s="271" t="s">
        <v>659</v>
      </c>
    </row>
    <row r="2380" spans="1:9" ht="15" customHeight="1">
      <c r="A2380" s="4">
        <v>2379</v>
      </c>
      <c r="B2380" s="2">
        <f t="shared" si="37"/>
        <v>65202020012</v>
      </c>
      <c r="C2380" s="267" t="s">
        <v>6897</v>
      </c>
      <c r="D2380" s="3" t="s">
        <v>6877</v>
      </c>
      <c r="E2380" s="270" t="s">
        <v>444</v>
      </c>
      <c r="F2380" s="260" t="s">
        <v>1435</v>
      </c>
      <c r="G2380" s="260" t="s">
        <v>6898</v>
      </c>
      <c r="H2380" s="271" t="s">
        <v>659</v>
      </c>
      <c r="I2380" s="271" t="s">
        <v>659</v>
      </c>
    </row>
    <row r="2381" spans="1:9" ht="15" customHeight="1">
      <c r="A2381" s="4">
        <v>2380</v>
      </c>
      <c r="B2381" s="2">
        <f t="shared" si="37"/>
        <v>65202020013</v>
      </c>
      <c r="C2381" s="267" t="s">
        <v>6899</v>
      </c>
      <c r="D2381" s="3" t="s">
        <v>6877</v>
      </c>
      <c r="E2381" s="270" t="s">
        <v>444</v>
      </c>
      <c r="F2381" s="260" t="s">
        <v>6900</v>
      </c>
      <c r="G2381" s="260" t="s">
        <v>2166</v>
      </c>
      <c r="H2381" s="271" t="s">
        <v>659</v>
      </c>
      <c r="I2381" s="271" t="s">
        <v>659</v>
      </c>
    </row>
    <row r="2382" spans="1:9" ht="15" customHeight="1">
      <c r="A2382" s="4">
        <v>2381</v>
      </c>
      <c r="B2382" s="2">
        <f t="shared" si="37"/>
        <v>65202020014</v>
      </c>
      <c r="C2382" s="267" t="s">
        <v>6901</v>
      </c>
      <c r="D2382" s="3" t="s">
        <v>6877</v>
      </c>
      <c r="E2382" s="270" t="s">
        <v>444</v>
      </c>
      <c r="F2382" s="260" t="s">
        <v>6902</v>
      </c>
      <c r="G2382" s="260" t="s">
        <v>6083</v>
      </c>
      <c r="H2382" s="271" t="s">
        <v>659</v>
      </c>
      <c r="I2382" s="271" t="s">
        <v>659</v>
      </c>
    </row>
    <row r="2383" spans="1:9" ht="15" customHeight="1">
      <c r="A2383" s="4">
        <v>2382</v>
      </c>
      <c r="B2383" s="2">
        <f t="shared" si="37"/>
        <v>65202020015</v>
      </c>
      <c r="C2383" s="267" t="s">
        <v>6903</v>
      </c>
      <c r="D2383" s="3" t="s">
        <v>6877</v>
      </c>
      <c r="E2383" s="270" t="s">
        <v>444</v>
      </c>
      <c r="F2383" s="260" t="s">
        <v>4914</v>
      </c>
      <c r="G2383" s="260" t="s">
        <v>4915</v>
      </c>
      <c r="H2383" s="271" t="s">
        <v>659</v>
      </c>
      <c r="I2383" s="271" t="s">
        <v>659</v>
      </c>
    </row>
    <row r="2384" spans="1:9" ht="15" customHeight="1">
      <c r="A2384" s="4">
        <v>2383</v>
      </c>
      <c r="B2384" s="2">
        <f t="shared" si="37"/>
        <v>65202020016</v>
      </c>
      <c r="C2384" s="267" t="s">
        <v>6904</v>
      </c>
      <c r="D2384" s="3" t="s">
        <v>6877</v>
      </c>
      <c r="E2384" s="270" t="s">
        <v>444</v>
      </c>
      <c r="F2384" s="260" t="s">
        <v>2024</v>
      </c>
      <c r="G2384" s="260" t="s">
        <v>641</v>
      </c>
      <c r="H2384" s="271" t="s">
        <v>659</v>
      </c>
      <c r="I2384" s="271" t="s">
        <v>659</v>
      </c>
    </row>
    <row r="2385" spans="1:9" ht="15" customHeight="1">
      <c r="A2385" s="4">
        <v>2384</v>
      </c>
      <c r="B2385" s="2">
        <f t="shared" si="37"/>
        <v>65202020017</v>
      </c>
      <c r="C2385" s="267" t="s">
        <v>6905</v>
      </c>
      <c r="D2385" s="3" t="s">
        <v>6877</v>
      </c>
      <c r="E2385" s="270" t="s">
        <v>444</v>
      </c>
      <c r="F2385" s="260" t="s">
        <v>3608</v>
      </c>
      <c r="G2385" s="260" t="s">
        <v>6906</v>
      </c>
      <c r="H2385" s="271" t="s">
        <v>659</v>
      </c>
      <c r="I2385" s="271" t="s">
        <v>659</v>
      </c>
    </row>
    <row r="2386" spans="1:9" ht="15" customHeight="1">
      <c r="A2386" s="4">
        <v>2385</v>
      </c>
      <c r="B2386" s="2">
        <f t="shared" si="37"/>
        <v>65202020018</v>
      </c>
      <c r="C2386" s="267" t="s">
        <v>6907</v>
      </c>
      <c r="D2386" s="3" t="s">
        <v>6877</v>
      </c>
      <c r="E2386" s="270" t="s">
        <v>444</v>
      </c>
      <c r="F2386" s="260" t="s">
        <v>6908</v>
      </c>
      <c r="G2386" s="260" t="s">
        <v>6909</v>
      </c>
      <c r="H2386" s="271" t="s">
        <v>659</v>
      </c>
      <c r="I2386" s="271" t="s">
        <v>659</v>
      </c>
    </row>
    <row r="2387" spans="1:9" ht="15" customHeight="1">
      <c r="A2387" s="4">
        <v>2386</v>
      </c>
      <c r="B2387" s="2">
        <f t="shared" si="37"/>
        <v>65202020019</v>
      </c>
      <c r="C2387" s="267" t="s">
        <v>6910</v>
      </c>
      <c r="D2387" s="3" t="s">
        <v>6877</v>
      </c>
      <c r="E2387" s="270" t="s">
        <v>444</v>
      </c>
      <c r="F2387" s="260" t="s">
        <v>6911</v>
      </c>
      <c r="G2387" s="260" t="s">
        <v>557</v>
      </c>
      <c r="H2387" s="271" t="s">
        <v>659</v>
      </c>
      <c r="I2387" s="271" t="s">
        <v>659</v>
      </c>
    </row>
    <row r="2388" spans="1:9" ht="15" customHeight="1">
      <c r="A2388" s="4">
        <v>2387</v>
      </c>
      <c r="B2388" s="2">
        <f t="shared" si="37"/>
        <v>65202020020</v>
      </c>
      <c r="C2388" s="267" t="s">
        <v>6912</v>
      </c>
      <c r="D2388" s="3" t="s">
        <v>6877</v>
      </c>
      <c r="E2388" s="270" t="s">
        <v>444</v>
      </c>
      <c r="F2388" s="260" t="s">
        <v>3722</v>
      </c>
      <c r="G2388" s="260" t="s">
        <v>6913</v>
      </c>
      <c r="H2388" s="271" t="s">
        <v>659</v>
      </c>
      <c r="I2388" s="271" t="s">
        <v>659</v>
      </c>
    </row>
    <row r="2389" spans="1:9" ht="15" customHeight="1">
      <c r="A2389" s="4">
        <v>2388</v>
      </c>
      <c r="B2389" s="2">
        <f t="shared" si="37"/>
        <v>65202020021</v>
      </c>
      <c r="C2389" s="267" t="s">
        <v>6914</v>
      </c>
      <c r="D2389" s="3" t="s">
        <v>6877</v>
      </c>
      <c r="E2389" s="270" t="s">
        <v>444</v>
      </c>
      <c r="F2389" s="260" t="s">
        <v>6915</v>
      </c>
      <c r="G2389" s="260" t="s">
        <v>6916</v>
      </c>
      <c r="H2389" s="271" t="s">
        <v>659</v>
      </c>
      <c r="I2389" s="271" t="s">
        <v>659</v>
      </c>
    </row>
    <row r="2390" spans="1:9" ht="15" customHeight="1">
      <c r="A2390" s="4">
        <v>2389</v>
      </c>
      <c r="B2390" s="2">
        <f t="shared" si="37"/>
        <v>65202020022</v>
      </c>
      <c r="C2390" s="267" t="s">
        <v>6917</v>
      </c>
      <c r="D2390" s="3" t="s">
        <v>6877</v>
      </c>
      <c r="E2390" s="270" t="s">
        <v>444</v>
      </c>
      <c r="F2390" s="260" t="s">
        <v>6918</v>
      </c>
      <c r="G2390" s="260" t="s">
        <v>6919</v>
      </c>
      <c r="H2390" s="271" t="s">
        <v>659</v>
      </c>
      <c r="I2390" s="271" t="s">
        <v>659</v>
      </c>
    </row>
    <row r="2391" spans="1:9" ht="15" customHeight="1">
      <c r="A2391" s="4">
        <v>2390</v>
      </c>
      <c r="B2391" s="2">
        <f t="shared" si="37"/>
        <v>65202020023</v>
      </c>
      <c r="C2391" s="267" t="s">
        <v>6920</v>
      </c>
      <c r="D2391" s="3" t="s">
        <v>6877</v>
      </c>
      <c r="E2391" s="270" t="s">
        <v>395</v>
      </c>
      <c r="F2391" s="260" t="s">
        <v>906</v>
      </c>
      <c r="G2391" s="260" t="s">
        <v>6921</v>
      </c>
      <c r="H2391" s="271" t="s">
        <v>659</v>
      </c>
      <c r="I2391" s="271" t="s">
        <v>659</v>
      </c>
    </row>
    <row r="2392" spans="1:9" ht="15" customHeight="1">
      <c r="A2392" s="4">
        <v>2391</v>
      </c>
      <c r="B2392" s="2">
        <f t="shared" si="37"/>
        <v>65202020026</v>
      </c>
      <c r="C2392" s="267" t="s">
        <v>6922</v>
      </c>
      <c r="D2392" s="3" t="s">
        <v>6923</v>
      </c>
      <c r="E2392" s="270" t="s">
        <v>444</v>
      </c>
      <c r="F2392" s="260" t="s">
        <v>493</v>
      </c>
      <c r="G2392" s="260" t="s">
        <v>3463</v>
      </c>
      <c r="H2392" s="271" t="s">
        <v>659</v>
      </c>
      <c r="I2392" s="271" t="s">
        <v>659</v>
      </c>
    </row>
    <row r="2393" spans="1:9" ht="15" customHeight="1">
      <c r="A2393" s="4">
        <v>2392</v>
      </c>
      <c r="B2393" s="2">
        <f t="shared" si="37"/>
        <v>65202020027</v>
      </c>
      <c r="C2393" s="267" t="s">
        <v>6924</v>
      </c>
      <c r="D2393" s="3" t="s">
        <v>6923</v>
      </c>
      <c r="E2393" s="270" t="s">
        <v>444</v>
      </c>
      <c r="F2393" s="260" t="s">
        <v>2113</v>
      </c>
      <c r="G2393" s="260" t="s">
        <v>4436</v>
      </c>
      <c r="H2393" s="271" t="s">
        <v>659</v>
      </c>
      <c r="I2393" s="271" t="s">
        <v>659</v>
      </c>
    </row>
    <row r="2394" spans="1:9" ht="15" customHeight="1">
      <c r="A2394" s="4">
        <v>2393</v>
      </c>
      <c r="B2394" s="2">
        <f t="shared" si="37"/>
        <v>65202020028</v>
      </c>
      <c r="C2394" s="267" t="s">
        <v>6925</v>
      </c>
      <c r="D2394" s="3" t="s">
        <v>6923</v>
      </c>
      <c r="E2394" s="270" t="s">
        <v>444</v>
      </c>
      <c r="F2394" s="260" t="s">
        <v>6926</v>
      </c>
      <c r="G2394" s="260" t="s">
        <v>3872</v>
      </c>
      <c r="H2394" s="271" t="s">
        <v>659</v>
      </c>
      <c r="I2394" s="271" t="s">
        <v>659</v>
      </c>
    </row>
    <row r="2395" spans="1:9" ht="15" customHeight="1">
      <c r="A2395" s="4">
        <v>2394</v>
      </c>
      <c r="B2395" s="2">
        <f t="shared" si="37"/>
        <v>65202020029</v>
      </c>
      <c r="C2395" s="267" t="s">
        <v>6927</v>
      </c>
      <c r="D2395" s="3" t="s">
        <v>6923</v>
      </c>
      <c r="E2395" s="270" t="s">
        <v>444</v>
      </c>
      <c r="F2395" s="260" t="s">
        <v>1640</v>
      </c>
      <c r="G2395" s="260" t="s">
        <v>4883</v>
      </c>
      <c r="H2395" s="271" t="s">
        <v>659</v>
      </c>
      <c r="I2395" s="271" t="s">
        <v>659</v>
      </c>
    </row>
    <row r="2396" spans="1:9" ht="15" customHeight="1">
      <c r="A2396" s="4">
        <v>2395</v>
      </c>
      <c r="B2396" s="2">
        <f t="shared" si="37"/>
        <v>65202020030</v>
      </c>
      <c r="C2396" s="267" t="s">
        <v>6928</v>
      </c>
      <c r="D2396" s="3" t="s">
        <v>6923</v>
      </c>
      <c r="E2396" s="270" t="s">
        <v>444</v>
      </c>
      <c r="F2396" s="260" t="s">
        <v>6929</v>
      </c>
      <c r="G2396" s="260" t="s">
        <v>6930</v>
      </c>
      <c r="H2396" s="271" t="s">
        <v>659</v>
      </c>
      <c r="I2396" s="271" t="s">
        <v>659</v>
      </c>
    </row>
    <row r="2397" spans="1:9" ht="15" customHeight="1">
      <c r="A2397" s="4">
        <v>2396</v>
      </c>
      <c r="B2397" s="2">
        <f t="shared" si="37"/>
        <v>65202020031</v>
      </c>
      <c r="C2397" s="267" t="s">
        <v>6931</v>
      </c>
      <c r="D2397" s="3" t="s">
        <v>6923</v>
      </c>
      <c r="E2397" s="270" t="s">
        <v>444</v>
      </c>
      <c r="F2397" s="260" t="s">
        <v>6932</v>
      </c>
      <c r="G2397" s="260" t="s">
        <v>557</v>
      </c>
      <c r="H2397" s="271" t="s">
        <v>659</v>
      </c>
      <c r="I2397" s="271" t="s">
        <v>659</v>
      </c>
    </row>
    <row r="2398" spans="1:9" ht="15" customHeight="1">
      <c r="A2398" s="4">
        <v>2397</v>
      </c>
      <c r="B2398" s="2">
        <f t="shared" si="37"/>
        <v>65202020032</v>
      </c>
      <c r="C2398" s="267" t="s">
        <v>6933</v>
      </c>
      <c r="D2398" s="3" t="s">
        <v>6923</v>
      </c>
      <c r="E2398" s="270" t="s">
        <v>444</v>
      </c>
      <c r="F2398" s="260" t="s">
        <v>579</v>
      </c>
      <c r="G2398" s="260" t="s">
        <v>6934</v>
      </c>
      <c r="H2398" s="271" t="s">
        <v>659</v>
      </c>
      <c r="I2398" s="271" t="s">
        <v>659</v>
      </c>
    </row>
    <row r="2399" spans="1:9" ht="15" customHeight="1">
      <c r="A2399" s="4">
        <v>2398</v>
      </c>
      <c r="B2399" s="2">
        <f t="shared" si="37"/>
        <v>65202020033</v>
      </c>
      <c r="C2399" s="267" t="s">
        <v>6935</v>
      </c>
      <c r="D2399" s="3" t="s">
        <v>6923</v>
      </c>
      <c r="E2399" s="270" t="s">
        <v>444</v>
      </c>
      <c r="F2399" s="260" t="s">
        <v>6936</v>
      </c>
      <c r="G2399" s="260" t="s">
        <v>6937</v>
      </c>
      <c r="H2399" s="271" t="s">
        <v>659</v>
      </c>
      <c r="I2399" s="271" t="s">
        <v>659</v>
      </c>
    </row>
    <row r="2400" spans="1:9" ht="15" customHeight="1">
      <c r="A2400" s="4">
        <v>2399</v>
      </c>
      <c r="B2400" s="2">
        <f t="shared" si="37"/>
        <v>65202020034</v>
      </c>
      <c r="C2400" s="267" t="s">
        <v>6938</v>
      </c>
      <c r="D2400" s="3" t="s">
        <v>6923</v>
      </c>
      <c r="E2400" s="270" t="s">
        <v>444</v>
      </c>
      <c r="F2400" s="260" t="s">
        <v>1176</v>
      </c>
      <c r="G2400" s="260" t="s">
        <v>6939</v>
      </c>
      <c r="H2400" s="271" t="s">
        <v>659</v>
      </c>
      <c r="I2400" s="271" t="s">
        <v>659</v>
      </c>
    </row>
    <row r="2401" spans="1:9" ht="15" customHeight="1">
      <c r="A2401" s="4">
        <v>2400</v>
      </c>
      <c r="B2401" s="2">
        <f t="shared" si="37"/>
        <v>65202020035</v>
      </c>
      <c r="C2401" s="267" t="s">
        <v>6940</v>
      </c>
      <c r="D2401" s="3" t="s">
        <v>6923</v>
      </c>
      <c r="E2401" s="270" t="s">
        <v>444</v>
      </c>
      <c r="F2401" s="260" t="s">
        <v>4911</v>
      </c>
      <c r="G2401" s="260" t="s">
        <v>4912</v>
      </c>
      <c r="H2401" s="271" t="s">
        <v>659</v>
      </c>
      <c r="I2401" s="271" t="s">
        <v>659</v>
      </c>
    </row>
    <row r="2402" spans="1:9" ht="15" customHeight="1">
      <c r="A2402" s="4">
        <v>2401</v>
      </c>
      <c r="B2402" s="2">
        <f t="shared" si="37"/>
        <v>65202020036</v>
      </c>
      <c r="C2402" s="267" t="s">
        <v>6941</v>
      </c>
      <c r="D2402" s="3" t="s">
        <v>6923</v>
      </c>
      <c r="E2402" s="270" t="s">
        <v>444</v>
      </c>
      <c r="F2402" s="260" t="s">
        <v>6942</v>
      </c>
      <c r="G2402" s="260" t="s">
        <v>6943</v>
      </c>
      <c r="H2402" s="271" t="s">
        <v>659</v>
      </c>
      <c r="I2402" s="271" t="s">
        <v>659</v>
      </c>
    </row>
    <row r="2403" spans="1:9" ht="15" customHeight="1">
      <c r="A2403" s="4">
        <v>2402</v>
      </c>
      <c r="B2403" s="2">
        <f t="shared" si="37"/>
        <v>65202020037</v>
      </c>
      <c r="C2403" s="267" t="s">
        <v>6944</v>
      </c>
      <c r="D2403" s="3" t="s">
        <v>6923</v>
      </c>
      <c r="E2403" s="270" t="s">
        <v>444</v>
      </c>
      <c r="F2403" s="260" t="s">
        <v>1683</v>
      </c>
      <c r="G2403" s="260" t="s">
        <v>1720</v>
      </c>
      <c r="H2403" s="271" t="s">
        <v>659</v>
      </c>
      <c r="I2403" s="271" t="s">
        <v>659</v>
      </c>
    </row>
    <row r="2404" spans="1:9" ht="15" customHeight="1">
      <c r="A2404" s="4">
        <v>2403</v>
      </c>
      <c r="B2404" s="2">
        <f t="shared" si="37"/>
        <v>65202020038</v>
      </c>
      <c r="C2404" s="267" t="s">
        <v>6945</v>
      </c>
      <c r="D2404" s="3" t="s">
        <v>6923</v>
      </c>
      <c r="E2404" s="270" t="s">
        <v>444</v>
      </c>
      <c r="F2404" s="260" t="s">
        <v>6946</v>
      </c>
      <c r="G2404" s="260" t="s">
        <v>664</v>
      </c>
      <c r="H2404" s="271" t="s">
        <v>659</v>
      </c>
      <c r="I2404" s="271" t="s">
        <v>659</v>
      </c>
    </row>
    <row r="2405" spans="1:9" ht="15" customHeight="1">
      <c r="A2405" s="4">
        <v>2404</v>
      </c>
      <c r="B2405" s="2">
        <f t="shared" si="37"/>
        <v>65202020039</v>
      </c>
      <c r="C2405" s="267" t="s">
        <v>6947</v>
      </c>
      <c r="D2405" s="3" t="s">
        <v>6923</v>
      </c>
      <c r="E2405" s="270" t="s">
        <v>444</v>
      </c>
      <c r="F2405" s="260" t="s">
        <v>6948</v>
      </c>
      <c r="G2405" s="260" t="s">
        <v>6949</v>
      </c>
      <c r="H2405" s="271" t="s">
        <v>659</v>
      </c>
      <c r="I2405" s="271" t="s">
        <v>659</v>
      </c>
    </row>
    <row r="2406" spans="1:9" ht="15" customHeight="1">
      <c r="A2406" s="4">
        <v>2405</v>
      </c>
      <c r="B2406" s="2">
        <f t="shared" si="37"/>
        <v>65202020040</v>
      </c>
      <c r="C2406" s="267" t="s">
        <v>6950</v>
      </c>
      <c r="D2406" s="3" t="s">
        <v>6923</v>
      </c>
      <c r="E2406" s="270" t="s">
        <v>444</v>
      </c>
      <c r="F2406" s="260" t="s">
        <v>5210</v>
      </c>
      <c r="G2406" s="260" t="s">
        <v>5211</v>
      </c>
      <c r="H2406" s="271" t="s">
        <v>659</v>
      </c>
      <c r="I2406" s="271" t="s">
        <v>659</v>
      </c>
    </row>
    <row r="2407" spans="1:9" ht="15" customHeight="1">
      <c r="A2407" s="4">
        <v>2406</v>
      </c>
      <c r="B2407" s="2">
        <f t="shared" si="37"/>
        <v>65202020041</v>
      </c>
      <c r="C2407" s="267" t="s">
        <v>6951</v>
      </c>
      <c r="D2407" s="3" t="s">
        <v>6923</v>
      </c>
      <c r="E2407" s="270" t="s">
        <v>444</v>
      </c>
      <c r="F2407" s="260" t="s">
        <v>6952</v>
      </c>
      <c r="G2407" s="260" t="s">
        <v>6953</v>
      </c>
      <c r="H2407" s="271" t="s">
        <v>659</v>
      </c>
      <c r="I2407" s="271" t="s">
        <v>659</v>
      </c>
    </row>
    <row r="2408" spans="1:9" ht="15" customHeight="1">
      <c r="A2408" s="4">
        <v>2407</v>
      </c>
      <c r="B2408" s="2">
        <f t="shared" si="37"/>
        <v>65202020042</v>
      </c>
      <c r="C2408" s="267" t="s">
        <v>6954</v>
      </c>
      <c r="D2408" s="3" t="s">
        <v>6923</v>
      </c>
      <c r="E2408" s="270" t="s">
        <v>444</v>
      </c>
      <c r="F2408" s="260" t="s">
        <v>1599</v>
      </c>
      <c r="G2408" s="260" t="s">
        <v>6955</v>
      </c>
      <c r="H2408" s="271" t="s">
        <v>659</v>
      </c>
      <c r="I2408" s="271" t="s">
        <v>659</v>
      </c>
    </row>
    <row r="2409" spans="1:9" ht="15" customHeight="1">
      <c r="A2409" s="4">
        <v>2408</v>
      </c>
      <c r="B2409" s="2">
        <f t="shared" si="37"/>
        <v>65202020043</v>
      </c>
      <c r="C2409" s="267" t="s">
        <v>6956</v>
      </c>
      <c r="D2409" s="3" t="s">
        <v>6923</v>
      </c>
      <c r="E2409" s="270" t="s">
        <v>444</v>
      </c>
      <c r="F2409" s="260" t="s">
        <v>533</v>
      </c>
      <c r="G2409" s="260" t="s">
        <v>1063</v>
      </c>
      <c r="H2409" s="271" t="s">
        <v>659</v>
      </c>
      <c r="I2409" s="271" t="s">
        <v>659</v>
      </c>
    </row>
    <row r="2410" spans="1:9" ht="15" customHeight="1">
      <c r="A2410" s="4">
        <v>2409</v>
      </c>
      <c r="B2410" s="2">
        <f t="shared" si="37"/>
        <v>65202020044</v>
      </c>
      <c r="C2410" s="267" t="s">
        <v>6957</v>
      </c>
      <c r="D2410" s="3" t="s">
        <v>6923</v>
      </c>
      <c r="E2410" s="270" t="s">
        <v>444</v>
      </c>
      <c r="F2410" s="260" t="s">
        <v>671</v>
      </c>
      <c r="G2410" s="260" t="s">
        <v>6958</v>
      </c>
      <c r="H2410" s="271" t="s">
        <v>659</v>
      </c>
      <c r="I2410" s="271" t="s">
        <v>659</v>
      </c>
    </row>
    <row r="2411" spans="1:9" ht="15" customHeight="1">
      <c r="A2411" s="4">
        <v>2410</v>
      </c>
      <c r="B2411" s="2">
        <f t="shared" si="37"/>
        <v>65202020045</v>
      </c>
      <c r="C2411" s="267" t="s">
        <v>6959</v>
      </c>
      <c r="D2411" s="3" t="s">
        <v>6923</v>
      </c>
      <c r="E2411" s="270" t="s">
        <v>444</v>
      </c>
      <c r="F2411" s="260" t="s">
        <v>6960</v>
      </c>
      <c r="G2411" s="260" t="s">
        <v>6961</v>
      </c>
      <c r="H2411" s="271" t="s">
        <v>659</v>
      </c>
      <c r="I2411" s="271" t="s">
        <v>659</v>
      </c>
    </row>
    <row r="2412" spans="1:9" ht="15" customHeight="1">
      <c r="A2412" s="4">
        <v>2411</v>
      </c>
      <c r="B2412" s="2">
        <f t="shared" si="37"/>
        <v>65202020046</v>
      </c>
      <c r="C2412" s="267" t="s">
        <v>6962</v>
      </c>
      <c r="D2412" s="3" t="s">
        <v>6923</v>
      </c>
      <c r="E2412" s="270" t="s">
        <v>444</v>
      </c>
      <c r="F2412" s="260" t="s">
        <v>6963</v>
      </c>
      <c r="G2412" s="260" t="s">
        <v>6964</v>
      </c>
      <c r="H2412" s="271" t="s">
        <v>659</v>
      </c>
      <c r="I2412" s="271" t="s">
        <v>659</v>
      </c>
    </row>
    <row r="2413" spans="1:9" ht="15" customHeight="1">
      <c r="A2413" s="4">
        <v>2412</v>
      </c>
      <c r="B2413" s="2">
        <f t="shared" si="37"/>
        <v>65202020047</v>
      </c>
      <c r="C2413" s="267" t="s">
        <v>6965</v>
      </c>
      <c r="D2413" s="3" t="s">
        <v>6923</v>
      </c>
      <c r="E2413" s="270" t="s">
        <v>444</v>
      </c>
      <c r="F2413" s="260" t="s">
        <v>2966</v>
      </c>
      <c r="G2413" s="260" t="s">
        <v>6966</v>
      </c>
      <c r="H2413" s="271" t="s">
        <v>659</v>
      </c>
      <c r="I2413" s="271" t="s">
        <v>659</v>
      </c>
    </row>
    <row r="2414" spans="1:9" ht="15" customHeight="1">
      <c r="A2414" s="4">
        <v>2413</v>
      </c>
      <c r="B2414" s="2">
        <f t="shared" si="37"/>
        <v>65202020048</v>
      </c>
      <c r="C2414" s="267" t="s">
        <v>6967</v>
      </c>
      <c r="D2414" s="3" t="s">
        <v>6923</v>
      </c>
      <c r="E2414" s="270" t="s">
        <v>395</v>
      </c>
      <c r="F2414" s="260" t="s">
        <v>407</v>
      </c>
      <c r="G2414" s="260" t="s">
        <v>6968</v>
      </c>
      <c r="H2414" s="271" t="s">
        <v>659</v>
      </c>
      <c r="I2414" s="271" t="s">
        <v>659</v>
      </c>
    </row>
    <row r="2415" spans="1:9" ht="15" customHeight="1">
      <c r="A2415" s="4">
        <v>2414</v>
      </c>
      <c r="B2415" s="2">
        <f t="shared" si="37"/>
        <v>65202020049</v>
      </c>
      <c r="C2415" s="267" t="s">
        <v>6969</v>
      </c>
      <c r="D2415" s="3" t="s">
        <v>6923</v>
      </c>
      <c r="E2415" s="270" t="s">
        <v>395</v>
      </c>
      <c r="F2415" s="260" t="s">
        <v>6970</v>
      </c>
      <c r="G2415" s="260" t="s">
        <v>6971</v>
      </c>
      <c r="H2415" s="271" t="s">
        <v>659</v>
      </c>
      <c r="I2415" s="271" t="s">
        <v>659</v>
      </c>
    </row>
    <row r="2416" spans="1:9" ht="15" customHeight="1">
      <c r="A2416" s="4">
        <v>2415</v>
      </c>
      <c r="B2416" s="2">
        <f t="shared" si="37"/>
        <v>65202020050</v>
      </c>
      <c r="C2416" s="267" t="s">
        <v>6972</v>
      </c>
      <c r="D2416" s="3" t="s">
        <v>6923</v>
      </c>
      <c r="E2416" s="270" t="s">
        <v>395</v>
      </c>
      <c r="F2416" s="260" t="s">
        <v>6973</v>
      </c>
      <c r="G2416" s="260" t="s">
        <v>6974</v>
      </c>
      <c r="H2416" s="271" t="s">
        <v>659</v>
      </c>
      <c r="I2416" s="271" t="s">
        <v>659</v>
      </c>
    </row>
    <row r="2417" spans="1:9" ht="15" customHeight="1">
      <c r="A2417" s="4">
        <v>2416</v>
      </c>
      <c r="B2417" s="2">
        <f t="shared" si="37"/>
        <v>65202020051</v>
      </c>
      <c r="C2417" s="267" t="s">
        <v>6975</v>
      </c>
      <c r="D2417" s="3" t="s">
        <v>6923</v>
      </c>
      <c r="E2417" s="270" t="s">
        <v>395</v>
      </c>
      <c r="F2417" s="260" t="s">
        <v>6976</v>
      </c>
      <c r="G2417" s="260" t="s">
        <v>6977</v>
      </c>
      <c r="H2417" s="271" t="s">
        <v>659</v>
      </c>
      <c r="I2417" s="271" t="s">
        <v>659</v>
      </c>
    </row>
    <row r="2418" spans="1:9" ht="15" customHeight="1">
      <c r="A2418" s="4">
        <v>2417</v>
      </c>
      <c r="B2418" s="2">
        <f t="shared" si="37"/>
        <v>65202020052</v>
      </c>
      <c r="C2418" s="267" t="s">
        <v>6978</v>
      </c>
      <c r="D2418" s="3" t="s">
        <v>6877</v>
      </c>
      <c r="E2418" s="270" t="s">
        <v>444</v>
      </c>
      <c r="F2418" s="260" t="s">
        <v>6979</v>
      </c>
      <c r="G2418" s="260" t="s">
        <v>6980</v>
      </c>
      <c r="H2418" s="271" t="s">
        <v>659</v>
      </c>
      <c r="I2418" s="271" t="s">
        <v>659</v>
      </c>
    </row>
    <row r="2419" spans="1:9" ht="15" customHeight="1">
      <c r="A2419" s="4">
        <v>2418</v>
      </c>
      <c r="B2419" s="2">
        <f t="shared" si="37"/>
        <v>65202040001</v>
      </c>
      <c r="C2419" s="267" t="s">
        <v>6981</v>
      </c>
      <c r="D2419" s="3" t="s">
        <v>24</v>
      </c>
      <c r="E2419" s="270" t="s">
        <v>444</v>
      </c>
      <c r="F2419" s="260" t="s">
        <v>1496</v>
      </c>
      <c r="G2419" s="260" t="s">
        <v>6696</v>
      </c>
      <c r="H2419" s="271" t="s">
        <v>676</v>
      </c>
      <c r="I2419" s="271" t="s">
        <v>676</v>
      </c>
    </row>
    <row r="2420" spans="1:9" ht="15" customHeight="1">
      <c r="A2420" s="4">
        <v>2419</v>
      </c>
      <c r="B2420" s="2">
        <f t="shared" si="37"/>
        <v>65202040002</v>
      </c>
      <c r="C2420" s="267" t="s">
        <v>6982</v>
      </c>
      <c r="D2420" s="3" t="s">
        <v>24</v>
      </c>
      <c r="E2420" s="270" t="s">
        <v>444</v>
      </c>
      <c r="F2420" s="260" t="s">
        <v>6983</v>
      </c>
      <c r="G2420" s="260" t="s">
        <v>1605</v>
      </c>
      <c r="H2420" s="271" t="s">
        <v>676</v>
      </c>
      <c r="I2420" s="271" t="s">
        <v>676</v>
      </c>
    </row>
    <row r="2421" spans="1:9" ht="15" customHeight="1">
      <c r="A2421" s="4">
        <v>2420</v>
      </c>
      <c r="B2421" s="2">
        <f t="shared" si="37"/>
        <v>65202040003</v>
      </c>
      <c r="C2421" s="267" t="s">
        <v>6984</v>
      </c>
      <c r="D2421" s="3" t="s">
        <v>24</v>
      </c>
      <c r="E2421" s="270" t="s">
        <v>444</v>
      </c>
      <c r="F2421" s="260" t="s">
        <v>6752</v>
      </c>
      <c r="G2421" s="260" t="s">
        <v>1279</v>
      </c>
      <c r="H2421" s="271" t="s">
        <v>676</v>
      </c>
      <c r="I2421" s="271" t="s">
        <v>676</v>
      </c>
    </row>
    <row r="2422" spans="1:9" ht="15" customHeight="1">
      <c r="A2422" s="4">
        <v>2421</v>
      </c>
      <c r="B2422" s="2">
        <f t="shared" si="37"/>
        <v>65202040004</v>
      </c>
      <c r="C2422" s="267" t="s">
        <v>6985</v>
      </c>
      <c r="D2422" s="3" t="s">
        <v>24</v>
      </c>
      <c r="E2422" s="270" t="s">
        <v>444</v>
      </c>
      <c r="F2422" s="260" t="s">
        <v>2116</v>
      </c>
      <c r="G2422" s="260" t="s">
        <v>6986</v>
      </c>
      <c r="H2422" s="271" t="s">
        <v>676</v>
      </c>
      <c r="I2422" s="271" t="s">
        <v>676</v>
      </c>
    </row>
    <row r="2423" spans="1:9" ht="15" customHeight="1">
      <c r="A2423" s="4">
        <v>2422</v>
      </c>
      <c r="B2423" s="2">
        <f t="shared" si="37"/>
        <v>65202040005</v>
      </c>
      <c r="C2423" s="267" t="s">
        <v>6987</v>
      </c>
      <c r="D2423" s="3" t="s">
        <v>24</v>
      </c>
      <c r="E2423" s="270" t="s">
        <v>444</v>
      </c>
      <c r="F2423" s="260" t="s">
        <v>6988</v>
      </c>
      <c r="G2423" s="260" t="s">
        <v>6989</v>
      </c>
      <c r="H2423" s="271" t="s">
        <v>676</v>
      </c>
      <c r="I2423" s="271" t="s">
        <v>676</v>
      </c>
    </row>
    <row r="2424" spans="1:9" ht="15" customHeight="1">
      <c r="A2424" s="4">
        <v>2423</v>
      </c>
      <c r="B2424" s="2">
        <f t="shared" si="37"/>
        <v>65202040006</v>
      </c>
      <c r="C2424" s="267" t="s">
        <v>6990</v>
      </c>
      <c r="D2424" s="3" t="s">
        <v>24</v>
      </c>
      <c r="E2424" s="270" t="s">
        <v>444</v>
      </c>
      <c r="F2424" s="260" t="s">
        <v>6991</v>
      </c>
      <c r="G2424" s="260" t="s">
        <v>582</v>
      </c>
      <c r="H2424" s="271" t="s">
        <v>676</v>
      </c>
      <c r="I2424" s="271" t="s">
        <v>676</v>
      </c>
    </row>
    <row r="2425" spans="1:9" ht="15" customHeight="1">
      <c r="A2425" s="4">
        <v>2424</v>
      </c>
      <c r="B2425" s="2">
        <f t="shared" si="37"/>
        <v>65202040007</v>
      </c>
      <c r="C2425" s="267" t="s">
        <v>6992</v>
      </c>
      <c r="D2425" s="3" t="s">
        <v>24</v>
      </c>
      <c r="E2425" s="270" t="s">
        <v>444</v>
      </c>
      <c r="F2425" s="260" t="s">
        <v>6759</v>
      </c>
      <c r="G2425" s="260" t="s">
        <v>6993</v>
      </c>
      <c r="H2425" s="271" t="s">
        <v>676</v>
      </c>
      <c r="I2425" s="271" t="s">
        <v>676</v>
      </c>
    </row>
    <row r="2426" spans="1:9" ht="15" customHeight="1">
      <c r="A2426" s="4">
        <v>2425</v>
      </c>
      <c r="B2426" s="2">
        <f t="shared" si="37"/>
        <v>65202040008</v>
      </c>
      <c r="C2426" s="267" t="s">
        <v>6994</v>
      </c>
      <c r="D2426" s="3" t="s">
        <v>24</v>
      </c>
      <c r="E2426" s="270" t="s">
        <v>444</v>
      </c>
      <c r="F2426" s="260" t="s">
        <v>6995</v>
      </c>
      <c r="G2426" s="260" t="s">
        <v>6996</v>
      </c>
      <c r="H2426" s="271" t="s">
        <v>676</v>
      </c>
      <c r="I2426" s="271" t="s">
        <v>676</v>
      </c>
    </row>
    <row r="2427" spans="1:9" ht="15" customHeight="1">
      <c r="A2427" s="4">
        <v>2426</v>
      </c>
      <c r="B2427" s="2">
        <f t="shared" si="37"/>
        <v>65202040009</v>
      </c>
      <c r="C2427" s="267" t="s">
        <v>6997</v>
      </c>
      <c r="D2427" s="3" t="s">
        <v>24</v>
      </c>
      <c r="E2427" s="270" t="s">
        <v>444</v>
      </c>
      <c r="F2427" s="260" t="s">
        <v>4903</v>
      </c>
      <c r="G2427" s="260" t="s">
        <v>2419</v>
      </c>
      <c r="H2427" s="271" t="s">
        <v>676</v>
      </c>
      <c r="I2427" s="271" t="s">
        <v>676</v>
      </c>
    </row>
    <row r="2428" spans="1:9" ht="15" customHeight="1">
      <c r="A2428" s="4">
        <v>2427</v>
      </c>
      <c r="B2428" s="2">
        <f t="shared" si="37"/>
        <v>65202040010</v>
      </c>
      <c r="C2428" s="267" t="s">
        <v>6998</v>
      </c>
      <c r="D2428" s="3" t="s">
        <v>24</v>
      </c>
      <c r="E2428" s="270" t="s">
        <v>444</v>
      </c>
      <c r="F2428" s="260" t="s">
        <v>6999</v>
      </c>
      <c r="G2428" s="260" t="s">
        <v>582</v>
      </c>
      <c r="H2428" s="271" t="s">
        <v>676</v>
      </c>
      <c r="I2428" s="271" t="s">
        <v>676</v>
      </c>
    </row>
    <row r="2429" spans="1:9" ht="15" customHeight="1">
      <c r="A2429" s="4">
        <v>2428</v>
      </c>
      <c r="B2429" s="2">
        <f t="shared" si="37"/>
        <v>65202040011</v>
      </c>
      <c r="C2429" s="267" t="s">
        <v>7000</v>
      </c>
      <c r="D2429" s="3" t="s">
        <v>24</v>
      </c>
      <c r="E2429" s="270" t="s">
        <v>444</v>
      </c>
      <c r="F2429" s="260" t="s">
        <v>7001</v>
      </c>
      <c r="G2429" s="260" t="s">
        <v>3150</v>
      </c>
      <c r="H2429" s="271" t="s">
        <v>676</v>
      </c>
      <c r="I2429" s="271" t="s">
        <v>676</v>
      </c>
    </row>
    <row r="2430" spans="1:9" ht="15" customHeight="1">
      <c r="A2430" s="4">
        <v>2429</v>
      </c>
      <c r="B2430" s="2">
        <f t="shared" si="37"/>
        <v>65202040012</v>
      </c>
      <c r="C2430" s="267" t="s">
        <v>7002</v>
      </c>
      <c r="D2430" s="3" t="s">
        <v>24</v>
      </c>
      <c r="E2430" s="270" t="s">
        <v>444</v>
      </c>
      <c r="F2430" s="260" t="s">
        <v>1051</v>
      </c>
      <c r="G2430" s="260" t="s">
        <v>2060</v>
      </c>
      <c r="H2430" s="271" t="s">
        <v>676</v>
      </c>
      <c r="I2430" s="271" t="s">
        <v>676</v>
      </c>
    </row>
    <row r="2431" spans="1:9" ht="15" customHeight="1">
      <c r="A2431" s="4">
        <v>2430</v>
      </c>
      <c r="B2431" s="2">
        <f t="shared" si="37"/>
        <v>65202040013</v>
      </c>
      <c r="C2431" s="267" t="s">
        <v>7003</v>
      </c>
      <c r="D2431" s="3" t="s">
        <v>24</v>
      </c>
      <c r="E2431" s="270" t="s">
        <v>444</v>
      </c>
      <c r="F2431" s="260" t="s">
        <v>4956</v>
      </c>
      <c r="G2431" s="260" t="s">
        <v>1297</v>
      </c>
      <c r="H2431" s="271" t="s">
        <v>676</v>
      </c>
      <c r="I2431" s="271" t="s">
        <v>676</v>
      </c>
    </row>
    <row r="2432" spans="1:9" ht="15" customHeight="1">
      <c r="A2432" s="4">
        <v>2431</v>
      </c>
      <c r="B2432" s="2">
        <f t="shared" si="37"/>
        <v>65202040014</v>
      </c>
      <c r="C2432" s="267" t="s">
        <v>7004</v>
      </c>
      <c r="D2432" s="3" t="s">
        <v>24</v>
      </c>
      <c r="E2432" s="270" t="s">
        <v>444</v>
      </c>
      <c r="F2432" s="260" t="s">
        <v>1309</v>
      </c>
      <c r="G2432" s="260" t="s">
        <v>6961</v>
      </c>
      <c r="H2432" s="271" t="s">
        <v>676</v>
      </c>
      <c r="I2432" s="271" t="s">
        <v>676</v>
      </c>
    </row>
    <row r="2433" spans="1:9" ht="15" customHeight="1">
      <c r="A2433" s="4">
        <v>2432</v>
      </c>
      <c r="B2433" s="2">
        <f t="shared" si="37"/>
        <v>65202040015</v>
      </c>
      <c r="C2433" s="267" t="s">
        <v>7005</v>
      </c>
      <c r="D2433" s="3" t="s">
        <v>24</v>
      </c>
      <c r="E2433" s="270" t="s">
        <v>444</v>
      </c>
      <c r="F2433" s="260" t="s">
        <v>7006</v>
      </c>
      <c r="G2433" s="260" t="s">
        <v>2080</v>
      </c>
      <c r="H2433" s="271" t="s">
        <v>676</v>
      </c>
      <c r="I2433" s="271" t="s">
        <v>676</v>
      </c>
    </row>
    <row r="2434" spans="1:9" ht="15" customHeight="1">
      <c r="A2434" s="4">
        <v>2433</v>
      </c>
      <c r="B2434" s="2">
        <f t="shared" si="37"/>
        <v>65202040016</v>
      </c>
      <c r="C2434" s="267" t="s">
        <v>7007</v>
      </c>
      <c r="D2434" s="3" t="s">
        <v>24</v>
      </c>
      <c r="E2434" s="270" t="s">
        <v>444</v>
      </c>
      <c r="F2434" s="260" t="s">
        <v>1232</v>
      </c>
      <c r="G2434" s="260" t="s">
        <v>1686</v>
      </c>
      <c r="H2434" s="271" t="s">
        <v>676</v>
      </c>
      <c r="I2434" s="271" t="s">
        <v>676</v>
      </c>
    </row>
    <row r="2435" spans="1:9" ht="15" customHeight="1">
      <c r="A2435" s="4">
        <v>2434</v>
      </c>
      <c r="B2435" s="2">
        <f t="shared" ref="B2435:B2498" si="38">VALUE(C2435)</f>
        <v>65202040017</v>
      </c>
      <c r="C2435" s="267" t="s">
        <v>7008</v>
      </c>
      <c r="D2435" s="3" t="s">
        <v>24</v>
      </c>
      <c r="E2435" s="270" t="s">
        <v>444</v>
      </c>
      <c r="F2435" s="260" t="s">
        <v>1520</v>
      </c>
      <c r="G2435" s="260" t="s">
        <v>7009</v>
      </c>
      <c r="H2435" s="271" t="s">
        <v>676</v>
      </c>
      <c r="I2435" s="271" t="s">
        <v>676</v>
      </c>
    </row>
    <row r="2436" spans="1:9" ht="15" customHeight="1">
      <c r="A2436" s="4">
        <v>2435</v>
      </c>
      <c r="B2436" s="2">
        <f t="shared" si="38"/>
        <v>65202040018</v>
      </c>
      <c r="C2436" s="267" t="s">
        <v>7010</v>
      </c>
      <c r="D2436" s="3" t="s">
        <v>24</v>
      </c>
      <c r="E2436" s="270" t="s">
        <v>444</v>
      </c>
      <c r="F2436" s="260" t="s">
        <v>5037</v>
      </c>
      <c r="G2436" s="260" t="s">
        <v>1661</v>
      </c>
      <c r="H2436" s="271" t="s">
        <v>676</v>
      </c>
      <c r="I2436" s="271" t="s">
        <v>676</v>
      </c>
    </row>
    <row r="2437" spans="1:9" ht="15" customHeight="1">
      <c r="A2437" s="4">
        <v>2436</v>
      </c>
      <c r="B2437" s="2">
        <f t="shared" si="38"/>
        <v>65202040019</v>
      </c>
      <c r="C2437" s="267" t="s">
        <v>7011</v>
      </c>
      <c r="D2437" s="3" t="s">
        <v>24</v>
      </c>
      <c r="E2437" s="270" t="s">
        <v>444</v>
      </c>
      <c r="F2437" s="260" t="s">
        <v>623</v>
      </c>
      <c r="G2437" s="260" t="s">
        <v>7012</v>
      </c>
      <c r="H2437" s="271" t="s">
        <v>676</v>
      </c>
      <c r="I2437" s="271" t="s">
        <v>676</v>
      </c>
    </row>
    <row r="2438" spans="1:9" ht="15" customHeight="1">
      <c r="A2438" s="4">
        <v>2437</v>
      </c>
      <c r="B2438" s="2">
        <f t="shared" si="38"/>
        <v>65202040020</v>
      </c>
      <c r="C2438" s="267" t="s">
        <v>7013</v>
      </c>
      <c r="D2438" s="3" t="s">
        <v>24</v>
      </c>
      <c r="E2438" s="270" t="s">
        <v>444</v>
      </c>
      <c r="F2438" s="260" t="s">
        <v>7014</v>
      </c>
      <c r="G2438" s="260" t="s">
        <v>7015</v>
      </c>
      <c r="H2438" s="271" t="s">
        <v>676</v>
      </c>
      <c r="I2438" s="271" t="s">
        <v>676</v>
      </c>
    </row>
    <row r="2439" spans="1:9" ht="15" customHeight="1">
      <c r="A2439" s="4">
        <v>2438</v>
      </c>
      <c r="B2439" s="2">
        <f t="shared" si="38"/>
        <v>65202040021</v>
      </c>
      <c r="C2439" s="267" t="s">
        <v>7016</v>
      </c>
      <c r="D2439" s="3" t="s">
        <v>24</v>
      </c>
      <c r="E2439" s="270" t="s">
        <v>444</v>
      </c>
      <c r="F2439" s="260" t="s">
        <v>7017</v>
      </c>
      <c r="G2439" s="260" t="s">
        <v>677</v>
      </c>
      <c r="H2439" s="271" t="s">
        <v>676</v>
      </c>
      <c r="I2439" s="271" t="s">
        <v>676</v>
      </c>
    </row>
    <row r="2440" spans="1:9" ht="15" customHeight="1">
      <c r="A2440" s="4">
        <v>2439</v>
      </c>
      <c r="B2440" s="2">
        <f t="shared" si="38"/>
        <v>65202040022</v>
      </c>
      <c r="C2440" s="267" t="s">
        <v>7018</v>
      </c>
      <c r="D2440" s="3" t="s">
        <v>24</v>
      </c>
      <c r="E2440" s="270" t="s">
        <v>444</v>
      </c>
      <c r="F2440" s="260" t="s">
        <v>7019</v>
      </c>
      <c r="G2440" s="260" t="s">
        <v>7020</v>
      </c>
      <c r="H2440" s="271" t="s">
        <v>676</v>
      </c>
      <c r="I2440" s="271" t="s">
        <v>676</v>
      </c>
    </row>
    <row r="2441" spans="1:9" ht="15" customHeight="1">
      <c r="A2441" s="4">
        <v>2440</v>
      </c>
      <c r="B2441" s="2">
        <f t="shared" si="38"/>
        <v>65202040023</v>
      </c>
      <c r="C2441" s="267" t="s">
        <v>7021</v>
      </c>
      <c r="D2441" s="3" t="s">
        <v>24</v>
      </c>
      <c r="E2441" s="270" t="s">
        <v>444</v>
      </c>
      <c r="F2441" s="260" t="s">
        <v>856</v>
      </c>
      <c r="G2441" s="260" t="s">
        <v>7022</v>
      </c>
      <c r="H2441" s="271" t="s">
        <v>676</v>
      </c>
      <c r="I2441" s="271" t="s">
        <v>676</v>
      </c>
    </row>
    <row r="2442" spans="1:9" ht="15" customHeight="1">
      <c r="A2442" s="4">
        <v>2441</v>
      </c>
      <c r="B2442" s="2">
        <f t="shared" si="38"/>
        <v>65202040024</v>
      </c>
      <c r="C2442" s="267" t="s">
        <v>7023</v>
      </c>
      <c r="D2442" s="3" t="s">
        <v>24</v>
      </c>
      <c r="E2442" s="270" t="s">
        <v>444</v>
      </c>
      <c r="F2442" s="260" t="s">
        <v>3784</v>
      </c>
      <c r="G2442" s="260" t="s">
        <v>6126</v>
      </c>
      <c r="H2442" s="271" t="s">
        <v>676</v>
      </c>
      <c r="I2442" s="271" t="s">
        <v>676</v>
      </c>
    </row>
    <row r="2443" spans="1:9" ht="15" customHeight="1">
      <c r="A2443" s="4">
        <v>2442</v>
      </c>
      <c r="B2443" s="2">
        <f t="shared" si="38"/>
        <v>65202040025</v>
      </c>
      <c r="C2443" s="267" t="s">
        <v>7024</v>
      </c>
      <c r="D2443" s="3" t="s">
        <v>24</v>
      </c>
      <c r="E2443" s="270" t="s">
        <v>444</v>
      </c>
      <c r="F2443" s="260" t="s">
        <v>7025</v>
      </c>
      <c r="G2443" s="260" t="s">
        <v>4080</v>
      </c>
      <c r="H2443" s="271" t="s">
        <v>676</v>
      </c>
      <c r="I2443" s="271" t="s">
        <v>676</v>
      </c>
    </row>
    <row r="2444" spans="1:9" ht="15" customHeight="1">
      <c r="A2444" s="4">
        <v>2443</v>
      </c>
      <c r="B2444" s="2">
        <f t="shared" si="38"/>
        <v>65202040026</v>
      </c>
      <c r="C2444" s="267" t="s">
        <v>7026</v>
      </c>
      <c r="D2444" s="3" t="s">
        <v>24</v>
      </c>
      <c r="E2444" s="270" t="s">
        <v>444</v>
      </c>
      <c r="F2444" s="260" t="s">
        <v>3880</v>
      </c>
      <c r="G2444" s="260" t="s">
        <v>2637</v>
      </c>
      <c r="H2444" s="271" t="s">
        <v>676</v>
      </c>
      <c r="I2444" s="271" t="s">
        <v>676</v>
      </c>
    </row>
    <row r="2445" spans="1:9" ht="15" customHeight="1">
      <c r="A2445" s="4">
        <v>2444</v>
      </c>
      <c r="B2445" s="2">
        <f t="shared" si="38"/>
        <v>65202040027</v>
      </c>
      <c r="C2445" s="267" t="s">
        <v>7027</v>
      </c>
      <c r="D2445" s="3" t="s">
        <v>24</v>
      </c>
      <c r="E2445" s="270" t="s">
        <v>444</v>
      </c>
      <c r="F2445" s="260" t="s">
        <v>7028</v>
      </c>
      <c r="G2445" s="260" t="s">
        <v>7029</v>
      </c>
      <c r="H2445" s="271" t="s">
        <v>676</v>
      </c>
      <c r="I2445" s="271" t="s">
        <v>676</v>
      </c>
    </row>
    <row r="2446" spans="1:9" ht="15" customHeight="1">
      <c r="A2446" s="4">
        <v>2445</v>
      </c>
      <c r="B2446" s="2">
        <f t="shared" si="38"/>
        <v>65202040028</v>
      </c>
      <c r="C2446" s="267" t="s">
        <v>7030</v>
      </c>
      <c r="D2446" s="3" t="s">
        <v>24</v>
      </c>
      <c r="E2446" s="270" t="s">
        <v>444</v>
      </c>
      <c r="F2446" s="260" t="s">
        <v>3477</v>
      </c>
      <c r="G2446" s="260" t="s">
        <v>7031</v>
      </c>
      <c r="H2446" s="271" t="s">
        <v>676</v>
      </c>
      <c r="I2446" s="271" t="s">
        <v>676</v>
      </c>
    </row>
    <row r="2447" spans="1:9" ht="15" customHeight="1">
      <c r="A2447" s="4">
        <v>2446</v>
      </c>
      <c r="B2447" s="2">
        <f t="shared" si="38"/>
        <v>65202040029</v>
      </c>
      <c r="C2447" s="267" t="s">
        <v>7032</v>
      </c>
      <c r="D2447" s="3" t="s">
        <v>24</v>
      </c>
      <c r="E2447" s="270" t="s">
        <v>444</v>
      </c>
      <c r="F2447" s="260" t="s">
        <v>7033</v>
      </c>
      <c r="G2447" s="260" t="s">
        <v>7034</v>
      </c>
      <c r="H2447" s="271" t="s">
        <v>676</v>
      </c>
      <c r="I2447" s="271" t="s">
        <v>676</v>
      </c>
    </row>
    <row r="2448" spans="1:9" ht="15" customHeight="1">
      <c r="A2448" s="4">
        <v>2447</v>
      </c>
      <c r="B2448" s="2">
        <f t="shared" si="38"/>
        <v>65202040030</v>
      </c>
      <c r="C2448" s="267" t="s">
        <v>7035</v>
      </c>
      <c r="D2448" s="3" t="s">
        <v>24</v>
      </c>
      <c r="E2448" s="270" t="s">
        <v>444</v>
      </c>
      <c r="F2448" s="260" t="s">
        <v>7036</v>
      </c>
      <c r="G2448" s="260" t="s">
        <v>7037</v>
      </c>
      <c r="H2448" s="271" t="s">
        <v>676</v>
      </c>
      <c r="I2448" s="271" t="s">
        <v>676</v>
      </c>
    </row>
    <row r="2449" spans="1:9" ht="15" customHeight="1">
      <c r="A2449" s="4">
        <v>2448</v>
      </c>
      <c r="B2449" s="2">
        <f t="shared" si="38"/>
        <v>65202040031</v>
      </c>
      <c r="C2449" s="267" t="s">
        <v>7038</v>
      </c>
      <c r="D2449" s="3" t="s">
        <v>24</v>
      </c>
      <c r="E2449" s="270" t="s">
        <v>395</v>
      </c>
      <c r="F2449" s="260" t="s">
        <v>399</v>
      </c>
      <c r="G2449" s="260" t="s">
        <v>7039</v>
      </c>
      <c r="H2449" s="271" t="s">
        <v>676</v>
      </c>
      <c r="I2449" s="271" t="s">
        <v>676</v>
      </c>
    </row>
    <row r="2450" spans="1:9" ht="15" customHeight="1">
      <c r="A2450" s="4">
        <v>2449</v>
      </c>
      <c r="B2450" s="2">
        <f t="shared" si="38"/>
        <v>65202040032</v>
      </c>
      <c r="C2450" s="267" t="s">
        <v>7040</v>
      </c>
      <c r="D2450" s="3" t="s">
        <v>24</v>
      </c>
      <c r="E2450" s="270" t="s">
        <v>395</v>
      </c>
      <c r="F2450" s="260" t="s">
        <v>7041</v>
      </c>
      <c r="G2450" s="260" t="s">
        <v>4988</v>
      </c>
      <c r="H2450" s="271" t="s">
        <v>676</v>
      </c>
      <c r="I2450" s="271" t="s">
        <v>676</v>
      </c>
    </row>
    <row r="2451" spans="1:9" ht="15" customHeight="1">
      <c r="A2451" s="4">
        <v>2450</v>
      </c>
      <c r="B2451" s="2">
        <f t="shared" si="38"/>
        <v>65202040033</v>
      </c>
      <c r="C2451" s="267" t="s">
        <v>7042</v>
      </c>
      <c r="D2451" s="3" t="s">
        <v>24</v>
      </c>
      <c r="E2451" s="270" t="s">
        <v>395</v>
      </c>
      <c r="F2451" s="260" t="s">
        <v>7043</v>
      </c>
      <c r="G2451" s="260" t="s">
        <v>1525</v>
      </c>
      <c r="H2451" s="271" t="s">
        <v>676</v>
      </c>
      <c r="I2451" s="271" t="s">
        <v>676</v>
      </c>
    </row>
    <row r="2452" spans="1:9" ht="15" customHeight="1">
      <c r="A2452" s="4">
        <v>2451</v>
      </c>
      <c r="B2452" s="2">
        <f t="shared" si="38"/>
        <v>65202040034</v>
      </c>
      <c r="C2452" s="267" t="s">
        <v>7044</v>
      </c>
      <c r="D2452" s="3" t="s">
        <v>24</v>
      </c>
      <c r="E2452" s="270" t="s">
        <v>395</v>
      </c>
      <c r="F2452" s="260" t="s">
        <v>7045</v>
      </c>
      <c r="G2452" s="260" t="s">
        <v>1533</v>
      </c>
      <c r="H2452" s="271" t="s">
        <v>676</v>
      </c>
      <c r="I2452" s="271" t="s">
        <v>676</v>
      </c>
    </row>
    <row r="2453" spans="1:9" ht="15" customHeight="1">
      <c r="A2453" s="4">
        <v>2452</v>
      </c>
      <c r="B2453" s="2">
        <f t="shared" si="38"/>
        <v>65202040035</v>
      </c>
      <c r="C2453" s="267" t="s">
        <v>7046</v>
      </c>
      <c r="D2453" s="3" t="s">
        <v>24</v>
      </c>
      <c r="E2453" s="270" t="s">
        <v>395</v>
      </c>
      <c r="F2453" s="260" t="s">
        <v>1465</v>
      </c>
      <c r="G2453" s="260" t="s">
        <v>7047</v>
      </c>
      <c r="H2453" s="271" t="s">
        <v>676</v>
      </c>
      <c r="I2453" s="271" t="s">
        <v>676</v>
      </c>
    </row>
    <row r="2454" spans="1:9" ht="15" customHeight="1">
      <c r="A2454" s="4">
        <v>2453</v>
      </c>
      <c r="B2454" s="2">
        <f t="shared" si="38"/>
        <v>65202040036</v>
      </c>
      <c r="C2454" s="267" t="s">
        <v>7048</v>
      </c>
      <c r="D2454" s="3" t="s">
        <v>24</v>
      </c>
      <c r="E2454" s="270" t="s">
        <v>395</v>
      </c>
      <c r="F2454" s="260" t="s">
        <v>1330</v>
      </c>
      <c r="G2454" s="260" t="s">
        <v>7049</v>
      </c>
      <c r="H2454" s="271" t="s">
        <v>676</v>
      </c>
      <c r="I2454" s="271" t="s">
        <v>676</v>
      </c>
    </row>
    <row r="2455" spans="1:9" ht="15" customHeight="1">
      <c r="A2455" s="4">
        <v>2454</v>
      </c>
      <c r="B2455" s="2">
        <f t="shared" si="38"/>
        <v>65202040037</v>
      </c>
      <c r="C2455" s="267" t="s">
        <v>7050</v>
      </c>
      <c r="D2455" s="3" t="s">
        <v>24</v>
      </c>
      <c r="E2455" s="270" t="s">
        <v>395</v>
      </c>
      <c r="F2455" s="260" t="s">
        <v>777</v>
      </c>
      <c r="G2455" s="260" t="s">
        <v>7051</v>
      </c>
      <c r="H2455" s="271" t="s">
        <v>676</v>
      </c>
      <c r="I2455" s="271" t="s">
        <v>676</v>
      </c>
    </row>
    <row r="2456" spans="1:9" ht="15" customHeight="1">
      <c r="A2456" s="4">
        <v>2455</v>
      </c>
      <c r="B2456" s="2">
        <f t="shared" si="38"/>
        <v>65202040038</v>
      </c>
      <c r="C2456" s="267" t="s">
        <v>7052</v>
      </c>
      <c r="D2456" s="3" t="s">
        <v>7053</v>
      </c>
      <c r="E2456" s="270" t="s">
        <v>444</v>
      </c>
      <c r="F2456" s="260" t="s">
        <v>7054</v>
      </c>
      <c r="G2456" s="260" t="s">
        <v>1374</v>
      </c>
      <c r="H2456" s="271" t="s">
        <v>676</v>
      </c>
      <c r="I2456" s="271" t="s">
        <v>676</v>
      </c>
    </row>
    <row r="2457" spans="1:9" ht="15" customHeight="1">
      <c r="A2457" s="4">
        <v>2456</v>
      </c>
      <c r="B2457" s="2">
        <f t="shared" si="38"/>
        <v>65202040039</v>
      </c>
      <c r="C2457" s="267" t="s">
        <v>7055</v>
      </c>
      <c r="D2457" s="3" t="s">
        <v>7053</v>
      </c>
      <c r="E2457" s="270" t="s">
        <v>444</v>
      </c>
      <c r="F2457" s="260" t="s">
        <v>7056</v>
      </c>
      <c r="G2457" s="260" t="s">
        <v>2067</v>
      </c>
      <c r="H2457" s="271" t="s">
        <v>676</v>
      </c>
      <c r="I2457" s="271" t="s">
        <v>676</v>
      </c>
    </row>
    <row r="2458" spans="1:9" ht="15" customHeight="1">
      <c r="A2458" s="4">
        <v>2457</v>
      </c>
      <c r="B2458" s="2">
        <f t="shared" si="38"/>
        <v>65202040040</v>
      </c>
      <c r="C2458" s="267" t="s">
        <v>7057</v>
      </c>
      <c r="D2458" s="3" t="s">
        <v>7053</v>
      </c>
      <c r="E2458" s="270" t="s">
        <v>444</v>
      </c>
      <c r="F2458" s="260" t="s">
        <v>1287</v>
      </c>
      <c r="G2458" s="260" t="s">
        <v>582</v>
      </c>
      <c r="H2458" s="271" t="s">
        <v>676</v>
      </c>
      <c r="I2458" s="271" t="s">
        <v>676</v>
      </c>
    </row>
    <row r="2459" spans="1:9" ht="15" customHeight="1">
      <c r="A2459" s="4">
        <v>2458</v>
      </c>
      <c r="B2459" s="2">
        <f t="shared" si="38"/>
        <v>65202040041</v>
      </c>
      <c r="C2459" s="267" t="s">
        <v>7058</v>
      </c>
      <c r="D2459" s="3" t="s">
        <v>7053</v>
      </c>
      <c r="E2459" s="270" t="s">
        <v>444</v>
      </c>
      <c r="F2459" s="260" t="s">
        <v>2117</v>
      </c>
      <c r="G2459" s="260" t="s">
        <v>7059</v>
      </c>
      <c r="H2459" s="271" t="s">
        <v>676</v>
      </c>
      <c r="I2459" s="271" t="s">
        <v>676</v>
      </c>
    </row>
    <row r="2460" spans="1:9" ht="15" customHeight="1">
      <c r="A2460" s="4">
        <v>2459</v>
      </c>
      <c r="B2460" s="2">
        <f t="shared" si="38"/>
        <v>65202040042</v>
      </c>
      <c r="C2460" s="267" t="s">
        <v>7060</v>
      </c>
      <c r="D2460" s="3" t="s">
        <v>7053</v>
      </c>
      <c r="E2460" s="270" t="s">
        <v>444</v>
      </c>
      <c r="F2460" s="260" t="s">
        <v>1261</v>
      </c>
      <c r="G2460" s="260" t="s">
        <v>7061</v>
      </c>
      <c r="H2460" s="271" t="s">
        <v>676</v>
      </c>
      <c r="I2460" s="271" t="s">
        <v>676</v>
      </c>
    </row>
    <row r="2461" spans="1:9" ht="15" customHeight="1">
      <c r="A2461" s="4">
        <v>2460</v>
      </c>
      <c r="B2461" s="2">
        <f t="shared" si="38"/>
        <v>65202040043</v>
      </c>
      <c r="C2461" s="267" t="s">
        <v>7062</v>
      </c>
      <c r="D2461" s="3" t="s">
        <v>7053</v>
      </c>
      <c r="E2461" s="270" t="s">
        <v>444</v>
      </c>
      <c r="F2461" s="260" t="s">
        <v>3268</v>
      </c>
      <c r="G2461" s="260" t="s">
        <v>7063</v>
      </c>
      <c r="H2461" s="271" t="s">
        <v>676</v>
      </c>
      <c r="I2461" s="271" t="s">
        <v>676</v>
      </c>
    </row>
    <row r="2462" spans="1:9" ht="15" customHeight="1">
      <c r="A2462" s="4">
        <v>2461</v>
      </c>
      <c r="B2462" s="2">
        <f t="shared" si="38"/>
        <v>65202040044</v>
      </c>
      <c r="C2462" s="267" t="s">
        <v>7064</v>
      </c>
      <c r="D2462" s="3" t="s">
        <v>7053</v>
      </c>
      <c r="E2462" s="270" t="s">
        <v>444</v>
      </c>
      <c r="F2462" s="260" t="s">
        <v>7065</v>
      </c>
      <c r="G2462" s="260" t="s">
        <v>7066</v>
      </c>
      <c r="H2462" s="271" t="s">
        <v>676</v>
      </c>
      <c r="I2462" s="271" t="s">
        <v>676</v>
      </c>
    </row>
    <row r="2463" spans="1:9" ht="15" customHeight="1">
      <c r="A2463" s="4">
        <v>2462</v>
      </c>
      <c r="B2463" s="2">
        <f t="shared" si="38"/>
        <v>65202040045</v>
      </c>
      <c r="C2463" s="267" t="s">
        <v>7067</v>
      </c>
      <c r="D2463" s="3" t="s">
        <v>7053</v>
      </c>
      <c r="E2463" s="270" t="s">
        <v>444</v>
      </c>
      <c r="F2463" s="260" t="s">
        <v>7068</v>
      </c>
      <c r="G2463" s="260" t="s">
        <v>7069</v>
      </c>
      <c r="H2463" s="271" t="s">
        <v>676</v>
      </c>
      <c r="I2463" s="271" t="s">
        <v>676</v>
      </c>
    </row>
    <row r="2464" spans="1:9" ht="15" customHeight="1">
      <c r="A2464" s="4">
        <v>2463</v>
      </c>
      <c r="B2464" s="2">
        <f t="shared" si="38"/>
        <v>65202040046</v>
      </c>
      <c r="C2464" s="267" t="s">
        <v>7070</v>
      </c>
      <c r="D2464" s="3" t="s">
        <v>7053</v>
      </c>
      <c r="E2464" s="270" t="s">
        <v>444</v>
      </c>
      <c r="F2464" s="260" t="s">
        <v>7071</v>
      </c>
      <c r="G2464" s="260" t="s">
        <v>7072</v>
      </c>
      <c r="H2464" s="271" t="s">
        <v>676</v>
      </c>
      <c r="I2464" s="271" t="s">
        <v>676</v>
      </c>
    </row>
    <row r="2465" spans="1:9" ht="15" customHeight="1">
      <c r="A2465" s="4">
        <v>2464</v>
      </c>
      <c r="B2465" s="2">
        <f t="shared" si="38"/>
        <v>65202040047</v>
      </c>
      <c r="C2465" s="267" t="s">
        <v>7073</v>
      </c>
      <c r="D2465" s="3" t="s">
        <v>7053</v>
      </c>
      <c r="E2465" s="270" t="s">
        <v>444</v>
      </c>
      <c r="F2465" s="260" t="s">
        <v>719</v>
      </c>
      <c r="G2465" s="260" t="s">
        <v>760</v>
      </c>
      <c r="H2465" s="271" t="s">
        <v>676</v>
      </c>
      <c r="I2465" s="271" t="s">
        <v>676</v>
      </c>
    </row>
    <row r="2466" spans="1:9" ht="15" customHeight="1">
      <c r="A2466" s="4">
        <v>2465</v>
      </c>
      <c r="B2466" s="2">
        <f t="shared" si="38"/>
        <v>65202040049</v>
      </c>
      <c r="C2466" s="267" t="s">
        <v>7074</v>
      </c>
      <c r="D2466" s="3" t="s">
        <v>7053</v>
      </c>
      <c r="E2466" s="270" t="s">
        <v>444</v>
      </c>
      <c r="F2466" s="260" t="s">
        <v>7075</v>
      </c>
      <c r="G2466" s="260" t="s">
        <v>7076</v>
      </c>
      <c r="H2466" s="271" t="s">
        <v>676</v>
      </c>
      <c r="I2466" s="271" t="s">
        <v>676</v>
      </c>
    </row>
    <row r="2467" spans="1:9" ht="15" customHeight="1">
      <c r="A2467" s="4">
        <v>2466</v>
      </c>
      <c r="B2467" s="2">
        <f t="shared" si="38"/>
        <v>65202040050</v>
      </c>
      <c r="C2467" s="267" t="s">
        <v>7077</v>
      </c>
      <c r="D2467" s="3" t="s">
        <v>7053</v>
      </c>
      <c r="E2467" s="270" t="s">
        <v>444</v>
      </c>
      <c r="F2467" s="260" t="s">
        <v>7078</v>
      </c>
      <c r="G2467" s="260" t="s">
        <v>7079</v>
      </c>
      <c r="H2467" s="271" t="s">
        <v>676</v>
      </c>
      <c r="I2467" s="271" t="s">
        <v>676</v>
      </c>
    </row>
    <row r="2468" spans="1:9" ht="15" customHeight="1">
      <c r="A2468" s="4">
        <v>2467</v>
      </c>
      <c r="B2468" s="2">
        <f t="shared" si="38"/>
        <v>65202040051</v>
      </c>
      <c r="C2468" s="267" t="s">
        <v>7080</v>
      </c>
      <c r="D2468" s="3" t="s">
        <v>7053</v>
      </c>
      <c r="E2468" s="270" t="s">
        <v>444</v>
      </c>
      <c r="F2468" s="260" t="s">
        <v>7081</v>
      </c>
      <c r="G2468" s="260" t="s">
        <v>7082</v>
      </c>
      <c r="H2468" s="271" t="s">
        <v>676</v>
      </c>
      <c r="I2468" s="271" t="s">
        <v>676</v>
      </c>
    </row>
    <row r="2469" spans="1:9" ht="15" customHeight="1">
      <c r="A2469" s="4">
        <v>2468</v>
      </c>
      <c r="B2469" s="2">
        <f t="shared" si="38"/>
        <v>65202040052</v>
      </c>
      <c r="C2469" s="267" t="s">
        <v>7083</v>
      </c>
      <c r="D2469" s="3" t="s">
        <v>7053</v>
      </c>
      <c r="E2469" s="270" t="s">
        <v>444</v>
      </c>
      <c r="F2469" s="260" t="s">
        <v>647</v>
      </c>
      <c r="G2469" s="260" t="s">
        <v>1538</v>
      </c>
      <c r="H2469" s="271" t="s">
        <v>676</v>
      </c>
      <c r="I2469" s="271" t="s">
        <v>676</v>
      </c>
    </row>
    <row r="2470" spans="1:9" ht="15" customHeight="1">
      <c r="A2470" s="4">
        <v>2469</v>
      </c>
      <c r="B2470" s="2">
        <f t="shared" si="38"/>
        <v>65202040053</v>
      </c>
      <c r="C2470" s="267" t="s">
        <v>7084</v>
      </c>
      <c r="D2470" s="3" t="s">
        <v>7053</v>
      </c>
      <c r="E2470" s="270" t="s">
        <v>444</v>
      </c>
      <c r="F2470" s="260" t="s">
        <v>2898</v>
      </c>
      <c r="G2470" s="260" t="s">
        <v>7085</v>
      </c>
      <c r="H2470" s="271" t="s">
        <v>676</v>
      </c>
      <c r="I2470" s="271" t="s">
        <v>676</v>
      </c>
    </row>
    <row r="2471" spans="1:9" ht="15" customHeight="1">
      <c r="A2471" s="4">
        <v>2470</v>
      </c>
      <c r="B2471" s="2">
        <f t="shared" si="38"/>
        <v>65202040054</v>
      </c>
      <c r="C2471" s="267" t="s">
        <v>7086</v>
      </c>
      <c r="D2471" s="3" t="s">
        <v>7053</v>
      </c>
      <c r="E2471" s="270" t="s">
        <v>444</v>
      </c>
      <c r="F2471" s="260" t="s">
        <v>7087</v>
      </c>
      <c r="G2471" s="260" t="s">
        <v>7088</v>
      </c>
      <c r="H2471" s="271" t="s">
        <v>676</v>
      </c>
      <c r="I2471" s="271" t="s">
        <v>676</v>
      </c>
    </row>
    <row r="2472" spans="1:9" ht="15" customHeight="1">
      <c r="A2472" s="4">
        <v>2471</v>
      </c>
      <c r="B2472" s="2">
        <f t="shared" si="38"/>
        <v>65202040055</v>
      </c>
      <c r="C2472" s="267" t="s">
        <v>7089</v>
      </c>
      <c r="D2472" s="3" t="s">
        <v>7053</v>
      </c>
      <c r="E2472" s="270" t="s">
        <v>444</v>
      </c>
      <c r="F2472" s="260" t="s">
        <v>1648</v>
      </c>
      <c r="G2472" s="260" t="s">
        <v>7090</v>
      </c>
      <c r="H2472" s="271" t="s">
        <v>676</v>
      </c>
      <c r="I2472" s="271" t="s">
        <v>676</v>
      </c>
    </row>
    <row r="2473" spans="1:9" ht="15" customHeight="1">
      <c r="A2473" s="4">
        <v>2472</v>
      </c>
      <c r="B2473" s="2">
        <f t="shared" si="38"/>
        <v>65202040056</v>
      </c>
      <c r="C2473" s="267" t="s">
        <v>7091</v>
      </c>
      <c r="D2473" s="3" t="s">
        <v>7053</v>
      </c>
      <c r="E2473" s="270" t="s">
        <v>395</v>
      </c>
      <c r="F2473" s="260" t="s">
        <v>7092</v>
      </c>
      <c r="G2473" s="260" t="s">
        <v>2472</v>
      </c>
      <c r="H2473" s="271" t="s">
        <v>676</v>
      </c>
      <c r="I2473" s="271" t="s">
        <v>676</v>
      </c>
    </row>
    <row r="2474" spans="1:9" ht="15" customHeight="1">
      <c r="A2474" s="4">
        <v>2473</v>
      </c>
      <c r="B2474" s="2">
        <f t="shared" si="38"/>
        <v>65202040057</v>
      </c>
      <c r="C2474" s="267" t="s">
        <v>7093</v>
      </c>
      <c r="D2474" s="3" t="s">
        <v>7053</v>
      </c>
      <c r="E2474" s="270" t="s">
        <v>395</v>
      </c>
      <c r="F2474" s="260" t="s">
        <v>1366</v>
      </c>
      <c r="G2474" s="260" t="s">
        <v>1412</v>
      </c>
      <c r="H2474" s="271" t="s">
        <v>676</v>
      </c>
      <c r="I2474" s="271" t="s">
        <v>676</v>
      </c>
    </row>
    <row r="2475" spans="1:9" ht="15" customHeight="1">
      <c r="A2475" s="4">
        <v>2474</v>
      </c>
      <c r="B2475" s="2">
        <f t="shared" si="38"/>
        <v>65202040058</v>
      </c>
      <c r="C2475" s="267" t="s">
        <v>7094</v>
      </c>
      <c r="D2475" s="3" t="s">
        <v>7053</v>
      </c>
      <c r="E2475" s="270" t="s">
        <v>395</v>
      </c>
      <c r="F2475" s="260" t="s">
        <v>4376</v>
      </c>
      <c r="G2475" s="260" t="s">
        <v>7095</v>
      </c>
      <c r="H2475" s="271" t="s">
        <v>676</v>
      </c>
      <c r="I2475" s="271" t="s">
        <v>676</v>
      </c>
    </row>
    <row r="2476" spans="1:9" ht="15" customHeight="1">
      <c r="A2476" s="4">
        <v>2475</v>
      </c>
      <c r="B2476" s="2">
        <f t="shared" si="38"/>
        <v>65202040059</v>
      </c>
      <c r="C2476" s="267" t="s">
        <v>7096</v>
      </c>
      <c r="D2476" s="3" t="s">
        <v>7053</v>
      </c>
      <c r="E2476" s="270" t="s">
        <v>395</v>
      </c>
      <c r="F2476" s="260" t="s">
        <v>7097</v>
      </c>
      <c r="G2476" s="260" t="s">
        <v>518</v>
      </c>
      <c r="H2476" s="271" t="s">
        <v>676</v>
      </c>
      <c r="I2476" s="271" t="s">
        <v>676</v>
      </c>
    </row>
    <row r="2477" spans="1:9" ht="15" customHeight="1">
      <c r="A2477" s="4">
        <v>2476</v>
      </c>
      <c r="B2477" s="2">
        <f t="shared" si="38"/>
        <v>65202040060</v>
      </c>
      <c r="C2477" s="267" t="s">
        <v>7098</v>
      </c>
      <c r="D2477" s="3" t="s">
        <v>7053</v>
      </c>
      <c r="E2477" s="270" t="s">
        <v>395</v>
      </c>
      <c r="F2477" s="260" t="s">
        <v>2343</v>
      </c>
      <c r="G2477" s="260" t="s">
        <v>7099</v>
      </c>
      <c r="H2477" s="271" t="s">
        <v>676</v>
      </c>
      <c r="I2477" s="271" t="s">
        <v>676</v>
      </c>
    </row>
    <row r="2478" spans="1:9" ht="15" customHeight="1">
      <c r="A2478" s="4">
        <v>2477</v>
      </c>
      <c r="B2478" s="2">
        <f t="shared" si="38"/>
        <v>65202040061</v>
      </c>
      <c r="C2478" s="267" t="s">
        <v>7100</v>
      </c>
      <c r="D2478" s="3" t="s">
        <v>7053</v>
      </c>
      <c r="E2478" s="270" t="s">
        <v>395</v>
      </c>
      <c r="F2478" s="260" t="s">
        <v>4558</v>
      </c>
      <c r="G2478" s="260" t="s">
        <v>7101</v>
      </c>
      <c r="H2478" s="271" t="s">
        <v>676</v>
      </c>
      <c r="I2478" s="271" t="s">
        <v>676</v>
      </c>
    </row>
    <row r="2479" spans="1:9" ht="15" customHeight="1">
      <c r="A2479" s="4">
        <v>2478</v>
      </c>
      <c r="B2479" s="2">
        <f t="shared" si="38"/>
        <v>65202040062</v>
      </c>
      <c r="C2479" s="267" t="s">
        <v>7102</v>
      </c>
      <c r="D2479" s="3" t="s">
        <v>7053</v>
      </c>
      <c r="E2479" s="270" t="s">
        <v>395</v>
      </c>
      <c r="F2479" s="260" t="s">
        <v>7103</v>
      </c>
      <c r="G2479" s="260" t="s">
        <v>7104</v>
      </c>
      <c r="H2479" s="271" t="s">
        <v>676</v>
      </c>
      <c r="I2479" s="271" t="s">
        <v>676</v>
      </c>
    </row>
    <row r="2480" spans="1:9" ht="15" customHeight="1">
      <c r="A2480" s="4">
        <v>2479</v>
      </c>
      <c r="B2480" s="2">
        <f t="shared" si="38"/>
        <v>65202040063</v>
      </c>
      <c r="C2480" s="267" t="s">
        <v>7105</v>
      </c>
      <c r="D2480" s="3" t="s">
        <v>7053</v>
      </c>
      <c r="E2480" s="270" t="s">
        <v>395</v>
      </c>
      <c r="F2480" s="260" t="s">
        <v>1037</v>
      </c>
      <c r="G2480" s="260" t="s">
        <v>1606</v>
      </c>
      <c r="H2480" s="271" t="s">
        <v>676</v>
      </c>
      <c r="I2480" s="271" t="s">
        <v>676</v>
      </c>
    </row>
    <row r="2481" spans="1:9" ht="15" customHeight="1">
      <c r="A2481" s="4">
        <v>2480</v>
      </c>
      <c r="B2481" s="2">
        <f t="shared" si="38"/>
        <v>65202040064</v>
      </c>
      <c r="C2481" s="267" t="s">
        <v>7106</v>
      </c>
      <c r="D2481" s="3" t="s">
        <v>7053</v>
      </c>
      <c r="E2481" s="270" t="s">
        <v>395</v>
      </c>
      <c r="F2481" s="260" t="s">
        <v>7107</v>
      </c>
      <c r="G2481" s="260" t="s">
        <v>7108</v>
      </c>
      <c r="H2481" s="271" t="s">
        <v>676</v>
      </c>
      <c r="I2481" s="271" t="s">
        <v>676</v>
      </c>
    </row>
    <row r="2482" spans="1:9" ht="15" customHeight="1">
      <c r="A2482" s="4">
        <v>2481</v>
      </c>
      <c r="B2482" s="2">
        <f t="shared" si="38"/>
        <v>65202040065</v>
      </c>
      <c r="C2482" s="267" t="s">
        <v>7109</v>
      </c>
      <c r="D2482" s="3" t="s">
        <v>7053</v>
      </c>
      <c r="E2482" s="270" t="s">
        <v>395</v>
      </c>
      <c r="F2482" s="260" t="s">
        <v>7110</v>
      </c>
      <c r="G2482" s="260" t="s">
        <v>1902</v>
      </c>
      <c r="H2482" s="271" t="s">
        <v>676</v>
      </c>
      <c r="I2482" s="271" t="s">
        <v>676</v>
      </c>
    </row>
    <row r="2483" spans="1:9" ht="15" customHeight="1">
      <c r="A2483" s="4">
        <v>2482</v>
      </c>
      <c r="B2483" s="2">
        <f t="shared" si="38"/>
        <v>65202040066</v>
      </c>
      <c r="C2483" s="267" t="s">
        <v>7111</v>
      </c>
      <c r="D2483" s="3" t="s">
        <v>7053</v>
      </c>
      <c r="E2483" s="270" t="s">
        <v>395</v>
      </c>
      <c r="F2483" s="260" t="s">
        <v>6239</v>
      </c>
      <c r="G2483" s="260" t="s">
        <v>5090</v>
      </c>
      <c r="H2483" s="271" t="s">
        <v>676</v>
      </c>
      <c r="I2483" s="271" t="s">
        <v>676</v>
      </c>
    </row>
    <row r="2484" spans="1:9" ht="15" customHeight="1">
      <c r="A2484" s="4">
        <v>2483</v>
      </c>
      <c r="B2484" s="2">
        <f t="shared" si="38"/>
        <v>65202040067</v>
      </c>
      <c r="C2484" s="267" t="s">
        <v>7112</v>
      </c>
      <c r="D2484" s="3" t="s">
        <v>7053</v>
      </c>
      <c r="E2484" s="270" t="s">
        <v>395</v>
      </c>
      <c r="F2484" s="260" t="s">
        <v>7113</v>
      </c>
      <c r="G2484" s="260" t="s">
        <v>7114</v>
      </c>
      <c r="H2484" s="271" t="s">
        <v>676</v>
      </c>
      <c r="I2484" s="271" t="s">
        <v>676</v>
      </c>
    </row>
    <row r="2485" spans="1:9" ht="15" customHeight="1">
      <c r="A2485" s="4">
        <v>2484</v>
      </c>
      <c r="B2485" s="2">
        <f t="shared" si="38"/>
        <v>65202040068</v>
      </c>
      <c r="C2485" s="267" t="s">
        <v>7115</v>
      </c>
      <c r="D2485" s="3" t="s">
        <v>7053</v>
      </c>
      <c r="E2485" s="270" t="s">
        <v>395</v>
      </c>
      <c r="F2485" s="260" t="s">
        <v>7116</v>
      </c>
      <c r="G2485" s="260" t="s">
        <v>3645</v>
      </c>
      <c r="H2485" s="271" t="s">
        <v>676</v>
      </c>
      <c r="I2485" s="271" t="s">
        <v>676</v>
      </c>
    </row>
    <row r="2486" spans="1:9" ht="15" customHeight="1">
      <c r="A2486" s="4">
        <v>2485</v>
      </c>
      <c r="B2486" s="2">
        <f t="shared" si="38"/>
        <v>65202040069</v>
      </c>
      <c r="C2486" s="267" t="s">
        <v>7117</v>
      </c>
      <c r="D2486" s="3" t="s">
        <v>7053</v>
      </c>
      <c r="E2486" s="270" t="s">
        <v>395</v>
      </c>
      <c r="F2486" s="260" t="s">
        <v>570</v>
      </c>
      <c r="G2486" s="260" t="s">
        <v>7118</v>
      </c>
      <c r="H2486" s="271" t="s">
        <v>676</v>
      </c>
      <c r="I2486" s="271" t="s">
        <v>676</v>
      </c>
    </row>
    <row r="2487" spans="1:9" ht="15" customHeight="1">
      <c r="A2487" s="4">
        <v>2486</v>
      </c>
      <c r="B2487" s="2">
        <f t="shared" si="38"/>
        <v>65202040070</v>
      </c>
      <c r="C2487" s="267" t="s">
        <v>7119</v>
      </c>
      <c r="D2487" s="3" t="s">
        <v>7053</v>
      </c>
      <c r="E2487" s="270" t="s">
        <v>395</v>
      </c>
      <c r="F2487" s="260" t="s">
        <v>7120</v>
      </c>
      <c r="G2487" s="260" t="s">
        <v>794</v>
      </c>
      <c r="H2487" s="271" t="s">
        <v>676</v>
      </c>
      <c r="I2487" s="271" t="s">
        <v>676</v>
      </c>
    </row>
    <row r="2488" spans="1:9" ht="15" customHeight="1">
      <c r="A2488" s="4">
        <v>2487</v>
      </c>
      <c r="B2488" s="2">
        <f t="shared" si="38"/>
        <v>65202040071</v>
      </c>
      <c r="C2488" s="267" t="s">
        <v>7121</v>
      </c>
      <c r="D2488" s="3" t="s">
        <v>7053</v>
      </c>
      <c r="E2488" s="270" t="s">
        <v>395</v>
      </c>
      <c r="F2488" s="260" t="s">
        <v>7122</v>
      </c>
      <c r="G2488" s="260" t="s">
        <v>1002</v>
      </c>
      <c r="H2488" s="271" t="s">
        <v>676</v>
      </c>
      <c r="I2488" s="271" t="s">
        <v>676</v>
      </c>
    </row>
    <row r="2489" spans="1:9" ht="15" customHeight="1">
      <c r="A2489" s="4">
        <v>2488</v>
      </c>
      <c r="B2489" s="2">
        <f t="shared" si="38"/>
        <v>65202040072</v>
      </c>
      <c r="C2489" s="267" t="s">
        <v>7123</v>
      </c>
      <c r="D2489" s="3" t="s">
        <v>7053</v>
      </c>
      <c r="E2489" s="270" t="s">
        <v>395</v>
      </c>
      <c r="F2489" s="260" t="s">
        <v>442</v>
      </c>
      <c r="G2489" s="260" t="s">
        <v>7124</v>
      </c>
      <c r="H2489" s="271" t="s">
        <v>676</v>
      </c>
      <c r="I2489" s="271" t="s">
        <v>676</v>
      </c>
    </row>
    <row r="2490" spans="1:9" ht="15" customHeight="1">
      <c r="A2490" s="4">
        <v>2489</v>
      </c>
      <c r="B2490" s="2">
        <f t="shared" si="38"/>
        <v>65202040073</v>
      </c>
      <c r="C2490" s="267" t="s">
        <v>7125</v>
      </c>
      <c r="D2490" s="3" t="s">
        <v>7053</v>
      </c>
      <c r="E2490" s="270" t="s">
        <v>395</v>
      </c>
      <c r="F2490" s="260" t="s">
        <v>809</v>
      </c>
      <c r="G2490" s="260" t="s">
        <v>3983</v>
      </c>
      <c r="H2490" s="271" t="s">
        <v>676</v>
      </c>
      <c r="I2490" s="271" t="s">
        <v>676</v>
      </c>
    </row>
    <row r="2491" spans="1:9" ht="15" customHeight="1">
      <c r="A2491" s="4">
        <v>2490</v>
      </c>
      <c r="B2491" s="2">
        <f t="shared" si="38"/>
        <v>65202040074</v>
      </c>
      <c r="C2491" s="267" t="s">
        <v>7126</v>
      </c>
      <c r="D2491" s="3" t="s">
        <v>7127</v>
      </c>
      <c r="E2491" s="270" t="s">
        <v>444</v>
      </c>
      <c r="F2491" s="260" t="s">
        <v>712</v>
      </c>
      <c r="G2491" s="260" t="s">
        <v>1344</v>
      </c>
      <c r="H2491" s="271" t="s">
        <v>676</v>
      </c>
      <c r="I2491" s="271" t="s">
        <v>676</v>
      </c>
    </row>
    <row r="2492" spans="1:9" ht="15" customHeight="1">
      <c r="A2492" s="4">
        <v>2491</v>
      </c>
      <c r="B2492" s="2">
        <f t="shared" si="38"/>
        <v>65202040075</v>
      </c>
      <c r="C2492" s="267" t="s">
        <v>7128</v>
      </c>
      <c r="D2492" s="3" t="s">
        <v>7127</v>
      </c>
      <c r="E2492" s="270" t="s">
        <v>444</v>
      </c>
      <c r="F2492" s="260" t="s">
        <v>3630</v>
      </c>
      <c r="G2492" s="260" t="s">
        <v>3631</v>
      </c>
      <c r="H2492" s="271" t="s">
        <v>676</v>
      </c>
      <c r="I2492" s="271" t="s">
        <v>676</v>
      </c>
    </row>
    <row r="2493" spans="1:9" ht="15" customHeight="1">
      <c r="A2493" s="4">
        <v>2492</v>
      </c>
      <c r="B2493" s="2">
        <f t="shared" si="38"/>
        <v>65202040076</v>
      </c>
      <c r="C2493" s="267" t="s">
        <v>7129</v>
      </c>
      <c r="D2493" s="3" t="s">
        <v>7127</v>
      </c>
      <c r="E2493" s="270" t="s">
        <v>444</v>
      </c>
      <c r="F2493" s="260" t="s">
        <v>7130</v>
      </c>
      <c r="G2493" s="260" t="s">
        <v>1377</v>
      </c>
      <c r="H2493" s="271" t="s">
        <v>676</v>
      </c>
      <c r="I2493" s="271" t="s">
        <v>676</v>
      </c>
    </row>
    <row r="2494" spans="1:9" ht="15" customHeight="1">
      <c r="A2494" s="4">
        <v>2493</v>
      </c>
      <c r="B2494" s="2">
        <f t="shared" si="38"/>
        <v>65202040077</v>
      </c>
      <c r="C2494" s="267" t="s">
        <v>7131</v>
      </c>
      <c r="D2494" s="3" t="s">
        <v>7127</v>
      </c>
      <c r="E2494" s="270" t="s">
        <v>444</v>
      </c>
      <c r="F2494" s="260" t="s">
        <v>6455</v>
      </c>
      <c r="G2494" s="260" t="s">
        <v>3463</v>
      </c>
      <c r="H2494" s="271" t="s">
        <v>676</v>
      </c>
      <c r="I2494" s="271" t="s">
        <v>676</v>
      </c>
    </row>
    <row r="2495" spans="1:9" ht="15" customHeight="1">
      <c r="A2495" s="4">
        <v>2494</v>
      </c>
      <c r="B2495" s="2">
        <f t="shared" si="38"/>
        <v>65202040078</v>
      </c>
      <c r="C2495" s="267" t="s">
        <v>7132</v>
      </c>
      <c r="D2495" s="3" t="s">
        <v>7127</v>
      </c>
      <c r="E2495" s="270" t="s">
        <v>444</v>
      </c>
      <c r="F2495" s="260" t="s">
        <v>7133</v>
      </c>
      <c r="G2495" s="260" t="s">
        <v>7134</v>
      </c>
      <c r="H2495" s="271" t="s">
        <v>676</v>
      </c>
      <c r="I2495" s="271" t="s">
        <v>676</v>
      </c>
    </row>
    <row r="2496" spans="1:9" ht="15" customHeight="1">
      <c r="A2496" s="4">
        <v>2495</v>
      </c>
      <c r="B2496" s="2">
        <f t="shared" si="38"/>
        <v>65202040079</v>
      </c>
      <c r="C2496" s="267" t="s">
        <v>7135</v>
      </c>
      <c r="D2496" s="3" t="s">
        <v>7127</v>
      </c>
      <c r="E2496" s="270" t="s">
        <v>444</v>
      </c>
      <c r="F2496" s="260" t="s">
        <v>2694</v>
      </c>
      <c r="G2496" s="260" t="s">
        <v>7136</v>
      </c>
      <c r="H2496" s="271" t="s">
        <v>676</v>
      </c>
      <c r="I2496" s="271" t="s">
        <v>676</v>
      </c>
    </row>
    <row r="2497" spans="1:9" ht="15" customHeight="1">
      <c r="A2497" s="4">
        <v>2496</v>
      </c>
      <c r="B2497" s="2">
        <f t="shared" si="38"/>
        <v>65202040081</v>
      </c>
      <c r="C2497" s="267" t="s">
        <v>7137</v>
      </c>
      <c r="D2497" s="3" t="s">
        <v>7127</v>
      </c>
      <c r="E2497" s="270" t="s">
        <v>444</v>
      </c>
      <c r="F2497" s="260" t="s">
        <v>7138</v>
      </c>
      <c r="G2497" s="260" t="s">
        <v>6259</v>
      </c>
      <c r="H2497" s="271" t="s">
        <v>676</v>
      </c>
      <c r="I2497" s="271" t="s">
        <v>676</v>
      </c>
    </row>
    <row r="2498" spans="1:9" ht="15" customHeight="1">
      <c r="A2498" s="4">
        <v>2497</v>
      </c>
      <c r="B2498" s="2">
        <f t="shared" si="38"/>
        <v>65202040082</v>
      </c>
      <c r="C2498" s="267" t="s">
        <v>7139</v>
      </c>
      <c r="D2498" s="3" t="s">
        <v>7127</v>
      </c>
      <c r="E2498" s="270" t="s">
        <v>444</v>
      </c>
      <c r="F2498" s="260" t="s">
        <v>7140</v>
      </c>
      <c r="G2498" s="260" t="s">
        <v>4377</v>
      </c>
      <c r="H2498" s="271" t="s">
        <v>676</v>
      </c>
      <c r="I2498" s="271" t="s">
        <v>676</v>
      </c>
    </row>
    <row r="2499" spans="1:9" ht="15" customHeight="1">
      <c r="A2499" s="4">
        <v>2498</v>
      </c>
      <c r="B2499" s="2">
        <f t="shared" ref="B2499:B2562" si="39">VALUE(C2499)</f>
        <v>65202040083</v>
      </c>
      <c r="C2499" s="267" t="s">
        <v>7141</v>
      </c>
      <c r="D2499" s="3" t="s">
        <v>7127</v>
      </c>
      <c r="E2499" s="270" t="s">
        <v>444</v>
      </c>
      <c r="F2499" s="260" t="s">
        <v>7142</v>
      </c>
      <c r="G2499" s="260" t="s">
        <v>7143</v>
      </c>
      <c r="H2499" s="271" t="s">
        <v>676</v>
      </c>
      <c r="I2499" s="271" t="s">
        <v>676</v>
      </c>
    </row>
    <row r="2500" spans="1:9" ht="15" customHeight="1">
      <c r="A2500" s="4">
        <v>2499</v>
      </c>
      <c r="B2500" s="2">
        <f t="shared" si="39"/>
        <v>65202040084</v>
      </c>
      <c r="C2500" s="267" t="s">
        <v>7144</v>
      </c>
      <c r="D2500" s="3" t="s">
        <v>7127</v>
      </c>
      <c r="E2500" s="270" t="s">
        <v>444</v>
      </c>
      <c r="F2500" s="260" t="s">
        <v>622</v>
      </c>
      <c r="G2500" s="260" t="s">
        <v>7145</v>
      </c>
      <c r="H2500" s="271" t="s">
        <v>676</v>
      </c>
      <c r="I2500" s="271" t="s">
        <v>676</v>
      </c>
    </row>
    <row r="2501" spans="1:9" ht="15" customHeight="1">
      <c r="A2501" s="4">
        <v>2500</v>
      </c>
      <c r="B2501" s="2">
        <f t="shared" si="39"/>
        <v>65202040085</v>
      </c>
      <c r="C2501" s="267" t="s">
        <v>7146</v>
      </c>
      <c r="D2501" s="3" t="s">
        <v>7127</v>
      </c>
      <c r="E2501" s="270" t="s">
        <v>444</v>
      </c>
      <c r="F2501" s="260" t="s">
        <v>5044</v>
      </c>
      <c r="G2501" s="260" t="s">
        <v>2127</v>
      </c>
      <c r="H2501" s="271" t="s">
        <v>676</v>
      </c>
      <c r="I2501" s="271" t="s">
        <v>676</v>
      </c>
    </row>
    <row r="2502" spans="1:9" ht="15" customHeight="1">
      <c r="A2502" s="4">
        <v>2501</v>
      </c>
      <c r="B2502" s="2">
        <f t="shared" si="39"/>
        <v>65202040086</v>
      </c>
      <c r="C2502" s="267" t="s">
        <v>7147</v>
      </c>
      <c r="D2502" s="3" t="s">
        <v>7127</v>
      </c>
      <c r="E2502" s="270" t="s">
        <v>444</v>
      </c>
      <c r="F2502" s="260" t="s">
        <v>7148</v>
      </c>
      <c r="G2502" s="260" t="s">
        <v>1717</v>
      </c>
      <c r="H2502" s="271" t="s">
        <v>676</v>
      </c>
      <c r="I2502" s="271" t="s">
        <v>676</v>
      </c>
    </row>
    <row r="2503" spans="1:9" ht="15" customHeight="1">
      <c r="A2503" s="4">
        <v>2502</v>
      </c>
      <c r="B2503" s="2">
        <f t="shared" si="39"/>
        <v>65202040087</v>
      </c>
      <c r="C2503" s="267" t="s">
        <v>7149</v>
      </c>
      <c r="D2503" s="3" t="s">
        <v>7127</v>
      </c>
      <c r="E2503" s="270" t="s">
        <v>444</v>
      </c>
      <c r="F2503" s="260" t="s">
        <v>7150</v>
      </c>
      <c r="G2503" s="260" t="s">
        <v>7151</v>
      </c>
      <c r="H2503" s="271" t="s">
        <v>676</v>
      </c>
      <c r="I2503" s="271" t="s">
        <v>676</v>
      </c>
    </row>
    <row r="2504" spans="1:9" ht="15" customHeight="1">
      <c r="A2504" s="4">
        <v>2503</v>
      </c>
      <c r="B2504" s="2">
        <f t="shared" si="39"/>
        <v>65202040088</v>
      </c>
      <c r="C2504" s="267" t="s">
        <v>7152</v>
      </c>
      <c r="D2504" s="3" t="s">
        <v>7127</v>
      </c>
      <c r="E2504" s="270" t="s">
        <v>444</v>
      </c>
      <c r="F2504" s="260" t="s">
        <v>7153</v>
      </c>
      <c r="G2504" s="260" t="s">
        <v>7154</v>
      </c>
      <c r="H2504" s="271" t="s">
        <v>676</v>
      </c>
      <c r="I2504" s="271" t="s">
        <v>676</v>
      </c>
    </row>
    <row r="2505" spans="1:9" ht="15" customHeight="1">
      <c r="A2505" s="4">
        <v>2504</v>
      </c>
      <c r="B2505" s="2">
        <f t="shared" si="39"/>
        <v>65202040089</v>
      </c>
      <c r="C2505" s="267" t="s">
        <v>7155</v>
      </c>
      <c r="D2505" s="3" t="s">
        <v>7127</v>
      </c>
      <c r="E2505" s="270" t="s">
        <v>444</v>
      </c>
      <c r="F2505" s="260" t="s">
        <v>7156</v>
      </c>
      <c r="G2505" s="260" t="s">
        <v>2166</v>
      </c>
      <c r="H2505" s="271" t="s">
        <v>676</v>
      </c>
      <c r="I2505" s="271" t="s">
        <v>676</v>
      </c>
    </row>
    <row r="2506" spans="1:9" ht="15" customHeight="1">
      <c r="A2506" s="4">
        <v>2505</v>
      </c>
      <c r="B2506" s="2">
        <f t="shared" si="39"/>
        <v>65202040090</v>
      </c>
      <c r="C2506" s="267" t="s">
        <v>7157</v>
      </c>
      <c r="D2506" s="3" t="s">
        <v>7127</v>
      </c>
      <c r="E2506" s="270" t="s">
        <v>444</v>
      </c>
      <c r="F2506" s="260" t="s">
        <v>7158</v>
      </c>
      <c r="G2506" s="260" t="s">
        <v>7159</v>
      </c>
      <c r="H2506" s="271" t="s">
        <v>676</v>
      </c>
      <c r="I2506" s="271" t="s">
        <v>676</v>
      </c>
    </row>
    <row r="2507" spans="1:9" ht="15" customHeight="1">
      <c r="A2507" s="4">
        <v>2506</v>
      </c>
      <c r="B2507" s="2">
        <f t="shared" si="39"/>
        <v>65202040091</v>
      </c>
      <c r="C2507" s="267" t="s">
        <v>7160</v>
      </c>
      <c r="D2507" s="3" t="s">
        <v>7127</v>
      </c>
      <c r="E2507" s="270" t="s">
        <v>444</v>
      </c>
      <c r="F2507" s="260" t="s">
        <v>7161</v>
      </c>
      <c r="G2507" s="260" t="s">
        <v>7162</v>
      </c>
      <c r="H2507" s="271" t="s">
        <v>676</v>
      </c>
      <c r="I2507" s="271" t="s">
        <v>676</v>
      </c>
    </row>
    <row r="2508" spans="1:9" ht="15" customHeight="1">
      <c r="A2508" s="4">
        <v>2507</v>
      </c>
      <c r="B2508" s="2">
        <f t="shared" si="39"/>
        <v>65202040092</v>
      </c>
      <c r="C2508" s="267" t="s">
        <v>7163</v>
      </c>
      <c r="D2508" s="3" t="s">
        <v>7127</v>
      </c>
      <c r="E2508" s="270" t="s">
        <v>444</v>
      </c>
      <c r="F2508" s="260" t="s">
        <v>7164</v>
      </c>
      <c r="G2508" s="260" t="s">
        <v>7165</v>
      </c>
      <c r="H2508" s="271" t="s">
        <v>676</v>
      </c>
      <c r="I2508" s="271" t="s">
        <v>676</v>
      </c>
    </row>
    <row r="2509" spans="1:9" ht="15" customHeight="1">
      <c r="A2509" s="4">
        <v>2508</v>
      </c>
      <c r="B2509" s="2">
        <f t="shared" si="39"/>
        <v>65202040093</v>
      </c>
      <c r="C2509" s="267" t="s">
        <v>7166</v>
      </c>
      <c r="D2509" s="3" t="s">
        <v>7127</v>
      </c>
      <c r="E2509" s="270" t="s">
        <v>444</v>
      </c>
      <c r="F2509" s="260" t="s">
        <v>2094</v>
      </c>
      <c r="G2509" s="260" t="s">
        <v>7167</v>
      </c>
      <c r="H2509" s="271" t="s">
        <v>676</v>
      </c>
      <c r="I2509" s="271" t="s">
        <v>676</v>
      </c>
    </row>
    <row r="2510" spans="1:9" ht="15" customHeight="1">
      <c r="A2510" s="4">
        <v>2509</v>
      </c>
      <c r="B2510" s="2">
        <f t="shared" si="39"/>
        <v>65202040094</v>
      </c>
      <c r="C2510" s="267" t="s">
        <v>7168</v>
      </c>
      <c r="D2510" s="3" t="s">
        <v>7127</v>
      </c>
      <c r="E2510" s="270" t="s">
        <v>444</v>
      </c>
      <c r="F2510" s="260" t="s">
        <v>1637</v>
      </c>
      <c r="G2510" s="260" t="s">
        <v>3869</v>
      </c>
      <c r="H2510" s="271" t="s">
        <v>676</v>
      </c>
      <c r="I2510" s="271" t="s">
        <v>676</v>
      </c>
    </row>
    <row r="2511" spans="1:9" ht="15" customHeight="1">
      <c r="A2511" s="4">
        <v>2510</v>
      </c>
      <c r="B2511" s="2">
        <f t="shared" si="39"/>
        <v>65202040095</v>
      </c>
      <c r="C2511" s="267" t="s">
        <v>7169</v>
      </c>
      <c r="D2511" s="3" t="s">
        <v>7127</v>
      </c>
      <c r="E2511" s="270" t="s">
        <v>444</v>
      </c>
      <c r="F2511" s="260" t="s">
        <v>2058</v>
      </c>
      <c r="G2511" s="260" t="s">
        <v>7170</v>
      </c>
      <c r="H2511" s="271" t="s">
        <v>676</v>
      </c>
      <c r="I2511" s="271" t="s">
        <v>676</v>
      </c>
    </row>
    <row r="2512" spans="1:9" ht="15" customHeight="1">
      <c r="A2512" s="4">
        <v>2511</v>
      </c>
      <c r="B2512" s="2">
        <f t="shared" si="39"/>
        <v>65202040096</v>
      </c>
      <c r="C2512" s="267" t="s">
        <v>7171</v>
      </c>
      <c r="D2512" s="3" t="s">
        <v>7127</v>
      </c>
      <c r="E2512" s="270" t="s">
        <v>444</v>
      </c>
      <c r="F2512" s="260" t="s">
        <v>2960</v>
      </c>
      <c r="G2512" s="260" t="s">
        <v>7172</v>
      </c>
      <c r="H2512" s="271" t="s">
        <v>676</v>
      </c>
      <c r="I2512" s="271" t="s">
        <v>676</v>
      </c>
    </row>
    <row r="2513" spans="1:9" ht="15" customHeight="1">
      <c r="A2513" s="4">
        <v>2512</v>
      </c>
      <c r="B2513" s="2">
        <f t="shared" si="39"/>
        <v>65202040097</v>
      </c>
      <c r="C2513" s="267" t="s">
        <v>7173</v>
      </c>
      <c r="D2513" s="3" t="s">
        <v>7127</v>
      </c>
      <c r="E2513" s="270" t="s">
        <v>444</v>
      </c>
      <c r="F2513" s="260" t="s">
        <v>533</v>
      </c>
      <c r="G2513" s="260" t="s">
        <v>650</v>
      </c>
      <c r="H2513" s="271" t="s">
        <v>676</v>
      </c>
      <c r="I2513" s="271" t="s">
        <v>676</v>
      </c>
    </row>
    <row r="2514" spans="1:9" ht="15" customHeight="1">
      <c r="A2514" s="4">
        <v>2513</v>
      </c>
      <c r="B2514" s="2">
        <f t="shared" si="39"/>
        <v>65202040099</v>
      </c>
      <c r="C2514" s="267" t="s">
        <v>7174</v>
      </c>
      <c r="D2514" s="3" t="s">
        <v>7127</v>
      </c>
      <c r="E2514" s="270" t="s">
        <v>444</v>
      </c>
      <c r="F2514" s="260" t="s">
        <v>1677</v>
      </c>
      <c r="G2514" s="260" t="s">
        <v>7175</v>
      </c>
      <c r="H2514" s="271" t="s">
        <v>676</v>
      </c>
      <c r="I2514" s="271" t="s">
        <v>676</v>
      </c>
    </row>
    <row r="2515" spans="1:9" ht="15" customHeight="1">
      <c r="A2515" s="4">
        <v>2514</v>
      </c>
      <c r="B2515" s="2">
        <f t="shared" si="39"/>
        <v>65202040100</v>
      </c>
      <c r="C2515" s="267" t="s">
        <v>7176</v>
      </c>
      <c r="D2515" s="3" t="s">
        <v>7127</v>
      </c>
      <c r="E2515" s="270" t="s">
        <v>444</v>
      </c>
      <c r="F2515" s="260" t="s">
        <v>560</v>
      </c>
      <c r="G2515" s="260" t="s">
        <v>1518</v>
      </c>
      <c r="H2515" s="271" t="s">
        <v>676</v>
      </c>
      <c r="I2515" s="271" t="s">
        <v>676</v>
      </c>
    </row>
    <row r="2516" spans="1:9" ht="15" customHeight="1">
      <c r="A2516" s="4">
        <v>2515</v>
      </c>
      <c r="B2516" s="2">
        <f t="shared" si="39"/>
        <v>65202040101</v>
      </c>
      <c r="C2516" s="267" t="s">
        <v>7177</v>
      </c>
      <c r="D2516" s="3" t="s">
        <v>7127</v>
      </c>
      <c r="E2516" s="270" t="s">
        <v>395</v>
      </c>
      <c r="F2516" s="260" t="s">
        <v>7178</v>
      </c>
      <c r="G2516" s="260" t="s">
        <v>7179</v>
      </c>
      <c r="H2516" s="271" t="s">
        <v>676</v>
      </c>
      <c r="I2516" s="271" t="s">
        <v>676</v>
      </c>
    </row>
    <row r="2517" spans="1:9" ht="15" customHeight="1">
      <c r="A2517" s="4">
        <v>2516</v>
      </c>
      <c r="B2517" s="2">
        <f t="shared" si="39"/>
        <v>65202040102</v>
      </c>
      <c r="C2517" s="267" t="s">
        <v>7180</v>
      </c>
      <c r="D2517" s="3" t="s">
        <v>7127</v>
      </c>
      <c r="E2517" s="270" t="s">
        <v>395</v>
      </c>
      <c r="F2517" s="260" t="s">
        <v>7181</v>
      </c>
      <c r="G2517" s="260" t="s">
        <v>7182</v>
      </c>
      <c r="H2517" s="271" t="s">
        <v>676</v>
      </c>
      <c r="I2517" s="271" t="s">
        <v>676</v>
      </c>
    </row>
    <row r="2518" spans="1:9" ht="15" customHeight="1">
      <c r="A2518" s="4">
        <v>2517</v>
      </c>
      <c r="B2518" s="2">
        <f t="shared" si="39"/>
        <v>65202040103</v>
      </c>
      <c r="C2518" s="267" t="s">
        <v>7183</v>
      </c>
      <c r="D2518" s="3" t="s">
        <v>7127</v>
      </c>
      <c r="E2518" s="270" t="s">
        <v>395</v>
      </c>
      <c r="F2518" s="260" t="s">
        <v>7184</v>
      </c>
      <c r="G2518" s="260" t="s">
        <v>7185</v>
      </c>
      <c r="H2518" s="271" t="s">
        <v>676</v>
      </c>
      <c r="I2518" s="271" t="s">
        <v>676</v>
      </c>
    </row>
    <row r="2519" spans="1:9" ht="15" customHeight="1">
      <c r="A2519" s="4">
        <v>2518</v>
      </c>
      <c r="B2519" s="2">
        <f t="shared" si="39"/>
        <v>65202040104</v>
      </c>
      <c r="C2519" s="267" t="s">
        <v>7186</v>
      </c>
      <c r="D2519" s="3" t="s">
        <v>7127</v>
      </c>
      <c r="E2519" s="270" t="s">
        <v>395</v>
      </c>
      <c r="F2519" s="260" t="s">
        <v>7187</v>
      </c>
      <c r="G2519" s="260" t="s">
        <v>2527</v>
      </c>
      <c r="H2519" s="271" t="s">
        <v>676</v>
      </c>
      <c r="I2519" s="271" t="s">
        <v>676</v>
      </c>
    </row>
    <row r="2520" spans="1:9" ht="15" customHeight="1">
      <c r="A2520" s="4">
        <v>2519</v>
      </c>
      <c r="B2520" s="2">
        <f t="shared" si="39"/>
        <v>65202040105</v>
      </c>
      <c r="C2520" s="267" t="s">
        <v>7188</v>
      </c>
      <c r="D2520" s="3" t="s">
        <v>7127</v>
      </c>
      <c r="E2520" s="270" t="s">
        <v>395</v>
      </c>
      <c r="F2520" s="260" t="s">
        <v>1574</v>
      </c>
      <c r="G2520" s="260" t="s">
        <v>616</v>
      </c>
      <c r="H2520" s="271" t="s">
        <v>676</v>
      </c>
      <c r="I2520" s="271" t="s">
        <v>676</v>
      </c>
    </row>
    <row r="2521" spans="1:9" ht="15" customHeight="1">
      <c r="A2521" s="4">
        <v>2520</v>
      </c>
      <c r="B2521" s="2">
        <f t="shared" si="39"/>
        <v>65202040107</v>
      </c>
      <c r="C2521" s="267" t="s">
        <v>7189</v>
      </c>
      <c r="D2521" s="3" t="s">
        <v>7127</v>
      </c>
      <c r="E2521" s="270" t="s">
        <v>395</v>
      </c>
      <c r="F2521" s="260" t="s">
        <v>955</v>
      </c>
      <c r="G2521" s="260" t="s">
        <v>830</v>
      </c>
      <c r="H2521" s="271" t="s">
        <v>676</v>
      </c>
      <c r="I2521" s="271" t="s">
        <v>676</v>
      </c>
    </row>
    <row r="2522" spans="1:9" ht="15" customHeight="1">
      <c r="A2522" s="4">
        <v>2521</v>
      </c>
      <c r="B2522" s="2">
        <f t="shared" si="39"/>
        <v>65202040108</v>
      </c>
      <c r="C2522" s="267" t="s">
        <v>7190</v>
      </c>
      <c r="D2522" s="3" t="s">
        <v>7127</v>
      </c>
      <c r="E2522" s="270" t="s">
        <v>395</v>
      </c>
      <c r="F2522" s="260" t="s">
        <v>506</v>
      </c>
      <c r="G2522" s="260" t="s">
        <v>3868</v>
      </c>
      <c r="H2522" s="271" t="s">
        <v>676</v>
      </c>
      <c r="I2522" s="271" t="s">
        <v>676</v>
      </c>
    </row>
    <row r="2523" spans="1:9" ht="15" customHeight="1">
      <c r="A2523" s="4">
        <v>2522</v>
      </c>
      <c r="B2523" s="2">
        <f t="shared" si="39"/>
        <v>65202040109</v>
      </c>
      <c r="C2523" s="267" t="s">
        <v>7191</v>
      </c>
      <c r="D2523" s="3" t="s">
        <v>7127</v>
      </c>
      <c r="E2523" s="270" t="s">
        <v>395</v>
      </c>
      <c r="F2523" s="260" t="s">
        <v>4679</v>
      </c>
      <c r="G2523" s="260" t="s">
        <v>610</v>
      </c>
      <c r="H2523" s="271" t="s">
        <v>676</v>
      </c>
      <c r="I2523" s="271" t="s">
        <v>676</v>
      </c>
    </row>
    <row r="2524" spans="1:9" ht="15" customHeight="1">
      <c r="A2524" s="4">
        <v>2523</v>
      </c>
      <c r="B2524" s="2">
        <f t="shared" si="39"/>
        <v>65202110001</v>
      </c>
      <c r="C2524" s="267" t="s">
        <v>7192</v>
      </c>
      <c r="D2524" s="3" t="s">
        <v>7193</v>
      </c>
      <c r="E2524" s="270" t="s">
        <v>444</v>
      </c>
      <c r="F2524" s="260" t="s">
        <v>493</v>
      </c>
      <c r="G2524" s="260" t="s">
        <v>1297</v>
      </c>
      <c r="H2524" s="271" t="s">
        <v>704</v>
      </c>
      <c r="I2524" s="271" t="s">
        <v>2208</v>
      </c>
    </row>
    <row r="2525" spans="1:9" ht="15" customHeight="1">
      <c r="A2525" s="4">
        <v>2524</v>
      </c>
      <c r="B2525" s="2">
        <f t="shared" si="39"/>
        <v>65202110002</v>
      </c>
      <c r="C2525" s="267" t="s">
        <v>7194</v>
      </c>
      <c r="D2525" s="3" t="s">
        <v>7193</v>
      </c>
      <c r="E2525" s="270" t="s">
        <v>444</v>
      </c>
      <c r="F2525" s="260" t="s">
        <v>493</v>
      </c>
      <c r="G2525" s="260" t="s">
        <v>1521</v>
      </c>
      <c r="H2525" s="271" t="s">
        <v>704</v>
      </c>
      <c r="I2525" s="271" t="s">
        <v>2208</v>
      </c>
    </row>
    <row r="2526" spans="1:9" ht="15" customHeight="1">
      <c r="A2526" s="4">
        <v>2525</v>
      </c>
      <c r="B2526" s="2">
        <f t="shared" si="39"/>
        <v>65202110003</v>
      </c>
      <c r="C2526" s="267" t="s">
        <v>7195</v>
      </c>
      <c r="D2526" s="3" t="s">
        <v>7193</v>
      </c>
      <c r="E2526" s="270" t="s">
        <v>444</v>
      </c>
      <c r="F2526" s="260" t="s">
        <v>6488</v>
      </c>
      <c r="G2526" s="260" t="s">
        <v>7196</v>
      </c>
      <c r="H2526" s="271" t="s">
        <v>704</v>
      </c>
      <c r="I2526" s="271" t="s">
        <v>2208</v>
      </c>
    </row>
    <row r="2527" spans="1:9" ht="15" customHeight="1">
      <c r="A2527" s="4">
        <v>2526</v>
      </c>
      <c r="B2527" s="2">
        <f t="shared" si="39"/>
        <v>65202110004</v>
      </c>
      <c r="C2527" s="267" t="s">
        <v>7197</v>
      </c>
      <c r="D2527" s="3" t="s">
        <v>7193</v>
      </c>
      <c r="E2527" s="270" t="s">
        <v>444</v>
      </c>
      <c r="F2527" s="260" t="s">
        <v>3736</v>
      </c>
      <c r="G2527" s="260" t="s">
        <v>1292</v>
      </c>
      <c r="H2527" s="271" t="s">
        <v>704</v>
      </c>
      <c r="I2527" s="271" t="s">
        <v>2208</v>
      </c>
    </row>
    <row r="2528" spans="1:9" ht="15" customHeight="1">
      <c r="A2528" s="4">
        <v>2527</v>
      </c>
      <c r="B2528" s="2">
        <f t="shared" si="39"/>
        <v>65202110005</v>
      </c>
      <c r="C2528" s="267" t="s">
        <v>7198</v>
      </c>
      <c r="D2528" s="3" t="s">
        <v>7193</v>
      </c>
      <c r="E2528" s="270" t="s">
        <v>444</v>
      </c>
      <c r="F2528" s="260" t="s">
        <v>1430</v>
      </c>
      <c r="G2528" s="260" t="s">
        <v>513</v>
      </c>
      <c r="H2528" s="271" t="s">
        <v>704</v>
      </c>
      <c r="I2528" s="271" t="s">
        <v>2208</v>
      </c>
    </row>
    <row r="2529" spans="1:9" ht="15" customHeight="1">
      <c r="A2529" s="4">
        <v>2528</v>
      </c>
      <c r="B2529" s="2">
        <f t="shared" si="39"/>
        <v>65202110006</v>
      </c>
      <c r="C2529" s="267" t="s">
        <v>7199</v>
      </c>
      <c r="D2529" s="3" t="s">
        <v>7193</v>
      </c>
      <c r="E2529" s="270" t="s">
        <v>444</v>
      </c>
      <c r="F2529" s="260" t="s">
        <v>7200</v>
      </c>
      <c r="G2529" s="260" t="s">
        <v>7201</v>
      </c>
      <c r="H2529" s="271" t="s">
        <v>704</v>
      </c>
      <c r="I2529" s="271" t="s">
        <v>2208</v>
      </c>
    </row>
    <row r="2530" spans="1:9" ht="15" customHeight="1">
      <c r="A2530" s="4">
        <v>2529</v>
      </c>
      <c r="B2530" s="2">
        <f t="shared" si="39"/>
        <v>65202110007</v>
      </c>
      <c r="C2530" s="267" t="s">
        <v>7202</v>
      </c>
      <c r="D2530" s="3" t="s">
        <v>7193</v>
      </c>
      <c r="E2530" s="270" t="s">
        <v>444</v>
      </c>
      <c r="F2530" s="260" t="s">
        <v>7203</v>
      </c>
      <c r="G2530" s="260" t="s">
        <v>4120</v>
      </c>
      <c r="H2530" s="271" t="s">
        <v>704</v>
      </c>
      <c r="I2530" s="271" t="s">
        <v>2208</v>
      </c>
    </row>
    <row r="2531" spans="1:9" ht="15" customHeight="1">
      <c r="A2531" s="4">
        <v>2530</v>
      </c>
      <c r="B2531" s="2">
        <f t="shared" si="39"/>
        <v>65202110008</v>
      </c>
      <c r="C2531" s="267" t="s">
        <v>7204</v>
      </c>
      <c r="D2531" s="3" t="s">
        <v>7193</v>
      </c>
      <c r="E2531" s="270" t="s">
        <v>444</v>
      </c>
      <c r="F2531" s="260" t="s">
        <v>7205</v>
      </c>
      <c r="G2531" s="260" t="s">
        <v>7206</v>
      </c>
      <c r="H2531" s="271" t="s">
        <v>704</v>
      </c>
      <c r="I2531" s="271" t="s">
        <v>2208</v>
      </c>
    </row>
    <row r="2532" spans="1:9" ht="15" customHeight="1">
      <c r="A2532" s="4">
        <v>2531</v>
      </c>
      <c r="B2532" s="2">
        <f t="shared" si="39"/>
        <v>65202110009</v>
      </c>
      <c r="C2532" s="267" t="s">
        <v>7207</v>
      </c>
      <c r="D2532" s="3" t="s">
        <v>7193</v>
      </c>
      <c r="E2532" s="270" t="s">
        <v>444</v>
      </c>
      <c r="F2532" s="260" t="s">
        <v>7208</v>
      </c>
      <c r="G2532" s="260" t="s">
        <v>7209</v>
      </c>
      <c r="H2532" s="271" t="s">
        <v>704</v>
      </c>
      <c r="I2532" s="271" t="s">
        <v>2208</v>
      </c>
    </row>
    <row r="2533" spans="1:9" ht="15" customHeight="1">
      <c r="A2533" s="4">
        <v>2532</v>
      </c>
      <c r="B2533" s="2">
        <f t="shared" si="39"/>
        <v>65202110010</v>
      </c>
      <c r="C2533" s="267" t="s">
        <v>7210</v>
      </c>
      <c r="D2533" s="3" t="s">
        <v>7193</v>
      </c>
      <c r="E2533" s="270" t="s">
        <v>444</v>
      </c>
      <c r="F2533" s="260" t="s">
        <v>2054</v>
      </c>
      <c r="G2533" s="260" t="s">
        <v>1625</v>
      </c>
      <c r="H2533" s="271" t="s">
        <v>704</v>
      </c>
      <c r="I2533" s="271" t="s">
        <v>2208</v>
      </c>
    </row>
    <row r="2534" spans="1:9" ht="15" customHeight="1">
      <c r="A2534" s="4">
        <v>2533</v>
      </c>
      <c r="B2534" s="2">
        <f t="shared" si="39"/>
        <v>65202110011</v>
      </c>
      <c r="C2534" s="267" t="s">
        <v>7211</v>
      </c>
      <c r="D2534" s="3" t="s">
        <v>7193</v>
      </c>
      <c r="E2534" s="270" t="s">
        <v>444</v>
      </c>
      <c r="F2534" s="260" t="s">
        <v>7212</v>
      </c>
      <c r="G2534" s="260" t="s">
        <v>1686</v>
      </c>
      <c r="H2534" s="271" t="s">
        <v>704</v>
      </c>
      <c r="I2534" s="271" t="s">
        <v>2208</v>
      </c>
    </row>
    <row r="2535" spans="1:9" ht="15" customHeight="1">
      <c r="A2535" s="4">
        <v>2534</v>
      </c>
      <c r="B2535" s="2">
        <f t="shared" si="39"/>
        <v>65202110012</v>
      </c>
      <c r="C2535" s="267" t="s">
        <v>7213</v>
      </c>
      <c r="D2535" s="3" t="s">
        <v>7193</v>
      </c>
      <c r="E2535" s="270" t="s">
        <v>444</v>
      </c>
      <c r="F2535" s="260" t="s">
        <v>1659</v>
      </c>
      <c r="G2535" s="260" t="s">
        <v>974</v>
      </c>
      <c r="H2535" s="271" t="s">
        <v>704</v>
      </c>
      <c r="I2535" s="271" t="s">
        <v>2208</v>
      </c>
    </row>
    <row r="2536" spans="1:9" ht="15" customHeight="1">
      <c r="A2536" s="4">
        <v>2535</v>
      </c>
      <c r="B2536" s="2">
        <f t="shared" si="39"/>
        <v>65202110013</v>
      </c>
      <c r="C2536" s="267" t="s">
        <v>7214</v>
      </c>
      <c r="D2536" s="3" t="s">
        <v>7193</v>
      </c>
      <c r="E2536" s="270" t="s">
        <v>444</v>
      </c>
      <c r="F2536" s="260" t="s">
        <v>7215</v>
      </c>
      <c r="G2536" s="260" t="s">
        <v>1476</v>
      </c>
      <c r="H2536" s="271" t="s">
        <v>704</v>
      </c>
      <c r="I2536" s="271" t="s">
        <v>2208</v>
      </c>
    </row>
    <row r="2537" spans="1:9" ht="15" customHeight="1">
      <c r="A2537" s="4">
        <v>2536</v>
      </c>
      <c r="B2537" s="2">
        <f t="shared" si="39"/>
        <v>65202110014</v>
      </c>
      <c r="C2537" s="267" t="s">
        <v>7216</v>
      </c>
      <c r="D2537" s="3" t="s">
        <v>7193</v>
      </c>
      <c r="E2537" s="270" t="s">
        <v>444</v>
      </c>
      <c r="F2537" s="260" t="s">
        <v>1599</v>
      </c>
      <c r="G2537" s="260" t="s">
        <v>7217</v>
      </c>
      <c r="H2537" s="271" t="s">
        <v>704</v>
      </c>
      <c r="I2537" s="271" t="s">
        <v>2208</v>
      </c>
    </row>
    <row r="2538" spans="1:9" ht="15" customHeight="1">
      <c r="A2538" s="4">
        <v>2537</v>
      </c>
      <c r="B2538" s="2">
        <f t="shared" si="39"/>
        <v>65202110015</v>
      </c>
      <c r="C2538" s="267" t="s">
        <v>7218</v>
      </c>
      <c r="D2538" s="3" t="s">
        <v>7193</v>
      </c>
      <c r="E2538" s="270" t="s">
        <v>444</v>
      </c>
      <c r="F2538" s="260" t="s">
        <v>5642</v>
      </c>
      <c r="G2538" s="260" t="s">
        <v>2177</v>
      </c>
      <c r="H2538" s="271" t="s">
        <v>704</v>
      </c>
      <c r="I2538" s="271" t="s">
        <v>2208</v>
      </c>
    </row>
    <row r="2539" spans="1:9" ht="15" customHeight="1">
      <c r="A2539" s="4">
        <v>2538</v>
      </c>
      <c r="B2539" s="2">
        <f t="shared" si="39"/>
        <v>65202110016</v>
      </c>
      <c r="C2539" s="267" t="s">
        <v>7219</v>
      </c>
      <c r="D2539" s="3" t="s">
        <v>7193</v>
      </c>
      <c r="E2539" s="270" t="s">
        <v>444</v>
      </c>
      <c r="F2539" s="260" t="s">
        <v>7220</v>
      </c>
      <c r="G2539" s="260" t="s">
        <v>724</v>
      </c>
      <c r="H2539" s="271" t="s">
        <v>704</v>
      </c>
      <c r="I2539" s="271" t="s">
        <v>2208</v>
      </c>
    </row>
    <row r="2540" spans="1:9" ht="15" customHeight="1">
      <c r="A2540" s="4">
        <v>2539</v>
      </c>
      <c r="B2540" s="2">
        <f t="shared" si="39"/>
        <v>65202110017</v>
      </c>
      <c r="C2540" s="267" t="s">
        <v>7221</v>
      </c>
      <c r="D2540" s="3" t="s">
        <v>7193</v>
      </c>
      <c r="E2540" s="270" t="s">
        <v>395</v>
      </c>
      <c r="F2540" s="260" t="s">
        <v>7222</v>
      </c>
      <c r="G2540" s="260" t="s">
        <v>7223</v>
      </c>
      <c r="H2540" s="271" t="s">
        <v>704</v>
      </c>
      <c r="I2540" s="271" t="s">
        <v>2208</v>
      </c>
    </row>
    <row r="2541" spans="1:9" ht="15" customHeight="1">
      <c r="A2541" s="4">
        <v>2540</v>
      </c>
      <c r="B2541" s="2">
        <f t="shared" si="39"/>
        <v>65202110018</v>
      </c>
      <c r="C2541" s="267" t="s">
        <v>7224</v>
      </c>
      <c r="D2541" s="3" t="s">
        <v>7193</v>
      </c>
      <c r="E2541" s="270" t="s">
        <v>395</v>
      </c>
      <c r="F2541" s="260" t="s">
        <v>7225</v>
      </c>
      <c r="G2541" s="260" t="s">
        <v>7226</v>
      </c>
      <c r="H2541" s="271" t="s">
        <v>704</v>
      </c>
      <c r="I2541" s="271" t="s">
        <v>2208</v>
      </c>
    </row>
    <row r="2542" spans="1:9" ht="15" customHeight="1">
      <c r="A2542" s="4">
        <v>2541</v>
      </c>
      <c r="B2542" s="2">
        <f t="shared" si="39"/>
        <v>65202160001</v>
      </c>
      <c r="C2542" s="267" t="s">
        <v>7227</v>
      </c>
      <c r="D2542" s="3" t="s">
        <v>7228</v>
      </c>
      <c r="E2542" s="270" t="s">
        <v>444</v>
      </c>
      <c r="F2542" s="260" t="s">
        <v>3186</v>
      </c>
      <c r="G2542" s="260" t="s">
        <v>1662</v>
      </c>
      <c r="H2542" s="271" t="s">
        <v>1516</v>
      </c>
      <c r="I2542" s="271" t="s">
        <v>1516</v>
      </c>
    </row>
    <row r="2543" spans="1:9" ht="15" customHeight="1">
      <c r="A2543" s="4">
        <v>2542</v>
      </c>
      <c r="B2543" s="2">
        <f t="shared" si="39"/>
        <v>65202160002</v>
      </c>
      <c r="C2543" s="267" t="s">
        <v>7229</v>
      </c>
      <c r="D2543" s="3" t="s">
        <v>7228</v>
      </c>
      <c r="E2543" s="270" t="s">
        <v>444</v>
      </c>
      <c r="F2543" s="260" t="s">
        <v>1594</v>
      </c>
      <c r="G2543" s="260" t="s">
        <v>1621</v>
      </c>
      <c r="H2543" s="271" t="s">
        <v>1516</v>
      </c>
      <c r="I2543" s="271" t="s">
        <v>1516</v>
      </c>
    </row>
    <row r="2544" spans="1:9" ht="15" customHeight="1">
      <c r="A2544" s="4">
        <v>2543</v>
      </c>
      <c r="B2544" s="2">
        <f t="shared" si="39"/>
        <v>65202160003</v>
      </c>
      <c r="C2544" s="267" t="s">
        <v>7230</v>
      </c>
      <c r="D2544" s="3" t="s">
        <v>7228</v>
      </c>
      <c r="E2544" s="270" t="s">
        <v>444</v>
      </c>
      <c r="F2544" s="260" t="s">
        <v>1202</v>
      </c>
      <c r="G2544" s="260" t="s">
        <v>7231</v>
      </c>
      <c r="H2544" s="271" t="s">
        <v>1516</v>
      </c>
      <c r="I2544" s="271" t="s">
        <v>1516</v>
      </c>
    </row>
    <row r="2545" spans="1:9" ht="15" customHeight="1">
      <c r="A2545" s="4">
        <v>2544</v>
      </c>
      <c r="B2545" s="2">
        <f t="shared" si="39"/>
        <v>65202160004</v>
      </c>
      <c r="C2545" s="267" t="s">
        <v>7232</v>
      </c>
      <c r="D2545" s="3" t="s">
        <v>7228</v>
      </c>
      <c r="E2545" s="270" t="s">
        <v>444</v>
      </c>
      <c r="F2545" s="260" t="s">
        <v>7233</v>
      </c>
      <c r="G2545" s="260" t="s">
        <v>7234</v>
      </c>
      <c r="H2545" s="271" t="s">
        <v>1516</v>
      </c>
      <c r="I2545" s="271" t="s">
        <v>1516</v>
      </c>
    </row>
    <row r="2546" spans="1:9" ht="15" customHeight="1">
      <c r="A2546" s="4">
        <v>2545</v>
      </c>
      <c r="B2546" s="2">
        <f t="shared" si="39"/>
        <v>65202160005</v>
      </c>
      <c r="C2546" s="267" t="s">
        <v>7235</v>
      </c>
      <c r="D2546" s="3" t="s">
        <v>7228</v>
      </c>
      <c r="E2546" s="270" t="s">
        <v>444</v>
      </c>
      <c r="F2546" s="260" t="s">
        <v>1430</v>
      </c>
      <c r="G2546" s="260" t="s">
        <v>7236</v>
      </c>
      <c r="H2546" s="271" t="s">
        <v>1516</v>
      </c>
      <c r="I2546" s="271" t="s">
        <v>1516</v>
      </c>
    </row>
    <row r="2547" spans="1:9" ht="15" customHeight="1">
      <c r="A2547" s="4">
        <v>2546</v>
      </c>
      <c r="B2547" s="2">
        <f t="shared" si="39"/>
        <v>65202160006</v>
      </c>
      <c r="C2547" s="267" t="s">
        <v>7237</v>
      </c>
      <c r="D2547" s="3" t="s">
        <v>7228</v>
      </c>
      <c r="E2547" s="270" t="s">
        <v>444</v>
      </c>
      <c r="F2547" s="260" t="s">
        <v>7238</v>
      </c>
      <c r="G2547" s="260" t="s">
        <v>7239</v>
      </c>
      <c r="H2547" s="271" t="s">
        <v>1516</v>
      </c>
      <c r="I2547" s="271" t="s">
        <v>1516</v>
      </c>
    </row>
    <row r="2548" spans="1:9" ht="15" customHeight="1">
      <c r="A2548" s="4">
        <v>2547</v>
      </c>
      <c r="B2548" s="2">
        <f t="shared" si="39"/>
        <v>65202160007</v>
      </c>
      <c r="C2548" s="267" t="s">
        <v>7240</v>
      </c>
      <c r="D2548" s="3" t="s">
        <v>7228</v>
      </c>
      <c r="E2548" s="270" t="s">
        <v>444</v>
      </c>
      <c r="F2548" s="260" t="s">
        <v>1513</v>
      </c>
      <c r="G2548" s="260" t="s">
        <v>406</v>
      </c>
      <c r="H2548" s="271" t="s">
        <v>1516</v>
      </c>
      <c r="I2548" s="271" t="s">
        <v>1516</v>
      </c>
    </row>
    <row r="2549" spans="1:9" ht="15" customHeight="1">
      <c r="A2549" s="4">
        <v>2548</v>
      </c>
      <c r="B2549" s="2">
        <f t="shared" si="39"/>
        <v>65202160008</v>
      </c>
      <c r="C2549" s="267" t="s">
        <v>7241</v>
      </c>
      <c r="D2549" s="3" t="s">
        <v>7228</v>
      </c>
      <c r="E2549" s="270" t="s">
        <v>444</v>
      </c>
      <c r="F2549" s="260" t="s">
        <v>2031</v>
      </c>
      <c r="G2549" s="260" t="s">
        <v>5111</v>
      </c>
      <c r="H2549" s="271" t="s">
        <v>1516</v>
      </c>
      <c r="I2549" s="271" t="s">
        <v>1516</v>
      </c>
    </row>
    <row r="2550" spans="1:9" ht="15" customHeight="1">
      <c r="A2550" s="4">
        <v>2549</v>
      </c>
      <c r="B2550" s="2">
        <f t="shared" si="39"/>
        <v>65202160009</v>
      </c>
      <c r="C2550" s="267" t="s">
        <v>7242</v>
      </c>
      <c r="D2550" s="3" t="s">
        <v>7228</v>
      </c>
      <c r="E2550" s="270" t="s">
        <v>444</v>
      </c>
      <c r="F2550" s="260" t="s">
        <v>5213</v>
      </c>
      <c r="G2550" s="260" t="s">
        <v>3389</v>
      </c>
      <c r="H2550" s="271" t="s">
        <v>1516</v>
      </c>
      <c r="I2550" s="271" t="s">
        <v>1516</v>
      </c>
    </row>
    <row r="2551" spans="1:9" ht="15" customHeight="1">
      <c r="A2551" s="4">
        <v>2550</v>
      </c>
      <c r="B2551" s="2">
        <f t="shared" si="39"/>
        <v>65202160010</v>
      </c>
      <c r="C2551" s="267" t="s">
        <v>7243</v>
      </c>
      <c r="D2551" s="3" t="s">
        <v>7228</v>
      </c>
      <c r="E2551" s="270" t="s">
        <v>444</v>
      </c>
      <c r="F2551" s="260" t="s">
        <v>7244</v>
      </c>
      <c r="G2551" s="260" t="s">
        <v>7245</v>
      </c>
      <c r="H2551" s="271" t="s">
        <v>1516</v>
      </c>
      <c r="I2551" s="271" t="s">
        <v>1516</v>
      </c>
    </row>
    <row r="2552" spans="1:9" ht="15" customHeight="1">
      <c r="A2552" s="4">
        <v>2551</v>
      </c>
      <c r="B2552" s="2">
        <f t="shared" si="39"/>
        <v>65202160011</v>
      </c>
      <c r="C2552" s="267" t="s">
        <v>7246</v>
      </c>
      <c r="D2552" s="3" t="s">
        <v>7228</v>
      </c>
      <c r="E2552" s="270" t="s">
        <v>444</v>
      </c>
      <c r="F2552" s="260" t="s">
        <v>7247</v>
      </c>
      <c r="G2552" s="260" t="s">
        <v>7248</v>
      </c>
      <c r="H2552" s="271" t="s">
        <v>1516</v>
      </c>
      <c r="I2552" s="271" t="s">
        <v>1516</v>
      </c>
    </row>
    <row r="2553" spans="1:9" ht="15" customHeight="1">
      <c r="A2553" s="4">
        <v>2552</v>
      </c>
      <c r="B2553" s="2">
        <f t="shared" si="39"/>
        <v>65202160012</v>
      </c>
      <c r="C2553" s="267" t="s">
        <v>7249</v>
      </c>
      <c r="D2553" s="3" t="s">
        <v>7228</v>
      </c>
      <c r="E2553" s="270" t="s">
        <v>444</v>
      </c>
      <c r="F2553" s="260" t="s">
        <v>1341</v>
      </c>
      <c r="G2553" s="260" t="s">
        <v>7250</v>
      </c>
      <c r="H2553" s="271" t="s">
        <v>1516</v>
      </c>
      <c r="I2553" s="271" t="s">
        <v>1516</v>
      </c>
    </row>
    <row r="2554" spans="1:9" ht="15" customHeight="1">
      <c r="A2554" s="4">
        <v>2553</v>
      </c>
      <c r="B2554" s="2">
        <f t="shared" si="39"/>
        <v>65202160013</v>
      </c>
      <c r="C2554" s="267" t="s">
        <v>7251</v>
      </c>
      <c r="D2554" s="3" t="s">
        <v>7228</v>
      </c>
      <c r="E2554" s="270" t="s">
        <v>444</v>
      </c>
      <c r="F2554" s="260" t="s">
        <v>4964</v>
      </c>
      <c r="G2554" s="260" t="s">
        <v>4965</v>
      </c>
      <c r="H2554" s="271" t="s">
        <v>1516</v>
      </c>
      <c r="I2554" s="271" t="s">
        <v>1516</v>
      </c>
    </row>
    <row r="2555" spans="1:9" ht="15" customHeight="1">
      <c r="A2555" s="4">
        <v>2554</v>
      </c>
      <c r="B2555" s="2">
        <f t="shared" si="39"/>
        <v>65204040001</v>
      </c>
      <c r="C2555" s="267" t="s">
        <v>7252</v>
      </c>
      <c r="D2555" s="3" t="s">
        <v>7253</v>
      </c>
      <c r="E2555" s="270" t="s">
        <v>444</v>
      </c>
      <c r="F2555" s="260" t="s">
        <v>2111</v>
      </c>
      <c r="G2555" s="260" t="s">
        <v>489</v>
      </c>
      <c r="H2555" s="271" t="s">
        <v>713</v>
      </c>
      <c r="I2555" s="271" t="s">
        <v>713</v>
      </c>
    </row>
    <row r="2556" spans="1:9" ht="15" customHeight="1">
      <c r="A2556" s="4">
        <v>2555</v>
      </c>
      <c r="B2556" s="2">
        <f t="shared" si="39"/>
        <v>65204040002</v>
      </c>
      <c r="C2556" s="267" t="s">
        <v>7254</v>
      </c>
      <c r="D2556" s="3" t="s">
        <v>7253</v>
      </c>
      <c r="E2556" s="270" t="s">
        <v>444</v>
      </c>
      <c r="F2556" s="260" t="s">
        <v>7255</v>
      </c>
      <c r="G2556" s="260" t="s">
        <v>409</v>
      </c>
      <c r="H2556" s="271" t="s">
        <v>713</v>
      </c>
      <c r="I2556" s="271" t="s">
        <v>713</v>
      </c>
    </row>
    <row r="2557" spans="1:9" ht="15" customHeight="1">
      <c r="A2557" s="4">
        <v>2556</v>
      </c>
      <c r="B2557" s="2">
        <f t="shared" si="39"/>
        <v>65204040003</v>
      </c>
      <c r="C2557" s="267" t="s">
        <v>7256</v>
      </c>
      <c r="D2557" s="3" t="s">
        <v>7253</v>
      </c>
      <c r="E2557" s="270" t="s">
        <v>444</v>
      </c>
      <c r="F2557" s="260" t="s">
        <v>1287</v>
      </c>
      <c r="G2557" s="260" t="s">
        <v>7257</v>
      </c>
      <c r="H2557" s="271" t="s">
        <v>713</v>
      </c>
      <c r="I2557" s="271" t="s">
        <v>713</v>
      </c>
    </row>
    <row r="2558" spans="1:9" ht="15" customHeight="1">
      <c r="A2558" s="4">
        <v>2557</v>
      </c>
      <c r="B2558" s="2">
        <f t="shared" si="39"/>
        <v>65204040004</v>
      </c>
      <c r="C2558" s="267" t="s">
        <v>7258</v>
      </c>
      <c r="D2558" s="3" t="s">
        <v>7253</v>
      </c>
      <c r="E2558" s="270" t="s">
        <v>444</v>
      </c>
      <c r="F2558" s="260" t="s">
        <v>2237</v>
      </c>
      <c r="G2558" s="260" t="s">
        <v>2236</v>
      </c>
      <c r="H2558" s="271" t="s">
        <v>713</v>
      </c>
      <c r="I2558" s="271" t="s">
        <v>713</v>
      </c>
    </row>
    <row r="2559" spans="1:9" ht="15" customHeight="1">
      <c r="A2559" s="4">
        <v>2558</v>
      </c>
      <c r="B2559" s="2">
        <f t="shared" si="39"/>
        <v>65204040005</v>
      </c>
      <c r="C2559" s="267" t="s">
        <v>7259</v>
      </c>
      <c r="D2559" s="3" t="s">
        <v>7253</v>
      </c>
      <c r="E2559" s="270" t="s">
        <v>444</v>
      </c>
      <c r="F2559" s="260" t="s">
        <v>5275</v>
      </c>
      <c r="G2559" s="260" t="s">
        <v>5276</v>
      </c>
      <c r="H2559" s="271" t="s">
        <v>713</v>
      </c>
      <c r="I2559" s="271" t="s">
        <v>713</v>
      </c>
    </row>
    <row r="2560" spans="1:9" ht="15" customHeight="1">
      <c r="A2560" s="4">
        <v>2559</v>
      </c>
      <c r="B2560" s="2">
        <f t="shared" si="39"/>
        <v>65204040006</v>
      </c>
      <c r="C2560" s="267" t="s">
        <v>7260</v>
      </c>
      <c r="D2560" s="3" t="s">
        <v>7253</v>
      </c>
      <c r="E2560" s="270" t="s">
        <v>444</v>
      </c>
      <c r="F2560" s="260" t="s">
        <v>7261</v>
      </c>
      <c r="G2560" s="260" t="s">
        <v>7262</v>
      </c>
      <c r="H2560" s="271" t="s">
        <v>713</v>
      </c>
      <c r="I2560" s="271" t="s">
        <v>713</v>
      </c>
    </row>
    <row r="2561" spans="1:9" ht="15" customHeight="1">
      <c r="A2561" s="4">
        <v>2560</v>
      </c>
      <c r="B2561" s="2">
        <f t="shared" si="39"/>
        <v>65204040007</v>
      </c>
      <c r="C2561" s="267" t="s">
        <v>7263</v>
      </c>
      <c r="D2561" s="3" t="s">
        <v>7253</v>
      </c>
      <c r="E2561" s="270" t="s">
        <v>444</v>
      </c>
      <c r="F2561" s="260" t="s">
        <v>5026</v>
      </c>
      <c r="G2561" s="260" t="s">
        <v>7264</v>
      </c>
      <c r="H2561" s="271" t="s">
        <v>713</v>
      </c>
      <c r="I2561" s="271" t="s">
        <v>713</v>
      </c>
    </row>
    <row r="2562" spans="1:9" ht="15" customHeight="1">
      <c r="A2562" s="4">
        <v>2561</v>
      </c>
      <c r="B2562" s="2">
        <f t="shared" si="39"/>
        <v>65204040008</v>
      </c>
      <c r="C2562" s="267" t="s">
        <v>7265</v>
      </c>
      <c r="D2562" s="3" t="s">
        <v>7253</v>
      </c>
      <c r="E2562" s="270" t="s">
        <v>444</v>
      </c>
      <c r="F2562" s="260" t="s">
        <v>7266</v>
      </c>
      <c r="G2562" s="260" t="s">
        <v>1662</v>
      </c>
      <c r="H2562" s="271" t="s">
        <v>713</v>
      </c>
      <c r="I2562" s="271" t="s">
        <v>713</v>
      </c>
    </row>
    <row r="2563" spans="1:9" ht="15" customHeight="1">
      <c r="A2563" s="4">
        <v>2562</v>
      </c>
      <c r="B2563" s="2">
        <f t="shared" ref="B2563:B2626" si="40">VALUE(C2563)</f>
        <v>65204040009</v>
      </c>
      <c r="C2563" s="267" t="s">
        <v>7267</v>
      </c>
      <c r="D2563" s="3" t="s">
        <v>7253</v>
      </c>
      <c r="E2563" s="270" t="s">
        <v>444</v>
      </c>
      <c r="F2563" s="260" t="s">
        <v>579</v>
      </c>
      <c r="G2563" s="260" t="s">
        <v>3622</v>
      </c>
      <c r="H2563" s="271" t="s">
        <v>713</v>
      </c>
      <c r="I2563" s="271" t="s">
        <v>713</v>
      </c>
    </row>
    <row r="2564" spans="1:9" ht="15" customHeight="1">
      <c r="A2564" s="4">
        <v>2563</v>
      </c>
      <c r="B2564" s="2">
        <f t="shared" si="40"/>
        <v>65204040010</v>
      </c>
      <c r="C2564" s="267" t="s">
        <v>7268</v>
      </c>
      <c r="D2564" s="3" t="s">
        <v>7253</v>
      </c>
      <c r="E2564" s="270" t="s">
        <v>444</v>
      </c>
      <c r="F2564" s="260" t="s">
        <v>1309</v>
      </c>
      <c r="G2564" s="260" t="s">
        <v>1586</v>
      </c>
      <c r="H2564" s="271" t="s">
        <v>713</v>
      </c>
      <c r="I2564" s="271" t="s">
        <v>713</v>
      </c>
    </row>
    <row r="2565" spans="1:9" ht="15" customHeight="1">
      <c r="A2565" s="4">
        <v>2564</v>
      </c>
      <c r="B2565" s="2">
        <f t="shared" si="40"/>
        <v>65204040011</v>
      </c>
      <c r="C2565" s="267" t="s">
        <v>7269</v>
      </c>
      <c r="D2565" s="3" t="s">
        <v>7253</v>
      </c>
      <c r="E2565" s="270" t="s">
        <v>444</v>
      </c>
      <c r="F2565" s="260" t="s">
        <v>7270</v>
      </c>
      <c r="G2565" s="260" t="s">
        <v>7271</v>
      </c>
      <c r="H2565" s="271" t="s">
        <v>713</v>
      </c>
      <c r="I2565" s="271" t="s">
        <v>713</v>
      </c>
    </row>
    <row r="2566" spans="1:9" ht="15" customHeight="1">
      <c r="A2566" s="4">
        <v>2565</v>
      </c>
      <c r="B2566" s="2">
        <f t="shared" si="40"/>
        <v>65204040012</v>
      </c>
      <c r="C2566" s="267" t="s">
        <v>7272</v>
      </c>
      <c r="D2566" s="3" t="s">
        <v>7253</v>
      </c>
      <c r="E2566" s="270" t="s">
        <v>444</v>
      </c>
      <c r="F2566" s="260" t="s">
        <v>2134</v>
      </c>
      <c r="G2566" s="260" t="s">
        <v>1785</v>
      </c>
      <c r="H2566" s="271" t="s">
        <v>713</v>
      </c>
      <c r="I2566" s="271" t="s">
        <v>713</v>
      </c>
    </row>
    <row r="2567" spans="1:9" ht="15" customHeight="1">
      <c r="A2567" s="4">
        <v>2566</v>
      </c>
      <c r="B2567" s="2">
        <f t="shared" si="40"/>
        <v>65204040013</v>
      </c>
      <c r="C2567" s="267" t="s">
        <v>7273</v>
      </c>
      <c r="D2567" s="3" t="s">
        <v>7253</v>
      </c>
      <c r="E2567" s="270" t="s">
        <v>444</v>
      </c>
      <c r="F2567" s="260" t="s">
        <v>7274</v>
      </c>
      <c r="G2567" s="260" t="s">
        <v>7275</v>
      </c>
      <c r="H2567" s="271" t="s">
        <v>713</v>
      </c>
      <c r="I2567" s="271" t="s">
        <v>713</v>
      </c>
    </row>
    <row r="2568" spans="1:9" ht="15" customHeight="1">
      <c r="A2568" s="4">
        <v>2567</v>
      </c>
      <c r="B2568" s="2">
        <f t="shared" si="40"/>
        <v>65204040014</v>
      </c>
      <c r="C2568" s="267" t="s">
        <v>7276</v>
      </c>
      <c r="D2568" s="3" t="s">
        <v>7253</v>
      </c>
      <c r="E2568" s="270" t="s">
        <v>444</v>
      </c>
      <c r="F2568" s="260" t="s">
        <v>7277</v>
      </c>
      <c r="G2568" s="260" t="s">
        <v>7278</v>
      </c>
      <c r="H2568" s="271" t="s">
        <v>713</v>
      </c>
      <c r="I2568" s="271" t="s">
        <v>713</v>
      </c>
    </row>
    <row r="2569" spans="1:9" ht="15" customHeight="1">
      <c r="A2569" s="4">
        <v>2568</v>
      </c>
      <c r="B2569" s="2">
        <f t="shared" si="40"/>
        <v>65204040015</v>
      </c>
      <c r="C2569" s="267" t="s">
        <v>7279</v>
      </c>
      <c r="D2569" s="3" t="s">
        <v>7253</v>
      </c>
      <c r="E2569" s="270" t="s">
        <v>444</v>
      </c>
      <c r="F2569" s="260" t="s">
        <v>7280</v>
      </c>
      <c r="G2569" s="260" t="s">
        <v>7281</v>
      </c>
      <c r="H2569" s="271" t="s">
        <v>713</v>
      </c>
      <c r="I2569" s="271" t="s">
        <v>713</v>
      </c>
    </row>
    <row r="2570" spans="1:9" ht="15" customHeight="1">
      <c r="A2570" s="4">
        <v>2569</v>
      </c>
      <c r="B2570" s="2">
        <f t="shared" si="40"/>
        <v>65204040016</v>
      </c>
      <c r="C2570" s="267" t="s">
        <v>7282</v>
      </c>
      <c r="D2570" s="3" t="s">
        <v>7253</v>
      </c>
      <c r="E2570" s="270" t="s">
        <v>444</v>
      </c>
      <c r="F2570" s="260" t="s">
        <v>7283</v>
      </c>
      <c r="G2570" s="260" t="s">
        <v>2180</v>
      </c>
      <c r="H2570" s="271" t="s">
        <v>713</v>
      </c>
      <c r="I2570" s="271" t="s">
        <v>713</v>
      </c>
    </row>
    <row r="2571" spans="1:9" ht="15" customHeight="1">
      <c r="A2571" s="4">
        <v>2570</v>
      </c>
      <c r="B2571" s="2">
        <f t="shared" si="40"/>
        <v>65204040017</v>
      </c>
      <c r="C2571" s="267" t="s">
        <v>7284</v>
      </c>
      <c r="D2571" s="3" t="s">
        <v>7253</v>
      </c>
      <c r="E2571" s="270" t="s">
        <v>444</v>
      </c>
      <c r="F2571" s="260" t="s">
        <v>7285</v>
      </c>
      <c r="G2571" s="260" t="s">
        <v>6949</v>
      </c>
      <c r="H2571" s="271" t="s">
        <v>713</v>
      </c>
      <c r="I2571" s="271" t="s">
        <v>713</v>
      </c>
    </row>
    <row r="2572" spans="1:9" ht="15" customHeight="1">
      <c r="A2572" s="4">
        <v>2571</v>
      </c>
      <c r="B2572" s="2">
        <f t="shared" si="40"/>
        <v>65204040018</v>
      </c>
      <c r="C2572" s="267" t="s">
        <v>7286</v>
      </c>
      <c r="D2572" s="3" t="s">
        <v>7253</v>
      </c>
      <c r="E2572" s="270" t="s">
        <v>444</v>
      </c>
      <c r="F2572" s="260" t="s">
        <v>1129</v>
      </c>
      <c r="G2572" s="260" t="s">
        <v>7287</v>
      </c>
      <c r="H2572" s="271" t="s">
        <v>713</v>
      </c>
      <c r="I2572" s="271" t="s">
        <v>713</v>
      </c>
    </row>
    <row r="2573" spans="1:9" ht="15" customHeight="1">
      <c r="A2573" s="4">
        <v>2572</v>
      </c>
      <c r="B2573" s="2">
        <f t="shared" si="40"/>
        <v>65204040019</v>
      </c>
      <c r="C2573" s="267" t="s">
        <v>7288</v>
      </c>
      <c r="D2573" s="3" t="s">
        <v>7253</v>
      </c>
      <c r="E2573" s="270" t="s">
        <v>444</v>
      </c>
      <c r="F2573" s="260" t="s">
        <v>7289</v>
      </c>
      <c r="G2573" s="260" t="s">
        <v>5294</v>
      </c>
      <c r="H2573" s="271" t="s">
        <v>713</v>
      </c>
      <c r="I2573" s="271" t="s">
        <v>713</v>
      </c>
    </row>
    <row r="2574" spans="1:9" ht="15" customHeight="1">
      <c r="A2574" s="4">
        <v>2573</v>
      </c>
      <c r="B2574" s="2">
        <f t="shared" si="40"/>
        <v>65204040020</v>
      </c>
      <c r="C2574" s="267" t="s">
        <v>7290</v>
      </c>
      <c r="D2574" s="3" t="s">
        <v>7253</v>
      </c>
      <c r="E2574" s="270" t="s">
        <v>444</v>
      </c>
      <c r="F2574" s="260" t="s">
        <v>6602</v>
      </c>
      <c r="G2574" s="260" t="s">
        <v>1427</v>
      </c>
      <c r="H2574" s="271" t="s">
        <v>713</v>
      </c>
      <c r="I2574" s="271" t="s">
        <v>713</v>
      </c>
    </row>
    <row r="2575" spans="1:9" ht="15" customHeight="1">
      <c r="A2575" s="4">
        <v>2574</v>
      </c>
      <c r="B2575" s="2">
        <f t="shared" si="40"/>
        <v>65204040021</v>
      </c>
      <c r="C2575" s="267" t="s">
        <v>7291</v>
      </c>
      <c r="D2575" s="3" t="s">
        <v>7253</v>
      </c>
      <c r="E2575" s="270" t="s">
        <v>444</v>
      </c>
      <c r="F2575" s="260" t="s">
        <v>7292</v>
      </c>
      <c r="G2575" s="260" t="s">
        <v>7293</v>
      </c>
      <c r="H2575" s="271" t="s">
        <v>713</v>
      </c>
      <c r="I2575" s="271" t="s">
        <v>713</v>
      </c>
    </row>
    <row r="2576" spans="1:9" ht="15" customHeight="1">
      <c r="A2576" s="4">
        <v>2575</v>
      </c>
      <c r="B2576" s="2">
        <f t="shared" si="40"/>
        <v>65204040022</v>
      </c>
      <c r="C2576" s="267" t="s">
        <v>7294</v>
      </c>
      <c r="D2576" s="3" t="s">
        <v>7253</v>
      </c>
      <c r="E2576" s="270" t="s">
        <v>444</v>
      </c>
      <c r="F2576" s="260" t="s">
        <v>7295</v>
      </c>
      <c r="G2576" s="260" t="s">
        <v>7296</v>
      </c>
      <c r="H2576" s="271" t="s">
        <v>713</v>
      </c>
      <c r="I2576" s="271" t="s">
        <v>713</v>
      </c>
    </row>
    <row r="2577" spans="1:9" ht="15" customHeight="1">
      <c r="A2577" s="4">
        <v>2576</v>
      </c>
      <c r="B2577" s="2">
        <f t="shared" si="40"/>
        <v>65204040023</v>
      </c>
      <c r="C2577" s="267" t="s">
        <v>7297</v>
      </c>
      <c r="D2577" s="3" t="s">
        <v>7253</v>
      </c>
      <c r="E2577" s="270" t="s">
        <v>444</v>
      </c>
      <c r="F2577" s="260" t="s">
        <v>2142</v>
      </c>
      <c r="G2577" s="260" t="s">
        <v>685</v>
      </c>
      <c r="H2577" s="271" t="s">
        <v>713</v>
      </c>
      <c r="I2577" s="271" t="s">
        <v>713</v>
      </c>
    </row>
    <row r="2578" spans="1:9" ht="15" customHeight="1">
      <c r="A2578" s="4">
        <v>2577</v>
      </c>
      <c r="B2578" s="2">
        <f t="shared" si="40"/>
        <v>65204040024</v>
      </c>
      <c r="C2578" s="267" t="s">
        <v>7298</v>
      </c>
      <c r="D2578" s="3" t="s">
        <v>7253</v>
      </c>
      <c r="E2578" s="270" t="s">
        <v>444</v>
      </c>
      <c r="F2578" s="260" t="s">
        <v>7299</v>
      </c>
      <c r="G2578" s="260" t="s">
        <v>7300</v>
      </c>
      <c r="H2578" s="271" t="s">
        <v>713</v>
      </c>
      <c r="I2578" s="271" t="s">
        <v>713</v>
      </c>
    </row>
    <row r="2579" spans="1:9" ht="15" customHeight="1">
      <c r="A2579" s="4">
        <v>2578</v>
      </c>
      <c r="B2579" s="2">
        <f t="shared" si="40"/>
        <v>65204040025</v>
      </c>
      <c r="C2579" s="267" t="s">
        <v>7301</v>
      </c>
      <c r="D2579" s="3" t="s">
        <v>7253</v>
      </c>
      <c r="E2579" s="270" t="s">
        <v>444</v>
      </c>
      <c r="F2579" s="260" t="s">
        <v>7302</v>
      </c>
      <c r="G2579" s="260" t="s">
        <v>7303</v>
      </c>
      <c r="H2579" s="271" t="s">
        <v>713</v>
      </c>
      <c r="I2579" s="271" t="s">
        <v>713</v>
      </c>
    </row>
    <row r="2580" spans="1:9" ht="15" customHeight="1">
      <c r="A2580" s="4">
        <v>2579</v>
      </c>
      <c r="B2580" s="2">
        <f t="shared" si="40"/>
        <v>65204040026</v>
      </c>
      <c r="C2580" s="267" t="s">
        <v>7304</v>
      </c>
      <c r="D2580" s="3" t="s">
        <v>7253</v>
      </c>
      <c r="E2580" s="270" t="s">
        <v>444</v>
      </c>
      <c r="F2580" s="260" t="s">
        <v>1322</v>
      </c>
      <c r="G2580" s="260" t="s">
        <v>3835</v>
      </c>
      <c r="H2580" s="271" t="s">
        <v>713</v>
      </c>
      <c r="I2580" s="271" t="s">
        <v>713</v>
      </c>
    </row>
    <row r="2581" spans="1:9" ht="15" customHeight="1">
      <c r="A2581" s="4">
        <v>2580</v>
      </c>
      <c r="B2581" s="2">
        <f t="shared" si="40"/>
        <v>65204040027</v>
      </c>
      <c r="C2581" s="267" t="s">
        <v>7305</v>
      </c>
      <c r="D2581" s="3" t="s">
        <v>7253</v>
      </c>
      <c r="E2581" s="270" t="s">
        <v>444</v>
      </c>
      <c r="F2581" s="260" t="s">
        <v>7306</v>
      </c>
      <c r="G2581" s="260" t="s">
        <v>7307</v>
      </c>
      <c r="H2581" s="271" t="s">
        <v>713</v>
      </c>
      <c r="I2581" s="271" t="s">
        <v>713</v>
      </c>
    </row>
    <row r="2582" spans="1:9" ht="15" customHeight="1">
      <c r="A2582" s="4">
        <v>2581</v>
      </c>
      <c r="B2582" s="2">
        <f t="shared" si="40"/>
        <v>65204040028</v>
      </c>
      <c r="C2582" s="267" t="s">
        <v>7308</v>
      </c>
      <c r="D2582" s="3" t="s">
        <v>7253</v>
      </c>
      <c r="E2582" s="270" t="s">
        <v>444</v>
      </c>
      <c r="F2582" s="260" t="s">
        <v>7309</v>
      </c>
      <c r="G2582" s="260" t="s">
        <v>5150</v>
      </c>
      <c r="H2582" s="271" t="s">
        <v>713</v>
      </c>
      <c r="I2582" s="271" t="s">
        <v>713</v>
      </c>
    </row>
    <row r="2583" spans="1:9" ht="15" customHeight="1">
      <c r="A2583" s="4">
        <v>2582</v>
      </c>
      <c r="B2583" s="2">
        <f t="shared" si="40"/>
        <v>65204040029</v>
      </c>
      <c r="C2583" s="267" t="s">
        <v>7310</v>
      </c>
      <c r="D2583" s="3" t="s">
        <v>7253</v>
      </c>
      <c r="E2583" s="270" t="s">
        <v>395</v>
      </c>
      <c r="F2583" s="260" t="s">
        <v>7311</v>
      </c>
      <c r="G2583" s="260" t="s">
        <v>7312</v>
      </c>
      <c r="H2583" s="271" t="s">
        <v>713</v>
      </c>
      <c r="I2583" s="271" t="s">
        <v>713</v>
      </c>
    </row>
    <row r="2584" spans="1:9" ht="15" customHeight="1">
      <c r="A2584" s="4">
        <v>2583</v>
      </c>
      <c r="B2584" s="2">
        <f t="shared" si="40"/>
        <v>65204040030</v>
      </c>
      <c r="C2584" s="267" t="s">
        <v>7313</v>
      </c>
      <c r="D2584" s="3" t="s">
        <v>7253</v>
      </c>
      <c r="E2584" s="270" t="s">
        <v>395</v>
      </c>
      <c r="F2584" s="260" t="s">
        <v>7314</v>
      </c>
      <c r="G2584" s="260" t="s">
        <v>1133</v>
      </c>
      <c r="H2584" s="271" t="s">
        <v>713</v>
      </c>
      <c r="I2584" s="271" t="s">
        <v>713</v>
      </c>
    </row>
    <row r="2585" spans="1:9" ht="15" customHeight="1">
      <c r="A2585" s="4">
        <v>2584</v>
      </c>
      <c r="B2585" s="2">
        <f t="shared" si="40"/>
        <v>65204040031</v>
      </c>
      <c r="C2585" s="267" t="s">
        <v>7315</v>
      </c>
      <c r="D2585" s="3" t="s">
        <v>7253</v>
      </c>
      <c r="E2585" s="270" t="s">
        <v>395</v>
      </c>
      <c r="F2585" s="260" t="s">
        <v>7316</v>
      </c>
      <c r="G2585" s="260" t="s">
        <v>595</v>
      </c>
      <c r="H2585" s="271" t="s">
        <v>713</v>
      </c>
      <c r="I2585" s="271" t="s">
        <v>713</v>
      </c>
    </row>
    <row r="2586" spans="1:9" ht="15" customHeight="1">
      <c r="A2586" s="4">
        <v>2585</v>
      </c>
      <c r="B2586" s="2">
        <f t="shared" si="40"/>
        <v>65204040032</v>
      </c>
      <c r="C2586" s="267" t="s">
        <v>7317</v>
      </c>
      <c r="D2586" s="3" t="s">
        <v>7253</v>
      </c>
      <c r="E2586" s="270" t="s">
        <v>395</v>
      </c>
      <c r="F2586" s="260" t="s">
        <v>7318</v>
      </c>
      <c r="G2586" s="260" t="s">
        <v>7319</v>
      </c>
      <c r="H2586" s="271" t="s">
        <v>713</v>
      </c>
      <c r="I2586" s="271" t="s">
        <v>713</v>
      </c>
    </row>
    <row r="2587" spans="1:9" ht="15" customHeight="1">
      <c r="A2587" s="4">
        <v>2586</v>
      </c>
      <c r="B2587" s="2">
        <f t="shared" si="40"/>
        <v>65204040033</v>
      </c>
      <c r="C2587" s="267" t="s">
        <v>7320</v>
      </c>
      <c r="D2587" s="3" t="s">
        <v>7253</v>
      </c>
      <c r="E2587" s="270" t="s">
        <v>395</v>
      </c>
      <c r="F2587" s="260" t="s">
        <v>901</v>
      </c>
      <c r="G2587" s="260" t="s">
        <v>7321</v>
      </c>
      <c r="H2587" s="271" t="s">
        <v>713</v>
      </c>
      <c r="I2587" s="271" t="s">
        <v>713</v>
      </c>
    </row>
    <row r="2588" spans="1:9" ht="15" customHeight="1">
      <c r="A2588" s="4">
        <v>2587</v>
      </c>
      <c r="B2588" s="2">
        <f t="shared" si="40"/>
        <v>65204040034</v>
      </c>
      <c r="C2588" s="267" t="s">
        <v>7322</v>
      </c>
      <c r="D2588" s="3" t="s">
        <v>7253</v>
      </c>
      <c r="E2588" s="270" t="s">
        <v>395</v>
      </c>
      <c r="F2588" s="260" t="s">
        <v>3020</v>
      </c>
      <c r="G2588" s="260" t="s">
        <v>725</v>
      </c>
      <c r="H2588" s="271" t="s">
        <v>713</v>
      </c>
      <c r="I2588" s="271" t="s">
        <v>713</v>
      </c>
    </row>
    <row r="2589" spans="1:9" ht="15" customHeight="1">
      <c r="A2589" s="4">
        <v>2588</v>
      </c>
      <c r="B2589" s="2">
        <f t="shared" si="40"/>
        <v>65204040035</v>
      </c>
      <c r="C2589" s="267" t="s">
        <v>7323</v>
      </c>
      <c r="D2589" s="3" t="s">
        <v>7253</v>
      </c>
      <c r="E2589" s="270" t="s">
        <v>395</v>
      </c>
      <c r="F2589" s="260" t="s">
        <v>2553</v>
      </c>
      <c r="G2589" s="260" t="s">
        <v>7324</v>
      </c>
      <c r="H2589" s="271" t="s">
        <v>713</v>
      </c>
      <c r="I2589" s="271" t="s">
        <v>713</v>
      </c>
    </row>
    <row r="2590" spans="1:9" ht="15" customHeight="1">
      <c r="A2590" s="4">
        <v>2589</v>
      </c>
      <c r="B2590" s="2">
        <f t="shared" si="40"/>
        <v>65204040036</v>
      </c>
      <c r="C2590" s="267" t="s">
        <v>7325</v>
      </c>
      <c r="D2590" s="3" t="s">
        <v>7253</v>
      </c>
      <c r="E2590" s="270" t="s">
        <v>395</v>
      </c>
      <c r="F2590" s="260" t="s">
        <v>2783</v>
      </c>
      <c r="G2590" s="260" t="s">
        <v>7326</v>
      </c>
      <c r="H2590" s="271" t="s">
        <v>713</v>
      </c>
      <c r="I2590" s="271" t="s">
        <v>713</v>
      </c>
    </row>
    <row r="2591" spans="1:9" ht="15" customHeight="1">
      <c r="A2591" s="4">
        <v>2590</v>
      </c>
      <c r="B2591" s="2">
        <f t="shared" si="40"/>
        <v>65204040037</v>
      </c>
      <c r="C2591" s="267" t="s">
        <v>7327</v>
      </c>
      <c r="D2591" s="3" t="s">
        <v>7253</v>
      </c>
      <c r="E2591" s="270" t="s">
        <v>395</v>
      </c>
      <c r="F2591" s="260" t="s">
        <v>1411</v>
      </c>
      <c r="G2591" s="260" t="s">
        <v>7328</v>
      </c>
      <c r="H2591" s="271" t="s">
        <v>713</v>
      </c>
      <c r="I2591" s="271" t="s">
        <v>713</v>
      </c>
    </row>
    <row r="2592" spans="1:9" ht="15" customHeight="1">
      <c r="A2592" s="4">
        <v>2591</v>
      </c>
      <c r="B2592" s="2">
        <f t="shared" si="40"/>
        <v>65204040038</v>
      </c>
      <c r="C2592" s="267" t="s">
        <v>7329</v>
      </c>
      <c r="D2592" s="3" t="s">
        <v>7253</v>
      </c>
      <c r="E2592" s="270" t="s">
        <v>395</v>
      </c>
      <c r="F2592" s="260" t="s">
        <v>553</v>
      </c>
      <c r="G2592" s="260" t="s">
        <v>1044</v>
      </c>
      <c r="H2592" s="271" t="s">
        <v>713</v>
      </c>
      <c r="I2592" s="271" t="s">
        <v>713</v>
      </c>
    </row>
    <row r="2593" spans="1:9" ht="15" customHeight="1">
      <c r="A2593" s="4">
        <v>2592</v>
      </c>
      <c r="B2593" s="2">
        <f t="shared" si="40"/>
        <v>65204040039</v>
      </c>
      <c r="C2593" s="267" t="s">
        <v>7330</v>
      </c>
      <c r="D2593" s="3" t="s">
        <v>7253</v>
      </c>
      <c r="E2593" s="270" t="s">
        <v>395</v>
      </c>
      <c r="F2593" s="260" t="s">
        <v>7331</v>
      </c>
      <c r="G2593" s="260" t="s">
        <v>1849</v>
      </c>
      <c r="H2593" s="271" t="s">
        <v>713</v>
      </c>
      <c r="I2593" s="271" t="s">
        <v>713</v>
      </c>
    </row>
    <row r="2594" spans="1:9" ht="15" customHeight="1">
      <c r="A2594" s="4">
        <v>2593</v>
      </c>
      <c r="B2594" s="2">
        <f t="shared" si="40"/>
        <v>65204040040</v>
      </c>
      <c r="C2594" s="267" t="s">
        <v>7332</v>
      </c>
      <c r="D2594" s="3" t="s">
        <v>7253</v>
      </c>
      <c r="E2594" s="270" t="s">
        <v>395</v>
      </c>
      <c r="F2594" s="260" t="s">
        <v>1419</v>
      </c>
      <c r="G2594" s="260" t="s">
        <v>7333</v>
      </c>
      <c r="H2594" s="271" t="s">
        <v>713</v>
      </c>
      <c r="I2594" s="271" t="s">
        <v>713</v>
      </c>
    </row>
    <row r="2595" spans="1:9" ht="15" customHeight="1">
      <c r="A2595" s="4">
        <v>2594</v>
      </c>
      <c r="B2595" s="2">
        <f t="shared" si="40"/>
        <v>65204040041</v>
      </c>
      <c r="C2595" s="267" t="s">
        <v>7334</v>
      </c>
      <c r="D2595" s="3" t="s">
        <v>7253</v>
      </c>
      <c r="E2595" s="270" t="s">
        <v>395</v>
      </c>
      <c r="F2595" s="260" t="s">
        <v>1433</v>
      </c>
      <c r="G2595" s="260" t="s">
        <v>7335</v>
      </c>
      <c r="H2595" s="271" t="s">
        <v>713</v>
      </c>
      <c r="I2595" s="271" t="s">
        <v>713</v>
      </c>
    </row>
    <row r="2596" spans="1:9" ht="15" customHeight="1">
      <c r="A2596" s="4">
        <v>2595</v>
      </c>
      <c r="B2596" s="2">
        <f t="shared" si="40"/>
        <v>65204040042</v>
      </c>
      <c r="C2596" s="267" t="s">
        <v>7336</v>
      </c>
      <c r="D2596" s="3" t="s">
        <v>7253</v>
      </c>
      <c r="E2596" s="270" t="s">
        <v>395</v>
      </c>
      <c r="F2596" s="260" t="s">
        <v>1378</v>
      </c>
      <c r="G2596" s="260" t="s">
        <v>1080</v>
      </c>
      <c r="H2596" s="271" t="s">
        <v>713</v>
      </c>
      <c r="I2596" s="271" t="s">
        <v>713</v>
      </c>
    </row>
    <row r="2597" spans="1:9" ht="15" customHeight="1">
      <c r="A2597" s="4">
        <v>2596</v>
      </c>
      <c r="B2597" s="2">
        <f t="shared" si="40"/>
        <v>65204040043</v>
      </c>
      <c r="C2597" s="267" t="s">
        <v>7337</v>
      </c>
      <c r="D2597" s="3" t="s">
        <v>7253</v>
      </c>
      <c r="E2597" s="270" t="s">
        <v>395</v>
      </c>
      <c r="F2597" s="260" t="s">
        <v>483</v>
      </c>
      <c r="G2597" s="260" t="s">
        <v>7338</v>
      </c>
      <c r="H2597" s="271" t="s">
        <v>713</v>
      </c>
      <c r="I2597" s="271" t="s">
        <v>713</v>
      </c>
    </row>
    <row r="2598" spans="1:9" ht="15" customHeight="1">
      <c r="A2598" s="4">
        <v>2597</v>
      </c>
      <c r="B2598" s="2">
        <f t="shared" si="40"/>
        <v>65204040044</v>
      </c>
      <c r="C2598" s="267" t="s">
        <v>7339</v>
      </c>
      <c r="D2598" s="3" t="s">
        <v>7253</v>
      </c>
      <c r="E2598" s="270" t="s">
        <v>395</v>
      </c>
      <c r="F2598" s="260" t="s">
        <v>1443</v>
      </c>
      <c r="G2598" s="260" t="s">
        <v>7340</v>
      </c>
      <c r="H2598" s="271" t="s">
        <v>713</v>
      </c>
      <c r="I2598" s="271" t="s">
        <v>713</v>
      </c>
    </row>
    <row r="2599" spans="1:9" ht="15" customHeight="1">
      <c r="A2599" s="4">
        <v>2598</v>
      </c>
      <c r="B2599" s="2">
        <f t="shared" si="40"/>
        <v>65204060001</v>
      </c>
      <c r="C2599" s="267" t="s">
        <v>7341</v>
      </c>
      <c r="D2599" s="3" t="s">
        <v>2259</v>
      </c>
      <c r="E2599" s="270" t="s">
        <v>444</v>
      </c>
      <c r="F2599" s="260" t="s">
        <v>4583</v>
      </c>
      <c r="G2599" s="260" t="s">
        <v>1521</v>
      </c>
      <c r="H2599" s="271" t="s">
        <v>731</v>
      </c>
      <c r="I2599" s="271" t="s">
        <v>732</v>
      </c>
    </row>
    <row r="2600" spans="1:9" ht="15" customHeight="1">
      <c r="A2600" s="4">
        <v>2599</v>
      </c>
      <c r="B2600" s="2">
        <f t="shared" si="40"/>
        <v>65204060002</v>
      </c>
      <c r="C2600" s="267" t="s">
        <v>7342</v>
      </c>
      <c r="D2600" s="3" t="s">
        <v>2259</v>
      </c>
      <c r="E2600" s="270" t="s">
        <v>444</v>
      </c>
      <c r="F2600" s="260" t="s">
        <v>576</v>
      </c>
      <c r="G2600" s="260" t="s">
        <v>7343</v>
      </c>
      <c r="H2600" s="271" t="s">
        <v>731</v>
      </c>
      <c r="I2600" s="271" t="s">
        <v>732</v>
      </c>
    </row>
    <row r="2601" spans="1:9" ht="15" customHeight="1">
      <c r="A2601" s="4">
        <v>2600</v>
      </c>
      <c r="B2601" s="2">
        <f t="shared" si="40"/>
        <v>65204060003</v>
      </c>
      <c r="C2601" s="267" t="s">
        <v>7344</v>
      </c>
      <c r="D2601" s="3" t="s">
        <v>2259</v>
      </c>
      <c r="E2601" s="270" t="s">
        <v>444</v>
      </c>
      <c r="F2601" s="260" t="s">
        <v>1288</v>
      </c>
      <c r="G2601" s="260" t="s">
        <v>4594</v>
      </c>
      <c r="H2601" s="271" t="s">
        <v>731</v>
      </c>
      <c r="I2601" s="271" t="s">
        <v>732</v>
      </c>
    </row>
    <row r="2602" spans="1:9" ht="15" customHeight="1">
      <c r="A2602" s="4">
        <v>2601</v>
      </c>
      <c r="B2602" s="2">
        <f t="shared" si="40"/>
        <v>65204060004</v>
      </c>
      <c r="C2602" s="267" t="s">
        <v>7345</v>
      </c>
      <c r="D2602" s="3" t="s">
        <v>2259</v>
      </c>
      <c r="E2602" s="270" t="s">
        <v>444</v>
      </c>
      <c r="F2602" s="260" t="s">
        <v>2045</v>
      </c>
      <c r="G2602" s="260" t="s">
        <v>1989</v>
      </c>
      <c r="H2602" s="271" t="s">
        <v>731</v>
      </c>
      <c r="I2602" s="271" t="s">
        <v>732</v>
      </c>
    </row>
    <row r="2603" spans="1:9" ht="15" customHeight="1">
      <c r="A2603" s="4">
        <v>2602</v>
      </c>
      <c r="B2603" s="2">
        <f t="shared" si="40"/>
        <v>65204060005</v>
      </c>
      <c r="C2603" s="267" t="s">
        <v>7346</v>
      </c>
      <c r="D2603" s="3" t="s">
        <v>2259</v>
      </c>
      <c r="E2603" s="270" t="s">
        <v>444</v>
      </c>
      <c r="F2603" s="260" t="s">
        <v>662</v>
      </c>
      <c r="G2603" s="260" t="s">
        <v>5096</v>
      </c>
      <c r="H2603" s="271" t="s">
        <v>731</v>
      </c>
      <c r="I2603" s="271" t="s">
        <v>732</v>
      </c>
    </row>
    <row r="2604" spans="1:9" ht="15" customHeight="1">
      <c r="A2604" s="4">
        <v>2603</v>
      </c>
      <c r="B2604" s="2">
        <f t="shared" si="40"/>
        <v>65204060006</v>
      </c>
      <c r="C2604" s="267" t="s">
        <v>7347</v>
      </c>
      <c r="D2604" s="3" t="s">
        <v>2259</v>
      </c>
      <c r="E2604" s="270" t="s">
        <v>444</v>
      </c>
      <c r="F2604" s="260" t="s">
        <v>1670</v>
      </c>
      <c r="G2604" s="260" t="s">
        <v>1903</v>
      </c>
      <c r="H2604" s="271" t="s">
        <v>731</v>
      </c>
      <c r="I2604" s="271" t="s">
        <v>732</v>
      </c>
    </row>
    <row r="2605" spans="1:9" ht="15" customHeight="1">
      <c r="A2605" s="4">
        <v>2604</v>
      </c>
      <c r="B2605" s="2">
        <f t="shared" si="40"/>
        <v>65204060007</v>
      </c>
      <c r="C2605" s="267" t="s">
        <v>7348</v>
      </c>
      <c r="D2605" s="3" t="s">
        <v>2259</v>
      </c>
      <c r="E2605" s="270" t="s">
        <v>444</v>
      </c>
      <c r="F2605" s="260" t="s">
        <v>7349</v>
      </c>
      <c r="G2605" s="260" t="s">
        <v>7350</v>
      </c>
      <c r="H2605" s="271" t="s">
        <v>731</v>
      </c>
      <c r="I2605" s="271" t="s">
        <v>732</v>
      </c>
    </row>
    <row r="2606" spans="1:9" ht="15" customHeight="1">
      <c r="A2606" s="4">
        <v>2605</v>
      </c>
      <c r="B2606" s="2">
        <f t="shared" si="40"/>
        <v>65204060008</v>
      </c>
      <c r="C2606" s="267" t="s">
        <v>7351</v>
      </c>
      <c r="D2606" s="3" t="s">
        <v>2259</v>
      </c>
      <c r="E2606" s="270" t="s">
        <v>444</v>
      </c>
      <c r="F2606" s="260" t="s">
        <v>7352</v>
      </c>
      <c r="G2606" s="260" t="s">
        <v>1034</v>
      </c>
      <c r="H2606" s="271" t="s">
        <v>731</v>
      </c>
      <c r="I2606" s="271" t="s">
        <v>732</v>
      </c>
    </row>
    <row r="2607" spans="1:9" ht="15" customHeight="1">
      <c r="A2607" s="4">
        <v>2606</v>
      </c>
      <c r="B2607" s="2">
        <f t="shared" si="40"/>
        <v>65204060011</v>
      </c>
      <c r="C2607" s="267" t="s">
        <v>7353</v>
      </c>
      <c r="D2607" s="3" t="s">
        <v>2259</v>
      </c>
      <c r="E2607" s="270" t="s">
        <v>444</v>
      </c>
      <c r="F2607" s="260" t="s">
        <v>5122</v>
      </c>
      <c r="G2607" s="260" t="s">
        <v>7354</v>
      </c>
      <c r="H2607" s="271" t="s">
        <v>731</v>
      </c>
      <c r="I2607" s="271" t="s">
        <v>732</v>
      </c>
    </row>
    <row r="2608" spans="1:9" ht="15" customHeight="1">
      <c r="A2608" s="4">
        <v>2607</v>
      </c>
      <c r="B2608" s="2">
        <f t="shared" si="40"/>
        <v>65204060012</v>
      </c>
      <c r="C2608" s="267" t="s">
        <v>7355</v>
      </c>
      <c r="D2608" s="3" t="s">
        <v>2259</v>
      </c>
      <c r="E2608" s="270" t="s">
        <v>444</v>
      </c>
      <c r="F2608" s="260" t="s">
        <v>1302</v>
      </c>
      <c r="G2608" s="260" t="s">
        <v>7356</v>
      </c>
      <c r="H2608" s="271" t="s">
        <v>731</v>
      </c>
      <c r="I2608" s="271" t="s">
        <v>732</v>
      </c>
    </row>
    <row r="2609" spans="1:9" ht="15" customHeight="1">
      <c r="A2609" s="4">
        <v>2608</v>
      </c>
      <c r="B2609" s="2">
        <f t="shared" si="40"/>
        <v>65204060013</v>
      </c>
      <c r="C2609" s="267" t="s">
        <v>7357</v>
      </c>
      <c r="D2609" s="3" t="s">
        <v>2259</v>
      </c>
      <c r="E2609" s="270" t="s">
        <v>444</v>
      </c>
      <c r="F2609" s="260" t="s">
        <v>1302</v>
      </c>
      <c r="G2609" s="260" t="s">
        <v>2153</v>
      </c>
      <c r="H2609" s="271" t="s">
        <v>731</v>
      </c>
      <c r="I2609" s="271" t="s">
        <v>732</v>
      </c>
    </row>
    <row r="2610" spans="1:9" ht="15" customHeight="1">
      <c r="A2610" s="4">
        <v>2609</v>
      </c>
      <c r="B2610" s="2">
        <f t="shared" si="40"/>
        <v>65204060014</v>
      </c>
      <c r="C2610" s="267" t="s">
        <v>7358</v>
      </c>
      <c r="D2610" s="3" t="s">
        <v>2259</v>
      </c>
      <c r="E2610" s="270" t="s">
        <v>444</v>
      </c>
      <c r="F2610" s="260" t="s">
        <v>1601</v>
      </c>
      <c r="G2610" s="260" t="s">
        <v>565</v>
      </c>
      <c r="H2610" s="271" t="s">
        <v>731</v>
      </c>
      <c r="I2610" s="271" t="s">
        <v>732</v>
      </c>
    </row>
    <row r="2611" spans="1:9" ht="15" customHeight="1">
      <c r="A2611" s="4">
        <v>2610</v>
      </c>
      <c r="B2611" s="2">
        <f t="shared" si="40"/>
        <v>65204060015</v>
      </c>
      <c r="C2611" s="267" t="s">
        <v>7359</v>
      </c>
      <c r="D2611" s="3" t="s">
        <v>2259</v>
      </c>
      <c r="E2611" s="270" t="s">
        <v>395</v>
      </c>
      <c r="F2611" s="260" t="s">
        <v>3275</v>
      </c>
      <c r="G2611" s="260" t="s">
        <v>2270</v>
      </c>
      <c r="H2611" s="271" t="s">
        <v>731</v>
      </c>
      <c r="I2611" s="271" t="s">
        <v>732</v>
      </c>
    </row>
    <row r="2612" spans="1:9" ht="15" customHeight="1">
      <c r="A2612" s="4">
        <v>2611</v>
      </c>
      <c r="B2612" s="2">
        <f t="shared" si="40"/>
        <v>65204060016</v>
      </c>
      <c r="C2612" s="267" t="s">
        <v>7360</v>
      </c>
      <c r="D2612" s="3" t="s">
        <v>2259</v>
      </c>
      <c r="E2612" s="270" t="s">
        <v>395</v>
      </c>
      <c r="F2612" s="260" t="s">
        <v>404</v>
      </c>
      <c r="G2612" s="260" t="s">
        <v>1243</v>
      </c>
      <c r="H2612" s="271" t="s">
        <v>731</v>
      </c>
      <c r="I2612" s="271" t="s">
        <v>732</v>
      </c>
    </row>
    <row r="2613" spans="1:9" ht="15" customHeight="1">
      <c r="A2613" s="4">
        <v>2612</v>
      </c>
      <c r="B2613" s="2">
        <f t="shared" si="40"/>
        <v>65204060017</v>
      </c>
      <c r="C2613" s="267" t="s">
        <v>7361</v>
      </c>
      <c r="D2613" s="3" t="s">
        <v>2259</v>
      </c>
      <c r="E2613" s="270" t="s">
        <v>395</v>
      </c>
      <c r="F2613" s="260" t="s">
        <v>466</v>
      </c>
      <c r="G2613" s="260" t="s">
        <v>1605</v>
      </c>
      <c r="H2613" s="271" t="s">
        <v>731</v>
      </c>
      <c r="I2613" s="271" t="s">
        <v>732</v>
      </c>
    </row>
    <row r="2614" spans="1:9" ht="15" customHeight="1">
      <c r="A2614" s="4">
        <v>2613</v>
      </c>
      <c r="B2614" s="2">
        <f t="shared" si="40"/>
        <v>65204060018</v>
      </c>
      <c r="C2614" s="267" t="s">
        <v>7362</v>
      </c>
      <c r="D2614" s="3" t="s">
        <v>2259</v>
      </c>
      <c r="E2614" s="270" t="s">
        <v>395</v>
      </c>
      <c r="F2614" s="260" t="s">
        <v>407</v>
      </c>
      <c r="G2614" s="260" t="s">
        <v>7363</v>
      </c>
      <c r="H2614" s="271" t="s">
        <v>731</v>
      </c>
      <c r="I2614" s="271" t="s">
        <v>732</v>
      </c>
    </row>
    <row r="2615" spans="1:9" ht="15" customHeight="1">
      <c r="A2615" s="4">
        <v>2614</v>
      </c>
      <c r="B2615" s="2">
        <f t="shared" si="40"/>
        <v>65204060020</v>
      </c>
      <c r="C2615" s="267" t="s">
        <v>7364</v>
      </c>
      <c r="D2615" s="3" t="s">
        <v>2259</v>
      </c>
      <c r="E2615" s="270" t="s">
        <v>444</v>
      </c>
      <c r="F2615" s="260" t="s">
        <v>637</v>
      </c>
      <c r="G2615" s="260" t="s">
        <v>5086</v>
      </c>
      <c r="H2615" s="271" t="s">
        <v>731</v>
      </c>
      <c r="I2615" s="271" t="s">
        <v>732</v>
      </c>
    </row>
    <row r="2616" spans="1:9" ht="15" customHeight="1">
      <c r="A2616" s="4">
        <v>2615</v>
      </c>
      <c r="B2616" s="2">
        <f t="shared" si="40"/>
        <v>65204060021</v>
      </c>
      <c r="C2616" s="267" t="s">
        <v>7365</v>
      </c>
      <c r="D2616" s="3" t="s">
        <v>2259</v>
      </c>
      <c r="E2616" s="270" t="s">
        <v>444</v>
      </c>
      <c r="F2616" s="260" t="s">
        <v>7366</v>
      </c>
      <c r="G2616" s="260" t="s">
        <v>7367</v>
      </c>
      <c r="H2616" s="271" t="s">
        <v>731</v>
      </c>
      <c r="I2616" s="271" t="s">
        <v>732</v>
      </c>
    </row>
    <row r="2617" spans="1:9" ht="15" customHeight="1">
      <c r="A2617" s="4">
        <v>2616</v>
      </c>
      <c r="B2617" s="2">
        <f t="shared" si="40"/>
        <v>65204060022</v>
      </c>
      <c r="C2617" s="267" t="s">
        <v>7368</v>
      </c>
      <c r="D2617" s="3" t="s">
        <v>2259</v>
      </c>
      <c r="E2617" s="270" t="s">
        <v>395</v>
      </c>
      <c r="F2617" s="260" t="s">
        <v>7369</v>
      </c>
      <c r="G2617" s="260" t="s">
        <v>7370</v>
      </c>
      <c r="H2617" s="271" t="s">
        <v>731</v>
      </c>
      <c r="I2617" s="271" t="s">
        <v>732</v>
      </c>
    </row>
    <row r="2618" spans="1:9" ht="15" customHeight="1">
      <c r="A2618" s="4">
        <v>2617</v>
      </c>
      <c r="B2618" s="2">
        <f t="shared" si="40"/>
        <v>65209010001</v>
      </c>
      <c r="C2618" s="267" t="s">
        <v>7371</v>
      </c>
      <c r="D2618" s="3" t="s">
        <v>7372</v>
      </c>
      <c r="E2618" s="270" t="s">
        <v>444</v>
      </c>
      <c r="F2618" s="260" t="s">
        <v>7373</v>
      </c>
      <c r="G2618" s="260" t="s">
        <v>7374</v>
      </c>
      <c r="H2618" s="271" t="s">
        <v>742</v>
      </c>
      <c r="I2618" s="271" t="s">
        <v>5277</v>
      </c>
    </row>
    <row r="2619" spans="1:9" ht="15" customHeight="1">
      <c r="A2619" s="4">
        <v>2618</v>
      </c>
      <c r="B2619" s="2">
        <f t="shared" si="40"/>
        <v>65209010002</v>
      </c>
      <c r="C2619" s="267" t="s">
        <v>7375</v>
      </c>
      <c r="D2619" s="3" t="s">
        <v>7372</v>
      </c>
      <c r="E2619" s="270" t="s">
        <v>444</v>
      </c>
      <c r="F2619" s="260" t="s">
        <v>716</v>
      </c>
      <c r="G2619" s="260" t="s">
        <v>496</v>
      </c>
      <c r="H2619" s="271" t="s">
        <v>742</v>
      </c>
      <c r="I2619" s="271" t="s">
        <v>5277</v>
      </c>
    </row>
    <row r="2620" spans="1:9" ht="15" customHeight="1">
      <c r="A2620" s="4">
        <v>2619</v>
      </c>
      <c r="B2620" s="2">
        <f t="shared" si="40"/>
        <v>65209010003</v>
      </c>
      <c r="C2620" s="267" t="s">
        <v>7376</v>
      </c>
      <c r="D2620" s="3" t="s">
        <v>7372</v>
      </c>
      <c r="E2620" s="270" t="s">
        <v>444</v>
      </c>
      <c r="F2620" s="260" t="s">
        <v>7377</v>
      </c>
      <c r="G2620" s="260" t="s">
        <v>7378</v>
      </c>
      <c r="H2620" s="271" t="s">
        <v>742</v>
      </c>
      <c r="I2620" s="271" t="s">
        <v>5277</v>
      </c>
    </row>
    <row r="2621" spans="1:9" ht="15" customHeight="1">
      <c r="A2621" s="4">
        <v>2620</v>
      </c>
      <c r="B2621" s="2">
        <f t="shared" si="40"/>
        <v>65209010004</v>
      </c>
      <c r="C2621" s="267" t="s">
        <v>7379</v>
      </c>
      <c r="D2621" s="3" t="s">
        <v>7372</v>
      </c>
      <c r="E2621" s="270" t="s">
        <v>444</v>
      </c>
      <c r="F2621" s="260" t="s">
        <v>645</v>
      </c>
      <c r="G2621" s="260" t="s">
        <v>573</v>
      </c>
      <c r="H2621" s="271" t="s">
        <v>742</v>
      </c>
      <c r="I2621" s="271" t="s">
        <v>5277</v>
      </c>
    </row>
    <row r="2622" spans="1:9" ht="15" customHeight="1">
      <c r="A2622" s="4">
        <v>2621</v>
      </c>
      <c r="B2622" s="2">
        <f t="shared" si="40"/>
        <v>65209010005</v>
      </c>
      <c r="C2622" s="267" t="s">
        <v>7380</v>
      </c>
      <c r="D2622" s="3" t="s">
        <v>7372</v>
      </c>
      <c r="E2622" s="270" t="s">
        <v>444</v>
      </c>
      <c r="F2622" s="260" t="s">
        <v>7381</v>
      </c>
      <c r="G2622" s="260" t="s">
        <v>613</v>
      </c>
      <c r="H2622" s="271" t="s">
        <v>742</v>
      </c>
      <c r="I2622" s="271" t="s">
        <v>5277</v>
      </c>
    </row>
    <row r="2623" spans="1:9" ht="15" customHeight="1">
      <c r="A2623" s="4">
        <v>2622</v>
      </c>
      <c r="B2623" s="2">
        <f t="shared" si="40"/>
        <v>65209010006</v>
      </c>
      <c r="C2623" s="267" t="s">
        <v>7382</v>
      </c>
      <c r="D2623" s="3" t="s">
        <v>7372</v>
      </c>
      <c r="E2623" s="270" t="s">
        <v>395</v>
      </c>
      <c r="F2623" s="260" t="s">
        <v>785</v>
      </c>
      <c r="G2623" s="260" t="s">
        <v>7383</v>
      </c>
      <c r="H2623" s="271" t="s">
        <v>742</v>
      </c>
      <c r="I2623" s="271" t="s">
        <v>5277</v>
      </c>
    </row>
    <row r="2624" spans="1:9" ht="15" customHeight="1">
      <c r="A2624" s="4">
        <v>2623</v>
      </c>
      <c r="B2624" s="2">
        <f t="shared" si="40"/>
        <v>65209010007</v>
      </c>
      <c r="C2624" s="267" t="s">
        <v>7384</v>
      </c>
      <c r="D2624" s="3" t="s">
        <v>7372</v>
      </c>
      <c r="E2624" s="270" t="s">
        <v>395</v>
      </c>
      <c r="F2624" s="260" t="s">
        <v>6421</v>
      </c>
      <c r="G2624" s="260" t="s">
        <v>1052</v>
      </c>
      <c r="H2624" s="271" t="s">
        <v>742</v>
      </c>
      <c r="I2624" s="271" t="s">
        <v>5277</v>
      </c>
    </row>
    <row r="2625" spans="1:9" ht="15" customHeight="1">
      <c r="A2625" s="4">
        <v>2624</v>
      </c>
      <c r="B2625" s="2">
        <f t="shared" si="40"/>
        <v>65209010008</v>
      </c>
      <c r="C2625" s="267" t="s">
        <v>7385</v>
      </c>
      <c r="D2625" s="3" t="s">
        <v>7372</v>
      </c>
      <c r="E2625" s="270" t="s">
        <v>395</v>
      </c>
      <c r="F2625" s="260" t="s">
        <v>926</v>
      </c>
      <c r="G2625" s="260" t="s">
        <v>7386</v>
      </c>
      <c r="H2625" s="271" t="s">
        <v>742</v>
      </c>
      <c r="I2625" s="271" t="s">
        <v>5277</v>
      </c>
    </row>
    <row r="2626" spans="1:9" ht="15" customHeight="1">
      <c r="A2626" s="4">
        <v>2625</v>
      </c>
      <c r="B2626" s="2">
        <f t="shared" si="40"/>
        <v>65209010009</v>
      </c>
      <c r="C2626" s="267" t="s">
        <v>7387</v>
      </c>
      <c r="D2626" s="3" t="s">
        <v>7372</v>
      </c>
      <c r="E2626" s="270" t="s">
        <v>395</v>
      </c>
      <c r="F2626" s="260" t="s">
        <v>7388</v>
      </c>
      <c r="G2626" s="260" t="s">
        <v>7367</v>
      </c>
      <c r="H2626" s="271" t="s">
        <v>742</v>
      </c>
      <c r="I2626" s="271" t="s">
        <v>5277</v>
      </c>
    </row>
    <row r="2627" spans="1:9" ht="15" customHeight="1">
      <c r="A2627" s="4">
        <v>2626</v>
      </c>
      <c r="B2627" s="2">
        <f t="shared" ref="B2627:B2690" si="41">VALUE(C2627)</f>
        <v>65209010010</v>
      </c>
      <c r="C2627" s="267" t="s">
        <v>7389</v>
      </c>
      <c r="D2627" s="3" t="s">
        <v>7372</v>
      </c>
      <c r="E2627" s="270" t="s">
        <v>395</v>
      </c>
      <c r="F2627" s="260" t="s">
        <v>7390</v>
      </c>
      <c r="G2627" s="260" t="s">
        <v>7391</v>
      </c>
      <c r="H2627" s="271" t="s">
        <v>742</v>
      </c>
      <c r="I2627" s="271" t="s">
        <v>5277</v>
      </c>
    </row>
    <row r="2628" spans="1:9" ht="15" customHeight="1">
      <c r="A2628" s="4">
        <v>2627</v>
      </c>
      <c r="B2628" s="2">
        <f t="shared" si="41"/>
        <v>65209010011</v>
      </c>
      <c r="C2628" s="267" t="s">
        <v>7392</v>
      </c>
      <c r="D2628" s="3" t="s">
        <v>7372</v>
      </c>
      <c r="E2628" s="270" t="s">
        <v>395</v>
      </c>
      <c r="F2628" s="260" t="s">
        <v>5179</v>
      </c>
      <c r="G2628" s="260" t="s">
        <v>5180</v>
      </c>
      <c r="H2628" s="271" t="s">
        <v>742</v>
      </c>
      <c r="I2628" s="271" t="s">
        <v>5277</v>
      </c>
    </row>
    <row r="2629" spans="1:9" ht="15" customHeight="1">
      <c r="A2629" s="4">
        <v>2628</v>
      </c>
      <c r="B2629" s="2">
        <f t="shared" si="41"/>
        <v>65209010012</v>
      </c>
      <c r="C2629" s="267" t="s">
        <v>7393</v>
      </c>
      <c r="D2629" s="3" t="s">
        <v>7372</v>
      </c>
      <c r="E2629" s="270" t="s">
        <v>395</v>
      </c>
      <c r="F2629" s="260" t="s">
        <v>4744</v>
      </c>
      <c r="G2629" s="260" t="s">
        <v>4745</v>
      </c>
      <c r="H2629" s="271" t="s">
        <v>742</v>
      </c>
      <c r="I2629" s="271" t="s">
        <v>5277</v>
      </c>
    </row>
    <row r="2630" spans="1:9" ht="15" customHeight="1">
      <c r="A2630" s="4">
        <v>2629</v>
      </c>
      <c r="B2630" s="2">
        <f t="shared" si="41"/>
        <v>65209010013</v>
      </c>
      <c r="C2630" s="267" t="s">
        <v>7394</v>
      </c>
      <c r="D2630" s="3" t="s">
        <v>7372</v>
      </c>
      <c r="E2630" s="270" t="s">
        <v>395</v>
      </c>
      <c r="F2630" s="260" t="s">
        <v>7395</v>
      </c>
      <c r="G2630" s="260" t="s">
        <v>7396</v>
      </c>
      <c r="H2630" s="271" t="s">
        <v>742</v>
      </c>
      <c r="I2630" s="271" t="s">
        <v>5277</v>
      </c>
    </row>
    <row r="2631" spans="1:9" ht="15" customHeight="1">
      <c r="A2631" s="4">
        <v>2630</v>
      </c>
      <c r="B2631" s="2">
        <f t="shared" si="41"/>
        <v>65209010015</v>
      </c>
      <c r="C2631" s="267" t="s">
        <v>7397</v>
      </c>
      <c r="D2631" s="3" t="s">
        <v>7398</v>
      </c>
      <c r="E2631" s="270" t="s">
        <v>395</v>
      </c>
      <c r="F2631" s="260" t="s">
        <v>988</v>
      </c>
      <c r="G2631" s="260" t="s">
        <v>2460</v>
      </c>
      <c r="H2631" s="271" t="s">
        <v>742</v>
      </c>
      <c r="I2631" s="271" t="s">
        <v>5277</v>
      </c>
    </row>
    <row r="2632" spans="1:9" ht="15" customHeight="1">
      <c r="A2632" s="4">
        <v>2631</v>
      </c>
      <c r="B2632" s="2">
        <f t="shared" si="41"/>
        <v>65209010016</v>
      </c>
      <c r="C2632" s="267" t="s">
        <v>7399</v>
      </c>
      <c r="D2632" s="3" t="s">
        <v>7398</v>
      </c>
      <c r="E2632" s="270" t="s">
        <v>395</v>
      </c>
      <c r="F2632" s="260" t="s">
        <v>2622</v>
      </c>
      <c r="G2632" s="260" t="s">
        <v>7400</v>
      </c>
      <c r="H2632" s="271" t="s">
        <v>742</v>
      </c>
      <c r="I2632" s="271" t="s">
        <v>5277</v>
      </c>
    </row>
    <row r="2633" spans="1:9" ht="15" customHeight="1">
      <c r="A2633" s="4">
        <v>2632</v>
      </c>
      <c r="B2633" s="2">
        <f t="shared" si="41"/>
        <v>65209010017</v>
      </c>
      <c r="C2633" s="267" t="s">
        <v>7401</v>
      </c>
      <c r="D2633" s="3" t="s">
        <v>7398</v>
      </c>
      <c r="E2633" s="270" t="s">
        <v>395</v>
      </c>
      <c r="F2633" s="260" t="s">
        <v>5280</v>
      </c>
      <c r="G2633" s="260" t="s">
        <v>5281</v>
      </c>
      <c r="H2633" s="271" t="s">
        <v>742</v>
      </c>
      <c r="I2633" s="271" t="s">
        <v>5277</v>
      </c>
    </row>
    <row r="2634" spans="1:9" ht="15" customHeight="1">
      <c r="A2634" s="4">
        <v>2633</v>
      </c>
      <c r="B2634" s="2">
        <f t="shared" si="41"/>
        <v>65209010018</v>
      </c>
      <c r="C2634" s="267" t="s">
        <v>7402</v>
      </c>
      <c r="D2634" s="3" t="s">
        <v>7398</v>
      </c>
      <c r="E2634" s="270" t="s">
        <v>395</v>
      </c>
      <c r="F2634" s="260" t="s">
        <v>7403</v>
      </c>
      <c r="G2634" s="260" t="s">
        <v>521</v>
      </c>
      <c r="H2634" s="271" t="s">
        <v>742</v>
      </c>
      <c r="I2634" s="271" t="s">
        <v>5277</v>
      </c>
    </row>
    <row r="2635" spans="1:9" ht="15" customHeight="1">
      <c r="A2635" s="4">
        <v>2634</v>
      </c>
      <c r="B2635" s="2">
        <f t="shared" si="41"/>
        <v>65209010019</v>
      </c>
      <c r="C2635" s="267" t="s">
        <v>7404</v>
      </c>
      <c r="D2635" s="3" t="s">
        <v>7398</v>
      </c>
      <c r="E2635" s="270" t="s">
        <v>395</v>
      </c>
      <c r="F2635" s="260" t="s">
        <v>4564</v>
      </c>
      <c r="G2635" s="260" t="s">
        <v>4565</v>
      </c>
      <c r="H2635" s="271" t="s">
        <v>742</v>
      </c>
      <c r="I2635" s="271" t="s">
        <v>5277</v>
      </c>
    </row>
    <row r="2636" spans="1:9" ht="15" customHeight="1">
      <c r="A2636" s="4">
        <v>2635</v>
      </c>
      <c r="B2636" s="2">
        <f t="shared" si="41"/>
        <v>65209010020</v>
      </c>
      <c r="C2636" s="267" t="s">
        <v>7405</v>
      </c>
      <c r="D2636" s="3" t="s">
        <v>7398</v>
      </c>
      <c r="E2636" s="270" t="s">
        <v>395</v>
      </c>
      <c r="F2636" s="260" t="s">
        <v>1892</v>
      </c>
      <c r="G2636" s="260" t="s">
        <v>610</v>
      </c>
      <c r="H2636" s="271" t="s">
        <v>742</v>
      </c>
      <c r="I2636" s="271" t="s">
        <v>5277</v>
      </c>
    </row>
    <row r="2637" spans="1:9" ht="15" customHeight="1">
      <c r="A2637" s="4">
        <v>2636</v>
      </c>
      <c r="B2637" s="2">
        <f t="shared" si="41"/>
        <v>65209010021</v>
      </c>
      <c r="C2637" s="267" t="s">
        <v>7406</v>
      </c>
      <c r="D2637" s="3" t="s">
        <v>7398</v>
      </c>
      <c r="E2637" s="270" t="s">
        <v>395</v>
      </c>
      <c r="F2637" s="260" t="s">
        <v>7407</v>
      </c>
      <c r="G2637" s="260" t="s">
        <v>1534</v>
      </c>
      <c r="H2637" s="271" t="s">
        <v>742</v>
      </c>
      <c r="I2637" s="271" t="s">
        <v>5277</v>
      </c>
    </row>
    <row r="2638" spans="1:9" ht="15" customHeight="1">
      <c r="A2638" s="4">
        <v>2637</v>
      </c>
      <c r="B2638" s="2">
        <f t="shared" si="41"/>
        <v>65209010022</v>
      </c>
      <c r="C2638" s="267" t="s">
        <v>7408</v>
      </c>
      <c r="D2638" s="3" t="s">
        <v>7398</v>
      </c>
      <c r="E2638" s="270" t="s">
        <v>395</v>
      </c>
      <c r="F2638" s="260" t="s">
        <v>7409</v>
      </c>
      <c r="G2638" s="260" t="s">
        <v>7410</v>
      </c>
      <c r="H2638" s="271" t="s">
        <v>742</v>
      </c>
      <c r="I2638" s="271" t="s">
        <v>5277</v>
      </c>
    </row>
    <row r="2639" spans="1:9" ht="15" customHeight="1">
      <c r="A2639" s="4">
        <v>2638</v>
      </c>
      <c r="B2639" s="2">
        <f t="shared" si="41"/>
        <v>65209010023</v>
      </c>
      <c r="C2639" s="267" t="s">
        <v>7411</v>
      </c>
      <c r="D2639" s="3" t="s">
        <v>7398</v>
      </c>
      <c r="E2639" s="270" t="s">
        <v>395</v>
      </c>
      <c r="F2639" s="260" t="s">
        <v>7412</v>
      </c>
      <c r="G2639" s="260" t="s">
        <v>7413</v>
      </c>
      <c r="H2639" s="271" t="s">
        <v>742</v>
      </c>
      <c r="I2639" s="271" t="s">
        <v>5277</v>
      </c>
    </row>
    <row r="2640" spans="1:9" ht="15" customHeight="1">
      <c r="A2640" s="4">
        <v>2639</v>
      </c>
      <c r="B2640" s="2">
        <f t="shared" si="41"/>
        <v>65209010024</v>
      </c>
      <c r="C2640" s="267" t="s">
        <v>7414</v>
      </c>
      <c r="D2640" s="3" t="s">
        <v>7398</v>
      </c>
      <c r="E2640" s="270" t="s">
        <v>395</v>
      </c>
      <c r="F2640" s="260" t="s">
        <v>6743</v>
      </c>
      <c r="G2640" s="260" t="s">
        <v>7415</v>
      </c>
      <c r="H2640" s="271" t="s">
        <v>742</v>
      </c>
      <c r="I2640" s="271" t="s">
        <v>5277</v>
      </c>
    </row>
    <row r="2641" spans="1:9" ht="15" customHeight="1">
      <c r="A2641" s="4">
        <v>2640</v>
      </c>
      <c r="B2641" s="2">
        <f t="shared" si="41"/>
        <v>65209010025</v>
      </c>
      <c r="C2641" s="284" t="s">
        <v>7416</v>
      </c>
      <c r="D2641" s="279" t="s">
        <v>7398</v>
      </c>
      <c r="E2641" s="285" t="s">
        <v>395</v>
      </c>
      <c r="F2641" s="286" t="s">
        <v>1254</v>
      </c>
      <c r="G2641" s="286" t="s">
        <v>7417</v>
      </c>
      <c r="H2641" s="271" t="s">
        <v>742</v>
      </c>
      <c r="I2641" s="271" t="s">
        <v>5277</v>
      </c>
    </row>
    <row r="2642" spans="1:9" ht="15" customHeight="1">
      <c r="A2642" s="4">
        <v>2641</v>
      </c>
      <c r="B2642" s="2">
        <f t="shared" si="41"/>
        <v>65209010026</v>
      </c>
      <c r="C2642" s="284" t="s">
        <v>7418</v>
      </c>
      <c r="D2642" s="279" t="s">
        <v>7398</v>
      </c>
      <c r="E2642" s="285" t="s">
        <v>395</v>
      </c>
      <c r="F2642" s="286" t="s">
        <v>7419</v>
      </c>
      <c r="G2642" s="286" t="s">
        <v>7420</v>
      </c>
      <c r="H2642" s="287" t="s">
        <v>742</v>
      </c>
      <c r="I2642" s="287" t="s">
        <v>5277</v>
      </c>
    </row>
    <row r="2643" spans="1:9" ht="15" customHeight="1">
      <c r="A2643" s="4">
        <v>2642</v>
      </c>
      <c r="B2643" s="2">
        <f t="shared" si="41"/>
        <v>65209010027</v>
      </c>
      <c r="C2643" s="284" t="s">
        <v>7421</v>
      </c>
      <c r="D2643" s="279" t="s">
        <v>7398</v>
      </c>
      <c r="E2643" s="285" t="s">
        <v>395</v>
      </c>
      <c r="F2643" s="286" t="s">
        <v>5286</v>
      </c>
      <c r="G2643" s="286" t="s">
        <v>2085</v>
      </c>
      <c r="H2643" s="287" t="s">
        <v>742</v>
      </c>
      <c r="I2643" s="287" t="s">
        <v>5277</v>
      </c>
    </row>
    <row r="2644" spans="1:9" ht="15" customHeight="1">
      <c r="A2644" s="4">
        <v>2643</v>
      </c>
      <c r="B2644" s="2">
        <f t="shared" si="41"/>
        <v>65301010001</v>
      </c>
      <c r="C2644" s="278" t="s">
        <v>7435</v>
      </c>
      <c r="D2644" s="279" t="s">
        <v>7436</v>
      </c>
      <c r="E2644" s="278" t="s">
        <v>395</v>
      </c>
      <c r="F2644" s="280" t="s">
        <v>1739</v>
      </c>
      <c r="G2644" s="280" t="s">
        <v>1740</v>
      </c>
      <c r="H2644" s="4" t="s">
        <v>1367</v>
      </c>
      <c r="I2644" s="4" t="s">
        <v>1368</v>
      </c>
    </row>
    <row r="2645" spans="1:9" ht="15" customHeight="1">
      <c r="A2645" s="4">
        <v>2644</v>
      </c>
      <c r="B2645" s="2">
        <f t="shared" si="41"/>
        <v>65301010002</v>
      </c>
      <c r="C2645" s="278" t="s">
        <v>7437</v>
      </c>
      <c r="D2645" s="279" t="s">
        <v>7436</v>
      </c>
      <c r="E2645" s="278" t="s">
        <v>395</v>
      </c>
      <c r="F2645" s="280" t="s">
        <v>787</v>
      </c>
      <c r="G2645" s="280" t="s">
        <v>788</v>
      </c>
      <c r="H2645" s="4" t="s">
        <v>1367</v>
      </c>
      <c r="I2645" s="4" t="s">
        <v>1368</v>
      </c>
    </row>
    <row r="2646" spans="1:9" ht="15" customHeight="1">
      <c r="A2646" s="4">
        <v>2645</v>
      </c>
      <c r="B2646" s="2">
        <f t="shared" si="41"/>
        <v>65301010003</v>
      </c>
      <c r="C2646" s="278" t="s">
        <v>7438</v>
      </c>
      <c r="D2646" s="279" t="s">
        <v>7436</v>
      </c>
      <c r="E2646" s="278" t="s">
        <v>395</v>
      </c>
      <c r="F2646" s="280" t="s">
        <v>1741</v>
      </c>
      <c r="G2646" s="280" t="s">
        <v>1742</v>
      </c>
      <c r="H2646" s="4" t="s">
        <v>1367</v>
      </c>
      <c r="I2646" s="4" t="s">
        <v>1368</v>
      </c>
    </row>
    <row r="2647" spans="1:9" ht="15" customHeight="1">
      <c r="A2647" s="4">
        <v>2646</v>
      </c>
      <c r="B2647" s="2">
        <f t="shared" si="41"/>
        <v>65301010004</v>
      </c>
      <c r="C2647" s="278" t="s">
        <v>7439</v>
      </c>
      <c r="D2647" s="279" t="s">
        <v>7436</v>
      </c>
      <c r="E2647" s="278" t="s">
        <v>395</v>
      </c>
      <c r="F2647" s="280" t="s">
        <v>1713</v>
      </c>
      <c r="G2647" s="280" t="s">
        <v>7440</v>
      </c>
      <c r="H2647" s="4" t="s">
        <v>1367</v>
      </c>
      <c r="I2647" s="4" t="s">
        <v>1368</v>
      </c>
    </row>
    <row r="2648" spans="1:9" ht="15" customHeight="1">
      <c r="A2648" s="4">
        <v>2647</v>
      </c>
      <c r="B2648" s="2">
        <f t="shared" si="41"/>
        <v>65301010005</v>
      </c>
      <c r="C2648" s="278" t="s">
        <v>7441</v>
      </c>
      <c r="D2648" s="279" t="s">
        <v>7436</v>
      </c>
      <c r="E2648" s="278" t="s">
        <v>395</v>
      </c>
      <c r="F2648" s="280" t="s">
        <v>1743</v>
      </c>
      <c r="G2648" s="280" t="s">
        <v>1744</v>
      </c>
      <c r="H2648" s="4" t="s">
        <v>1367</v>
      </c>
      <c r="I2648" s="4" t="s">
        <v>1368</v>
      </c>
    </row>
    <row r="2649" spans="1:9" ht="15" customHeight="1">
      <c r="A2649" s="4">
        <v>2648</v>
      </c>
      <c r="B2649" s="2">
        <f t="shared" si="41"/>
        <v>65301010006</v>
      </c>
      <c r="C2649" s="278" t="s">
        <v>7442</v>
      </c>
      <c r="D2649" s="279" t="s">
        <v>7436</v>
      </c>
      <c r="E2649" s="278" t="s">
        <v>395</v>
      </c>
      <c r="F2649" s="280" t="s">
        <v>1745</v>
      </c>
      <c r="G2649" s="280" t="s">
        <v>1746</v>
      </c>
      <c r="H2649" s="4" t="s">
        <v>1367</v>
      </c>
      <c r="I2649" s="4" t="s">
        <v>1368</v>
      </c>
    </row>
    <row r="2650" spans="1:9" ht="15" customHeight="1">
      <c r="A2650" s="4">
        <v>2649</v>
      </c>
      <c r="B2650" s="2">
        <f t="shared" si="41"/>
        <v>65301010007</v>
      </c>
      <c r="C2650" s="278" t="s">
        <v>7443</v>
      </c>
      <c r="D2650" s="279" t="s">
        <v>7436</v>
      </c>
      <c r="E2650" s="278" t="s">
        <v>395</v>
      </c>
      <c r="F2650" s="280" t="s">
        <v>866</v>
      </c>
      <c r="G2650" s="280" t="s">
        <v>1714</v>
      </c>
      <c r="H2650" s="4" t="s">
        <v>1367</v>
      </c>
      <c r="I2650" s="4" t="s">
        <v>1368</v>
      </c>
    </row>
    <row r="2651" spans="1:9" ht="15" customHeight="1">
      <c r="A2651" s="4">
        <v>2650</v>
      </c>
      <c r="B2651" s="2">
        <f t="shared" si="41"/>
        <v>65301010008</v>
      </c>
      <c r="C2651" s="278" t="s">
        <v>7444</v>
      </c>
      <c r="D2651" s="279" t="s">
        <v>7436</v>
      </c>
      <c r="E2651" s="278" t="s">
        <v>395</v>
      </c>
      <c r="F2651" s="280" t="s">
        <v>587</v>
      </c>
      <c r="G2651" s="280" t="s">
        <v>672</v>
      </c>
      <c r="H2651" s="4" t="s">
        <v>1367</v>
      </c>
      <c r="I2651" s="4" t="s">
        <v>1368</v>
      </c>
    </row>
    <row r="2652" spans="1:9" ht="15" customHeight="1">
      <c r="A2652" s="4">
        <v>2651</v>
      </c>
      <c r="B2652" s="2">
        <f t="shared" si="41"/>
        <v>65301010009</v>
      </c>
      <c r="C2652" s="278" t="s">
        <v>7445</v>
      </c>
      <c r="D2652" s="279" t="s">
        <v>7436</v>
      </c>
      <c r="E2652" s="278" t="s">
        <v>395</v>
      </c>
      <c r="F2652" s="280" t="s">
        <v>587</v>
      </c>
      <c r="G2652" s="280" t="s">
        <v>1715</v>
      </c>
      <c r="H2652" s="4" t="s">
        <v>1367</v>
      </c>
      <c r="I2652" s="4" t="s">
        <v>1368</v>
      </c>
    </row>
    <row r="2653" spans="1:9" ht="15" customHeight="1">
      <c r="A2653" s="4">
        <v>2652</v>
      </c>
      <c r="B2653" s="2">
        <f t="shared" si="41"/>
        <v>65301010010</v>
      </c>
      <c r="C2653" s="278" t="s">
        <v>7446</v>
      </c>
      <c r="D2653" s="279" t="s">
        <v>7436</v>
      </c>
      <c r="E2653" s="278" t="s">
        <v>395</v>
      </c>
      <c r="F2653" s="280" t="s">
        <v>2915</v>
      </c>
      <c r="G2653" s="280" t="s">
        <v>7447</v>
      </c>
      <c r="H2653" s="4" t="s">
        <v>1367</v>
      </c>
      <c r="I2653" s="4" t="s">
        <v>1368</v>
      </c>
    </row>
    <row r="2654" spans="1:9" ht="15" customHeight="1">
      <c r="A2654" s="4">
        <v>2653</v>
      </c>
      <c r="B2654" s="2">
        <f t="shared" si="41"/>
        <v>65301010011</v>
      </c>
      <c r="C2654" s="278" t="s">
        <v>7448</v>
      </c>
      <c r="D2654" s="279" t="s">
        <v>7436</v>
      </c>
      <c r="E2654" s="278" t="s">
        <v>395</v>
      </c>
      <c r="F2654" s="280" t="s">
        <v>1748</v>
      </c>
      <c r="G2654" s="280" t="s">
        <v>1749</v>
      </c>
      <c r="H2654" s="4" t="s">
        <v>1367</v>
      </c>
      <c r="I2654" s="4" t="s">
        <v>1368</v>
      </c>
    </row>
    <row r="2655" spans="1:9" ht="15" customHeight="1">
      <c r="A2655" s="4">
        <v>2654</v>
      </c>
      <c r="B2655" s="2">
        <f t="shared" si="41"/>
        <v>65301010012</v>
      </c>
      <c r="C2655" s="278" t="s">
        <v>7449</v>
      </c>
      <c r="D2655" s="279" t="s">
        <v>7436</v>
      </c>
      <c r="E2655" s="278" t="s">
        <v>395</v>
      </c>
      <c r="F2655" s="280" t="s">
        <v>1718</v>
      </c>
      <c r="G2655" s="280" t="s">
        <v>1719</v>
      </c>
      <c r="H2655" s="4" t="s">
        <v>1367</v>
      </c>
      <c r="I2655" s="4" t="s">
        <v>1368</v>
      </c>
    </row>
    <row r="2656" spans="1:9" ht="15" customHeight="1">
      <c r="A2656" s="4">
        <v>2655</v>
      </c>
      <c r="B2656" s="2">
        <f t="shared" si="41"/>
        <v>65301010013</v>
      </c>
      <c r="C2656" s="278" t="s">
        <v>7450</v>
      </c>
      <c r="D2656" s="279" t="s">
        <v>7436</v>
      </c>
      <c r="E2656" s="278" t="s">
        <v>395</v>
      </c>
      <c r="F2656" s="280" t="s">
        <v>759</v>
      </c>
      <c r="G2656" s="280" t="s">
        <v>1720</v>
      </c>
      <c r="H2656" s="4" t="s">
        <v>1367</v>
      </c>
      <c r="I2656" s="4" t="s">
        <v>1368</v>
      </c>
    </row>
    <row r="2657" spans="1:9" ht="15" customHeight="1">
      <c r="A2657" s="4">
        <v>2656</v>
      </c>
      <c r="B2657" s="2">
        <f t="shared" si="41"/>
        <v>65301010014</v>
      </c>
      <c r="C2657" s="278" t="s">
        <v>7451</v>
      </c>
      <c r="D2657" s="279" t="s">
        <v>7436</v>
      </c>
      <c r="E2657" s="278" t="s">
        <v>395</v>
      </c>
      <c r="F2657" s="280" t="s">
        <v>541</v>
      </c>
      <c r="G2657" s="280" t="s">
        <v>1723</v>
      </c>
      <c r="H2657" s="4" t="s">
        <v>1367</v>
      </c>
      <c r="I2657" s="4" t="s">
        <v>1368</v>
      </c>
    </row>
    <row r="2658" spans="1:9" ht="15" customHeight="1">
      <c r="A2658" s="4">
        <v>2657</v>
      </c>
      <c r="B2658" s="2">
        <f t="shared" si="41"/>
        <v>65301010015</v>
      </c>
      <c r="C2658" s="278" t="s">
        <v>7452</v>
      </c>
      <c r="D2658" s="279" t="s">
        <v>7436</v>
      </c>
      <c r="E2658" s="278" t="s">
        <v>395</v>
      </c>
      <c r="F2658" s="280" t="s">
        <v>543</v>
      </c>
      <c r="G2658" s="280" t="s">
        <v>1223</v>
      </c>
      <c r="H2658" s="4" t="s">
        <v>1367</v>
      </c>
      <c r="I2658" s="4" t="s">
        <v>1368</v>
      </c>
    </row>
    <row r="2659" spans="1:9" ht="15" customHeight="1">
      <c r="A2659" s="4">
        <v>2658</v>
      </c>
      <c r="B2659" s="2">
        <f t="shared" si="41"/>
        <v>65301010016</v>
      </c>
      <c r="C2659" s="278" t="s">
        <v>7453</v>
      </c>
      <c r="D2659" s="279" t="s">
        <v>7436</v>
      </c>
      <c r="E2659" s="278" t="s">
        <v>395</v>
      </c>
      <c r="F2659" s="280" t="s">
        <v>1725</v>
      </c>
      <c r="G2659" s="280" t="s">
        <v>1726</v>
      </c>
      <c r="H2659" s="4" t="s">
        <v>1367</v>
      </c>
      <c r="I2659" s="4" t="s">
        <v>1368</v>
      </c>
    </row>
    <row r="2660" spans="1:9" ht="15" customHeight="1">
      <c r="A2660" s="4">
        <v>2659</v>
      </c>
      <c r="B2660" s="2">
        <f t="shared" si="41"/>
        <v>65301010017</v>
      </c>
      <c r="C2660" s="278" t="s">
        <v>7454</v>
      </c>
      <c r="D2660" s="279" t="s">
        <v>7455</v>
      </c>
      <c r="E2660" s="278" t="s">
        <v>395</v>
      </c>
      <c r="F2660" s="280" t="s">
        <v>600</v>
      </c>
      <c r="G2660" s="280" t="s">
        <v>1727</v>
      </c>
      <c r="H2660" s="4" t="s">
        <v>1367</v>
      </c>
      <c r="I2660" s="4" t="s">
        <v>1368</v>
      </c>
    </row>
    <row r="2661" spans="1:9" ht="15" customHeight="1">
      <c r="A2661" s="4">
        <v>2660</v>
      </c>
      <c r="B2661" s="2">
        <f t="shared" si="41"/>
        <v>65301010018</v>
      </c>
      <c r="C2661" s="278" t="s">
        <v>7456</v>
      </c>
      <c r="D2661" s="279" t="s">
        <v>7455</v>
      </c>
      <c r="E2661" s="278" t="s">
        <v>395</v>
      </c>
      <c r="F2661" s="280" t="s">
        <v>1728</v>
      </c>
      <c r="G2661" s="280" t="s">
        <v>1729</v>
      </c>
      <c r="H2661" s="4" t="s">
        <v>1367</v>
      </c>
      <c r="I2661" s="4" t="s">
        <v>1368</v>
      </c>
    </row>
    <row r="2662" spans="1:9" ht="15" customHeight="1">
      <c r="A2662" s="4">
        <v>2661</v>
      </c>
      <c r="B2662" s="2">
        <f t="shared" si="41"/>
        <v>65301010019</v>
      </c>
      <c r="C2662" s="278" t="s">
        <v>7457</v>
      </c>
      <c r="D2662" s="279" t="s">
        <v>7455</v>
      </c>
      <c r="E2662" s="278" t="s">
        <v>395</v>
      </c>
      <c r="F2662" s="280" t="s">
        <v>466</v>
      </c>
      <c r="G2662" s="280" t="s">
        <v>1730</v>
      </c>
      <c r="H2662" s="4" t="s">
        <v>1367</v>
      </c>
      <c r="I2662" s="4" t="s">
        <v>1368</v>
      </c>
    </row>
    <row r="2663" spans="1:9" ht="15" customHeight="1">
      <c r="A2663" s="4">
        <v>2662</v>
      </c>
      <c r="B2663" s="2">
        <f t="shared" si="41"/>
        <v>65301010020</v>
      </c>
      <c r="C2663" s="278" t="s">
        <v>7458</v>
      </c>
      <c r="D2663" s="279" t="s">
        <v>7455</v>
      </c>
      <c r="E2663" s="278" t="s">
        <v>395</v>
      </c>
      <c r="F2663" s="280" t="s">
        <v>407</v>
      </c>
      <c r="G2663" s="280" t="s">
        <v>2739</v>
      </c>
      <c r="H2663" s="4" t="s">
        <v>1367</v>
      </c>
      <c r="I2663" s="4" t="s">
        <v>1368</v>
      </c>
    </row>
    <row r="2664" spans="1:9" ht="15" customHeight="1">
      <c r="A2664" s="4">
        <v>2663</v>
      </c>
      <c r="B2664" s="2">
        <f t="shared" si="41"/>
        <v>65301010021</v>
      </c>
      <c r="C2664" s="278" t="s">
        <v>7459</v>
      </c>
      <c r="D2664" s="279" t="s">
        <v>7455</v>
      </c>
      <c r="E2664" s="278" t="s">
        <v>395</v>
      </c>
      <c r="F2664" s="280" t="s">
        <v>1752</v>
      </c>
      <c r="G2664" s="280" t="s">
        <v>523</v>
      </c>
      <c r="H2664" s="4" t="s">
        <v>1367</v>
      </c>
      <c r="I2664" s="4" t="s">
        <v>1368</v>
      </c>
    </row>
    <row r="2665" spans="1:9" ht="15" customHeight="1">
      <c r="A2665" s="4">
        <v>2664</v>
      </c>
      <c r="B2665" s="2">
        <f t="shared" si="41"/>
        <v>65301010022</v>
      </c>
      <c r="C2665" s="278" t="s">
        <v>7460</v>
      </c>
      <c r="D2665" s="279" t="s">
        <v>7455</v>
      </c>
      <c r="E2665" s="278" t="s">
        <v>395</v>
      </c>
      <c r="F2665" s="280" t="s">
        <v>7461</v>
      </c>
      <c r="G2665" s="280" t="s">
        <v>1757</v>
      </c>
      <c r="H2665" s="4" t="s">
        <v>1367</v>
      </c>
      <c r="I2665" s="4" t="s">
        <v>1368</v>
      </c>
    </row>
    <row r="2666" spans="1:9" ht="15" customHeight="1">
      <c r="A2666" s="4">
        <v>2665</v>
      </c>
      <c r="B2666" s="2">
        <f t="shared" si="41"/>
        <v>65301010023</v>
      </c>
      <c r="C2666" s="278" t="s">
        <v>7462</v>
      </c>
      <c r="D2666" s="279" t="s">
        <v>7455</v>
      </c>
      <c r="E2666" s="278" t="s">
        <v>395</v>
      </c>
      <c r="F2666" s="280" t="s">
        <v>506</v>
      </c>
      <c r="G2666" s="280" t="s">
        <v>1731</v>
      </c>
      <c r="H2666" s="4" t="s">
        <v>1367</v>
      </c>
      <c r="I2666" s="4" t="s">
        <v>1368</v>
      </c>
    </row>
    <row r="2667" spans="1:9" ht="15" customHeight="1">
      <c r="A2667" s="4">
        <v>2666</v>
      </c>
      <c r="B2667" s="2">
        <f t="shared" si="41"/>
        <v>65301010024</v>
      </c>
      <c r="C2667" s="278" t="s">
        <v>7463</v>
      </c>
      <c r="D2667" s="279" t="s">
        <v>7455</v>
      </c>
      <c r="E2667" s="278" t="s">
        <v>395</v>
      </c>
      <c r="F2667" s="280" t="s">
        <v>1758</v>
      </c>
      <c r="G2667" s="280" t="s">
        <v>1759</v>
      </c>
      <c r="H2667" s="4" t="s">
        <v>1367</v>
      </c>
      <c r="I2667" s="4" t="s">
        <v>1368</v>
      </c>
    </row>
    <row r="2668" spans="1:9" ht="15" customHeight="1">
      <c r="A2668" s="4">
        <v>2667</v>
      </c>
      <c r="B2668" s="2">
        <f t="shared" si="41"/>
        <v>65301010025</v>
      </c>
      <c r="C2668" s="278" t="s">
        <v>7464</v>
      </c>
      <c r="D2668" s="279" t="s">
        <v>7455</v>
      </c>
      <c r="E2668" s="278" t="s">
        <v>395</v>
      </c>
      <c r="F2668" s="280" t="s">
        <v>1732</v>
      </c>
      <c r="G2668" s="280" t="s">
        <v>1598</v>
      </c>
      <c r="H2668" s="4" t="s">
        <v>1367</v>
      </c>
      <c r="I2668" s="4" t="s">
        <v>1368</v>
      </c>
    </row>
    <row r="2669" spans="1:9" ht="15" customHeight="1">
      <c r="A2669" s="4">
        <v>2668</v>
      </c>
      <c r="B2669" s="2">
        <f t="shared" si="41"/>
        <v>65301010026</v>
      </c>
      <c r="C2669" s="278" t="s">
        <v>7465</v>
      </c>
      <c r="D2669" s="279" t="s">
        <v>7455</v>
      </c>
      <c r="E2669" s="278" t="s">
        <v>395</v>
      </c>
      <c r="F2669" s="280" t="s">
        <v>7466</v>
      </c>
      <c r="G2669" s="280" t="s">
        <v>802</v>
      </c>
      <c r="H2669" s="4" t="s">
        <v>1367</v>
      </c>
      <c r="I2669" s="4" t="s">
        <v>1368</v>
      </c>
    </row>
    <row r="2670" spans="1:9" ht="15" customHeight="1">
      <c r="A2670" s="4">
        <v>2669</v>
      </c>
      <c r="B2670" s="2">
        <f t="shared" si="41"/>
        <v>65301010027</v>
      </c>
      <c r="C2670" s="278" t="s">
        <v>7467</v>
      </c>
      <c r="D2670" s="279" t="s">
        <v>7455</v>
      </c>
      <c r="E2670" s="278" t="s">
        <v>395</v>
      </c>
      <c r="F2670" s="280" t="s">
        <v>570</v>
      </c>
      <c r="G2670" s="280" t="s">
        <v>7468</v>
      </c>
      <c r="H2670" s="4" t="s">
        <v>1367</v>
      </c>
      <c r="I2670" s="4" t="s">
        <v>1368</v>
      </c>
    </row>
    <row r="2671" spans="1:9" ht="15" customHeight="1">
      <c r="A2671" s="4">
        <v>2670</v>
      </c>
      <c r="B2671" s="2">
        <f t="shared" si="41"/>
        <v>65301010028</v>
      </c>
      <c r="C2671" s="278" t="s">
        <v>7469</v>
      </c>
      <c r="D2671" s="279" t="s">
        <v>7455</v>
      </c>
      <c r="E2671" s="278" t="s">
        <v>395</v>
      </c>
      <c r="F2671" s="280" t="s">
        <v>1419</v>
      </c>
      <c r="G2671" s="280" t="s">
        <v>1026</v>
      </c>
      <c r="H2671" s="4" t="s">
        <v>1367</v>
      </c>
      <c r="I2671" s="4" t="s">
        <v>1368</v>
      </c>
    </row>
    <row r="2672" spans="1:9" ht="15" customHeight="1">
      <c r="A2672" s="4">
        <v>2671</v>
      </c>
      <c r="B2672" s="2">
        <f t="shared" si="41"/>
        <v>65301010029</v>
      </c>
      <c r="C2672" s="278" t="s">
        <v>7470</v>
      </c>
      <c r="D2672" s="279" t="s">
        <v>7455</v>
      </c>
      <c r="E2672" s="278" t="s">
        <v>395</v>
      </c>
      <c r="F2672" s="280" t="s">
        <v>7471</v>
      </c>
      <c r="G2672" s="280" t="s">
        <v>7472</v>
      </c>
      <c r="H2672" s="4" t="s">
        <v>1367</v>
      </c>
      <c r="I2672" s="4" t="s">
        <v>1368</v>
      </c>
    </row>
    <row r="2673" spans="1:9" ht="15" customHeight="1">
      <c r="A2673" s="4">
        <v>2672</v>
      </c>
      <c r="B2673" s="2">
        <f t="shared" si="41"/>
        <v>65301010030</v>
      </c>
      <c r="C2673" s="278" t="s">
        <v>7473</v>
      </c>
      <c r="D2673" s="279" t="s">
        <v>7455</v>
      </c>
      <c r="E2673" s="278" t="s">
        <v>395</v>
      </c>
      <c r="F2673" s="280" t="s">
        <v>1760</v>
      </c>
      <c r="G2673" s="280" t="s">
        <v>1761</v>
      </c>
      <c r="H2673" s="4" t="s">
        <v>1367</v>
      </c>
      <c r="I2673" s="4" t="s">
        <v>1368</v>
      </c>
    </row>
    <row r="2674" spans="1:9" ht="15" customHeight="1">
      <c r="A2674" s="4">
        <v>2673</v>
      </c>
      <c r="B2674" s="2">
        <f t="shared" si="41"/>
        <v>65301010031</v>
      </c>
      <c r="C2674" s="278" t="s">
        <v>7474</v>
      </c>
      <c r="D2674" s="279" t="s">
        <v>7455</v>
      </c>
      <c r="E2674" s="278" t="s">
        <v>395</v>
      </c>
      <c r="F2674" s="280" t="s">
        <v>1760</v>
      </c>
      <c r="G2674" s="280" t="s">
        <v>1557</v>
      </c>
      <c r="H2674" s="4" t="s">
        <v>1367</v>
      </c>
      <c r="I2674" s="4" t="s">
        <v>1368</v>
      </c>
    </row>
    <row r="2675" spans="1:9" ht="15" customHeight="1">
      <c r="A2675" s="4">
        <v>2674</v>
      </c>
      <c r="B2675" s="2">
        <f t="shared" si="41"/>
        <v>65301010032</v>
      </c>
      <c r="C2675" s="278" t="s">
        <v>7475</v>
      </c>
      <c r="D2675" s="279" t="s">
        <v>7455</v>
      </c>
      <c r="E2675" s="278" t="s">
        <v>395</v>
      </c>
      <c r="F2675" s="280" t="s">
        <v>1736</v>
      </c>
      <c r="G2675" s="280" t="s">
        <v>1737</v>
      </c>
      <c r="H2675" s="4" t="s">
        <v>1367</v>
      </c>
      <c r="I2675" s="4" t="s">
        <v>1368</v>
      </c>
    </row>
    <row r="2676" spans="1:9" ht="15" customHeight="1">
      <c r="A2676" s="4">
        <v>2675</v>
      </c>
      <c r="B2676" s="2">
        <f t="shared" si="41"/>
        <v>65301010034</v>
      </c>
      <c r="C2676" s="278" t="s">
        <v>7476</v>
      </c>
      <c r="D2676" s="279" t="s">
        <v>7477</v>
      </c>
      <c r="E2676" s="278" t="s">
        <v>395</v>
      </c>
      <c r="F2676" s="280" t="s">
        <v>1708</v>
      </c>
      <c r="G2676" s="280" t="s">
        <v>7478</v>
      </c>
      <c r="H2676" s="4" t="s">
        <v>1367</v>
      </c>
      <c r="I2676" s="4" t="s">
        <v>1368</v>
      </c>
    </row>
    <row r="2677" spans="1:9" ht="15" customHeight="1">
      <c r="A2677" s="4">
        <v>2676</v>
      </c>
      <c r="B2677" s="2">
        <f t="shared" si="41"/>
        <v>65301010035</v>
      </c>
      <c r="C2677" s="278" t="s">
        <v>7479</v>
      </c>
      <c r="D2677" s="279" t="s">
        <v>7477</v>
      </c>
      <c r="E2677" s="278" t="s">
        <v>395</v>
      </c>
      <c r="F2677" s="280" t="s">
        <v>1422</v>
      </c>
      <c r="G2677" s="280" t="s">
        <v>772</v>
      </c>
      <c r="H2677" s="4" t="s">
        <v>1367</v>
      </c>
      <c r="I2677" s="4" t="s">
        <v>1368</v>
      </c>
    </row>
    <row r="2678" spans="1:9" ht="15" customHeight="1">
      <c r="A2678" s="4">
        <v>2677</v>
      </c>
      <c r="B2678" s="2">
        <f t="shared" si="41"/>
        <v>65301010036</v>
      </c>
      <c r="C2678" s="278" t="s">
        <v>7480</v>
      </c>
      <c r="D2678" s="279" t="s">
        <v>7477</v>
      </c>
      <c r="E2678" s="278" t="s">
        <v>395</v>
      </c>
      <c r="F2678" s="280" t="s">
        <v>2580</v>
      </c>
      <c r="G2678" s="280" t="s">
        <v>5809</v>
      </c>
      <c r="H2678" s="4" t="s">
        <v>1367</v>
      </c>
      <c r="I2678" s="4" t="s">
        <v>1368</v>
      </c>
    </row>
    <row r="2679" spans="1:9" ht="15" customHeight="1">
      <c r="A2679" s="4">
        <v>2678</v>
      </c>
      <c r="B2679" s="2">
        <f t="shared" si="41"/>
        <v>65301010037</v>
      </c>
      <c r="C2679" s="278" t="s">
        <v>7481</v>
      </c>
      <c r="D2679" s="279" t="s">
        <v>7477</v>
      </c>
      <c r="E2679" s="278" t="s">
        <v>395</v>
      </c>
      <c r="F2679" s="280" t="s">
        <v>757</v>
      </c>
      <c r="G2679" s="280" t="s">
        <v>7482</v>
      </c>
      <c r="H2679" s="4" t="s">
        <v>1367</v>
      </c>
      <c r="I2679" s="4" t="s">
        <v>1368</v>
      </c>
    </row>
    <row r="2680" spans="1:9" ht="15" customHeight="1">
      <c r="A2680" s="4">
        <v>2679</v>
      </c>
      <c r="B2680" s="2">
        <f t="shared" si="41"/>
        <v>65301010038</v>
      </c>
      <c r="C2680" s="278" t="s">
        <v>7483</v>
      </c>
      <c r="D2680" s="279" t="s">
        <v>7477</v>
      </c>
      <c r="E2680" s="278" t="s">
        <v>395</v>
      </c>
      <c r="F2680" s="280" t="s">
        <v>4221</v>
      </c>
      <c r="G2680" s="280" t="s">
        <v>1544</v>
      </c>
      <c r="H2680" s="4" t="s">
        <v>1367</v>
      </c>
      <c r="I2680" s="4" t="s">
        <v>1368</v>
      </c>
    </row>
    <row r="2681" spans="1:9" ht="15" customHeight="1">
      <c r="A2681" s="4">
        <v>2680</v>
      </c>
      <c r="B2681" s="2">
        <f t="shared" si="41"/>
        <v>65301010039</v>
      </c>
      <c r="C2681" s="278" t="s">
        <v>7484</v>
      </c>
      <c r="D2681" s="279" t="s">
        <v>7477</v>
      </c>
      <c r="E2681" s="278" t="s">
        <v>395</v>
      </c>
      <c r="F2681" s="280" t="s">
        <v>7485</v>
      </c>
      <c r="G2681" s="280" t="s">
        <v>7486</v>
      </c>
      <c r="H2681" s="4" t="s">
        <v>1367</v>
      </c>
      <c r="I2681" s="4" t="s">
        <v>1368</v>
      </c>
    </row>
    <row r="2682" spans="1:9" ht="15" customHeight="1">
      <c r="A2682" s="4">
        <v>2681</v>
      </c>
      <c r="B2682" s="2">
        <f t="shared" si="41"/>
        <v>65301010040</v>
      </c>
      <c r="C2682" s="278" t="s">
        <v>7487</v>
      </c>
      <c r="D2682" s="279" t="s">
        <v>7477</v>
      </c>
      <c r="E2682" s="278" t="s">
        <v>395</v>
      </c>
      <c r="F2682" s="280" t="s">
        <v>7488</v>
      </c>
      <c r="G2682" s="280" t="s">
        <v>7489</v>
      </c>
      <c r="H2682" s="4" t="s">
        <v>1367</v>
      </c>
      <c r="I2682" s="4" t="s">
        <v>1368</v>
      </c>
    </row>
    <row r="2683" spans="1:9" ht="15" customHeight="1">
      <c r="A2683" s="4">
        <v>2682</v>
      </c>
      <c r="B2683" s="2">
        <f t="shared" si="41"/>
        <v>65301010041</v>
      </c>
      <c r="C2683" s="278" t="s">
        <v>7490</v>
      </c>
      <c r="D2683" s="279" t="s">
        <v>7477</v>
      </c>
      <c r="E2683" s="278" t="s">
        <v>395</v>
      </c>
      <c r="F2683" s="280" t="s">
        <v>431</v>
      </c>
      <c r="G2683" s="280" t="s">
        <v>5964</v>
      </c>
      <c r="H2683" s="4" t="s">
        <v>1367</v>
      </c>
      <c r="I2683" s="4" t="s">
        <v>1368</v>
      </c>
    </row>
    <row r="2684" spans="1:9" ht="15" customHeight="1">
      <c r="A2684" s="4">
        <v>2683</v>
      </c>
      <c r="B2684" s="2">
        <f t="shared" si="41"/>
        <v>65301010042</v>
      </c>
      <c r="C2684" s="278" t="s">
        <v>7491</v>
      </c>
      <c r="D2684" s="279" t="s">
        <v>7477</v>
      </c>
      <c r="E2684" s="278" t="s">
        <v>395</v>
      </c>
      <c r="F2684" s="280" t="s">
        <v>7492</v>
      </c>
      <c r="G2684" s="280" t="s">
        <v>7493</v>
      </c>
      <c r="H2684" s="4" t="s">
        <v>1367</v>
      </c>
      <c r="I2684" s="4" t="s">
        <v>1368</v>
      </c>
    </row>
    <row r="2685" spans="1:9" ht="15" customHeight="1">
      <c r="A2685" s="4">
        <v>2684</v>
      </c>
      <c r="B2685" s="2">
        <f t="shared" si="41"/>
        <v>65301010043</v>
      </c>
      <c r="C2685" s="278" t="s">
        <v>7494</v>
      </c>
      <c r="D2685" s="279" t="s">
        <v>7477</v>
      </c>
      <c r="E2685" s="278" t="s">
        <v>395</v>
      </c>
      <c r="F2685" s="280" t="s">
        <v>2462</v>
      </c>
      <c r="G2685" s="280" t="s">
        <v>1413</v>
      </c>
      <c r="H2685" s="4" t="s">
        <v>1367</v>
      </c>
      <c r="I2685" s="4" t="s">
        <v>1368</v>
      </c>
    </row>
    <row r="2686" spans="1:9" ht="15" customHeight="1">
      <c r="A2686" s="4">
        <v>2685</v>
      </c>
      <c r="B2686" s="2">
        <f t="shared" si="41"/>
        <v>65301010044</v>
      </c>
      <c r="C2686" s="278" t="s">
        <v>7495</v>
      </c>
      <c r="D2686" s="279" t="s">
        <v>7477</v>
      </c>
      <c r="E2686" s="278" t="s">
        <v>395</v>
      </c>
      <c r="F2686" s="280" t="s">
        <v>7496</v>
      </c>
      <c r="G2686" s="280" t="s">
        <v>416</v>
      </c>
      <c r="H2686" s="4" t="s">
        <v>1367</v>
      </c>
      <c r="I2686" s="4" t="s">
        <v>1368</v>
      </c>
    </row>
    <row r="2687" spans="1:9" ht="15" customHeight="1">
      <c r="A2687" s="4">
        <v>2686</v>
      </c>
      <c r="B2687" s="2">
        <f t="shared" si="41"/>
        <v>65301010045</v>
      </c>
      <c r="C2687" s="278" t="s">
        <v>7497</v>
      </c>
      <c r="D2687" s="279" t="s">
        <v>7477</v>
      </c>
      <c r="E2687" s="278" t="s">
        <v>395</v>
      </c>
      <c r="F2687" s="280" t="s">
        <v>550</v>
      </c>
      <c r="G2687" s="280" t="s">
        <v>7498</v>
      </c>
      <c r="H2687" s="4" t="s">
        <v>1367</v>
      </c>
      <c r="I2687" s="4" t="s">
        <v>1368</v>
      </c>
    </row>
    <row r="2688" spans="1:9" ht="15" customHeight="1">
      <c r="A2688" s="4">
        <v>2687</v>
      </c>
      <c r="B2688" s="2">
        <f t="shared" si="41"/>
        <v>65301010046</v>
      </c>
      <c r="C2688" s="278" t="s">
        <v>7499</v>
      </c>
      <c r="D2688" s="279" t="s">
        <v>7477</v>
      </c>
      <c r="E2688" s="278" t="s">
        <v>395</v>
      </c>
      <c r="F2688" s="280" t="s">
        <v>1399</v>
      </c>
      <c r="G2688" s="280" t="s">
        <v>1198</v>
      </c>
      <c r="H2688" s="4" t="s">
        <v>1367</v>
      </c>
      <c r="I2688" s="4" t="s">
        <v>1368</v>
      </c>
    </row>
    <row r="2689" spans="1:9" ht="15" customHeight="1">
      <c r="A2689" s="4">
        <v>2688</v>
      </c>
      <c r="B2689" s="2">
        <f t="shared" si="41"/>
        <v>65301010048</v>
      </c>
      <c r="C2689" s="278" t="s">
        <v>7500</v>
      </c>
      <c r="D2689" s="279" t="s">
        <v>7477</v>
      </c>
      <c r="E2689" s="278" t="s">
        <v>395</v>
      </c>
      <c r="F2689" s="280" t="s">
        <v>512</v>
      </c>
      <c r="G2689" s="280" t="s">
        <v>7501</v>
      </c>
      <c r="H2689" s="4" t="s">
        <v>1367</v>
      </c>
      <c r="I2689" s="4" t="s">
        <v>1368</v>
      </c>
    </row>
    <row r="2690" spans="1:9" ht="15" customHeight="1">
      <c r="A2690" s="4">
        <v>2689</v>
      </c>
      <c r="B2690" s="2">
        <f t="shared" si="41"/>
        <v>65301010049</v>
      </c>
      <c r="C2690" s="278" t="s">
        <v>7502</v>
      </c>
      <c r="D2690" s="279" t="s">
        <v>7477</v>
      </c>
      <c r="E2690" s="278" t="s">
        <v>395</v>
      </c>
      <c r="F2690" s="280" t="s">
        <v>2268</v>
      </c>
      <c r="G2690" s="280" t="s">
        <v>429</v>
      </c>
      <c r="H2690" s="4" t="s">
        <v>1367</v>
      </c>
      <c r="I2690" s="4" t="s">
        <v>1368</v>
      </c>
    </row>
    <row r="2691" spans="1:9" ht="15" customHeight="1">
      <c r="A2691" s="4">
        <v>2690</v>
      </c>
      <c r="B2691" s="2">
        <f t="shared" ref="B2691:B2754" si="42">VALUE(C2691)</f>
        <v>65301010050</v>
      </c>
      <c r="C2691" s="278" t="s">
        <v>7503</v>
      </c>
      <c r="D2691" s="279" t="s">
        <v>7477</v>
      </c>
      <c r="E2691" s="278" t="s">
        <v>395</v>
      </c>
      <c r="F2691" s="280" t="s">
        <v>7504</v>
      </c>
      <c r="G2691" s="280" t="s">
        <v>7505</v>
      </c>
      <c r="H2691" s="4" t="s">
        <v>1367</v>
      </c>
      <c r="I2691" s="4" t="s">
        <v>1368</v>
      </c>
    </row>
    <row r="2692" spans="1:9" ht="15" customHeight="1">
      <c r="A2692" s="4">
        <v>2691</v>
      </c>
      <c r="B2692" s="2">
        <f t="shared" si="42"/>
        <v>65301020001</v>
      </c>
      <c r="C2692" s="278" t="s">
        <v>7506</v>
      </c>
      <c r="D2692" s="279" t="s">
        <v>7507</v>
      </c>
      <c r="E2692" s="278" t="s">
        <v>395</v>
      </c>
      <c r="F2692" s="280" t="s">
        <v>1066</v>
      </c>
      <c r="G2692" s="280" t="s">
        <v>1763</v>
      </c>
      <c r="H2692" s="4" t="s">
        <v>1389</v>
      </c>
      <c r="I2692" s="4" t="s">
        <v>472</v>
      </c>
    </row>
    <row r="2693" spans="1:9" ht="15" customHeight="1">
      <c r="A2693" s="4">
        <v>2692</v>
      </c>
      <c r="B2693" s="2">
        <f t="shared" si="42"/>
        <v>65301020002</v>
      </c>
      <c r="C2693" s="278" t="s">
        <v>7508</v>
      </c>
      <c r="D2693" s="279" t="s">
        <v>7507</v>
      </c>
      <c r="E2693" s="278" t="s">
        <v>395</v>
      </c>
      <c r="F2693" s="280" t="s">
        <v>1613</v>
      </c>
      <c r="G2693" s="280" t="s">
        <v>1764</v>
      </c>
      <c r="H2693" s="4" t="s">
        <v>1389</v>
      </c>
      <c r="I2693" s="4" t="s">
        <v>472</v>
      </c>
    </row>
    <row r="2694" spans="1:9" ht="15" customHeight="1">
      <c r="A2694" s="4">
        <v>2693</v>
      </c>
      <c r="B2694" s="2">
        <f t="shared" si="42"/>
        <v>65301020003</v>
      </c>
      <c r="C2694" s="278" t="s">
        <v>7509</v>
      </c>
      <c r="D2694" s="279" t="s">
        <v>7507</v>
      </c>
      <c r="E2694" s="278" t="s">
        <v>395</v>
      </c>
      <c r="F2694" s="280" t="s">
        <v>401</v>
      </c>
      <c r="G2694" s="280" t="s">
        <v>1179</v>
      </c>
      <c r="H2694" s="4" t="s">
        <v>1389</v>
      </c>
      <c r="I2694" s="4" t="s">
        <v>472</v>
      </c>
    </row>
    <row r="2695" spans="1:9" ht="15" customHeight="1">
      <c r="A2695" s="4">
        <v>2694</v>
      </c>
      <c r="B2695" s="2">
        <f t="shared" si="42"/>
        <v>65301020004</v>
      </c>
      <c r="C2695" s="278" t="s">
        <v>7510</v>
      </c>
      <c r="D2695" s="279" t="s">
        <v>7507</v>
      </c>
      <c r="E2695" s="278" t="s">
        <v>395</v>
      </c>
      <c r="F2695" s="280" t="s">
        <v>1779</v>
      </c>
      <c r="G2695" s="280" t="s">
        <v>629</v>
      </c>
      <c r="H2695" s="4" t="s">
        <v>1389</v>
      </c>
      <c r="I2695" s="4" t="s">
        <v>472</v>
      </c>
    </row>
    <row r="2696" spans="1:9" ht="15" customHeight="1">
      <c r="A2696" s="4">
        <v>2695</v>
      </c>
      <c r="B2696" s="2">
        <f t="shared" si="42"/>
        <v>65301020005</v>
      </c>
      <c r="C2696" s="278" t="s">
        <v>7511</v>
      </c>
      <c r="D2696" s="279" t="s">
        <v>7507</v>
      </c>
      <c r="E2696" s="278" t="s">
        <v>395</v>
      </c>
      <c r="F2696" s="280" t="s">
        <v>7512</v>
      </c>
      <c r="G2696" s="280" t="s">
        <v>1781</v>
      </c>
      <c r="H2696" s="4" t="s">
        <v>1389</v>
      </c>
      <c r="I2696" s="4" t="s">
        <v>472</v>
      </c>
    </row>
    <row r="2697" spans="1:9" ht="15" customHeight="1">
      <c r="A2697" s="4">
        <v>2696</v>
      </c>
      <c r="B2697" s="2">
        <f t="shared" si="42"/>
        <v>65301020006</v>
      </c>
      <c r="C2697" s="278" t="s">
        <v>7513</v>
      </c>
      <c r="D2697" s="279" t="s">
        <v>7507</v>
      </c>
      <c r="E2697" s="278" t="s">
        <v>395</v>
      </c>
      <c r="F2697" s="280" t="s">
        <v>1767</v>
      </c>
      <c r="G2697" s="280" t="s">
        <v>1768</v>
      </c>
      <c r="H2697" s="4" t="s">
        <v>1389</v>
      </c>
      <c r="I2697" s="4" t="s">
        <v>472</v>
      </c>
    </row>
    <row r="2698" spans="1:9" ht="15" customHeight="1">
      <c r="A2698" s="4">
        <v>2697</v>
      </c>
      <c r="B2698" s="2">
        <f t="shared" si="42"/>
        <v>65301020007</v>
      </c>
      <c r="C2698" s="278" t="s">
        <v>7514</v>
      </c>
      <c r="D2698" s="279" t="s">
        <v>7507</v>
      </c>
      <c r="E2698" s="278" t="s">
        <v>395</v>
      </c>
      <c r="F2698" s="280" t="s">
        <v>554</v>
      </c>
      <c r="G2698" s="280" t="s">
        <v>1772</v>
      </c>
      <c r="H2698" s="4" t="s">
        <v>1389</v>
      </c>
      <c r="I2698" s="4" t="s">
        <v>472</v>
      </c>
    </row>
    <row r="2699" spans="1:9" ht="15" customHeight="1">
      <c r="A2699" s="4">
        <v>2698</v>
      </c>
      <c r="B2699" s="2">
        <f t="shared" si="42"/>
        <v>65301020008</v>
      </c>
      <c r="C2699" s="278" t="s">
        <v>7515</v>
      </c>
      <c r="D2699" s="279" t="s">
        <v>7507</v>
      </c>
      <c r="E2699" s="278" t="s">
        <v>395</v>
      </c>
      <c r="F2699" s="280" t="s">
        <v>1774</v>
      </c>
      <c r="G2699" s="280" t="s">
        <v>1775</v>
      </c>
      <c r="H2699" s="4" t="s">
        <v>1389</v>
      </c>
      <c r="I2699" s="4" t="s">
        <v>472</v>
      </c>
    </row>
    <row r="2700" spans="1:9" ht="15" customHeight="1">
      <c r="A2700" s="4">
        <v>2699</v>
      </c>
      <c r="B2700" s="2">
        <f t="shared" si="42"/>
        <v>65301020009</v>
      </c>
      <c r="C2700" s="278" t="s">
        <v>7516</v>
      </c>
      <c r="D2700" s="279" t="s">
        <v>7507</v>
      </c>
      <c r="E2700" s="278" t="s">
        <v>395</v>
      </c>
      <c r="F2700" s="280" t="s">
        <v>1776</v>
      </c>
      <c r="G2700" s="280" t="s">
        <v>1777</v>
      </c>
      <c r="H2700" s="4" t="s">
        <v>1389</v>
      </c>
      <c r="I2700" s="4" t="s">
        <v>472</v>
      </c>
    </row>
    <row r="2701" spans="1:9" ht="15" customHeight="1">
      <c r="A2701" s="4">
        <v>2700</v>
      </c>
      <c r="B2701" s="2">
        <f t="shared" si="42"/>
        <v>65301020010</v>
      </c>
      <c r="C2701" s="278" t="s">
        <v>7517</v>
      </c>
      <c r="D2701" s="279" t="s">
        <v>7507</v>
      </c>
      <c r="E2701" s="278" t="s">
        <v>395</v>
      </c>
      <c r="F2701" s="280" t="s">
        <v>813</v>
      </c>
      <c r="G2701" s="280" t="s">
        <v>814</v>
      </c>
      <c r="H2701" s="4" t="s">
        <v>1389</v>
      </c>
      <c r="I2701" s="4" t="s">
        <v>479</v>
      </c>
    </row>
    <row r="2702" spans="1:9" ht="15" customHeight="1">
      <c r="A2702" s="4">
        <v>2701</v>
      </c>
      <c r="B2702" s="2">
        <f t="shared" si="42"/>
        <v>65301020011</v>
      </c>
      <c r="C2702" s="278" t="s">
        <v>7518</v>
      </c>
      <c r="D2702" s="279" t="s">
        <v>7507</v>
      </c>
      <c r="E2702" s="278" t="s">
        <v>395</v>
      </c>
      <c r="F2702" s="280" t="s">
        <v>1371</v>
      </c>
      <c r="G2702" s="280" t="s">
        <v>1765</v>
      </c>
      <c r="H2702" s="4" t="s">
        <v>1389</v>
      </c>
      <c r="I2702" s="4" t="s">
        <v>479</v>
      </c>
    </row>
    <row r="2703" spans="1:9" ht="15" customHeight="1">
      <c r="A2703" s="4">
        <v>2702</v>
      </c>
      <c r="B2703" s="2">
        <f t="shared" si="42"/>
        <v>65301020012</v>
      </c>
      <c r="C2703" s="278" t="s">
        <v>7519</v>
      </c>
      <c r="D2703" s="279" t="s">
        <v>7507</v>
      </c>
      <c r="E2703" s="278" t="s">
        <v>395</v>
      </c>
      <c r="F2703" s="280" t="s">
        <v>431</v>
      </c>
      <c r="G2703" s="280" t="s">
        <v>1789</v>
      </c>
      <c r="H2703" s="4" t="s">
        <v>1389</v>
      </c>
      <c r="I2703" s="4" t="s">
        <v>479</v>
      </c>
    </row>
    <row r="2704" spans="1:9" ht="15" customHeight="1">
      <c r="A2704" s="4">
        <v>2703</v>
      </c>
      <c r="B2704" s="2">
        <f t="shared" si="42"/>
        <v>65301020013</v>
      </c>
      <c r="C2704" s="278" t="s">
        <v>7520</v>
      </c>
      <c r="D2704" s="279" t="s">
        <v>7507</v>
      </c>
      <c r="E2704" s="278" t="s">
        <v>395</v>
      </c>
      <c r="F2704" s="280" t="s">
        <v>541</v>
      </c>
      <c r="G2704" s="280" t="s">
        <v>438</v>
      </c>
      <c r="H2704" s="4" t="s">
        <v>1389</v>
      </c>
      <c r="I2704" s="4" t="s">
        <v>479</v>
      </c>
    </row>
    <row r="2705" spans="1:9" ht="15" customHeight="1">
      <c r="A2705" s="4">
        <v>2704</v>
      </c>
      <c r="B2705" s="2">
        <f t="shared" si="42"/>
        <v>65301020014</v>
      </c>
      <c r="C2705" s="278" t="s">
        <v>7521</v>
      </c>
      <c r="D2705" s="279" t="s">
        <v>7507</v>
      </c>
      <c r="E2705" s="278" t="s">
        <v>395</v>
      </c>
      <c r="F2705" s="280" t="s">
        <v>464</v>
      </c>
      <c r="G2705" s="280" t="s">
        <v>819</v>
      </c>
      <c r="H2705" s="4" t="s">
        <v>1389</v>
      </c>
      <c r="I2705" s="4" t="s">
        <v>479</v>
      </c>
    </row>
    <row r="2706" spans="1:9" ht="15" customHeight="1">
      <c r="A2706" s="4">
        <v>2705</v>
      </c>
      <c r="B2706" s="2">
        <f t="shared" si="42"/>
        <v>65301020015</v>
      </c>
      <c r="C2706" s="278" t="s">
        <v>7522</v>
      </c>
      <c r="D2706" s="279" t="s">
        <v>7507</v>
      </c>
      <c r="E2706" s="278" t="s">
        <v>395</v>
      </c>
      <c r="F2706" s="280" t="s">
        <v>1791</v>
      </c>
      <c r="G2706" s="280" t="s">
        <v>1558</v>
      </c>
      <c r="H2706" s="4" t="s">
        <v>1389</v>
      </c>
      <c r="I2706" s="4" t="s">
        <v>479</v>
      </c>
    </row>
    <row r="2707" spans="1:9" ht="15" customHeight="1">
      <c r="A2707" s="4">
        <v>2706</v>
      </c>
      <c r="B2707" s="2">
        <f t="shared" si="42"/>
        <v>65301020016</v>
      </c>
      <c r="C2707" s="278" t="s">
        <v>7523</v>
      </c>
      <c r="D2707" s="279" t="s">
        <v>7507</v>
      </c>
      <c r="E2707" s="278" t="s">
        <v>395</v>
      </c>
      <c r="F2707" s="280" t="s">
        <v>1769</v>
      </c>
      <c r="G2707" s="280" t="s">
        <v>1469</v>
      </c>
      <c r="H2707" s="4" t="s">
        <v>1389</v>
      </c>
      <c r="I2707" s="4" t="s">
        <v>479</v>
      </c>
    </row>
    <row r="2708" spans="1:9" ht="15" customHeight="1">
      <c r="A2708" s="4">
        <v>2707</v>
      </c>
      <c r="B2708" s="2">
        <f t="shared" si="42"/>
        <v>65301020017</v>
      </c>
      <c r="C2708" s="278" t="s">
        <v>7524</v>
      </c>
      <c r="D2708" s="279" t="s">
        <v>7507</v>
      </c>
      <c r="E2708" s="278" t="s">
        <v>395</v>
      </c>
      <c r="F2708" s="280" t="s">
        <v>1793</v>
      </c>
      <c r="G2708" s="280" t="s">
        <v>872</v>
      </c>
      <c r="H2708" s="4" t="s">
        <v>1389</v>
      </c>
      <c r="I2708" s="4" t="s">
        <v>479</v>
      </c>
    </row>
    <row r="2709" spans="1:9" ht="15" customHeight="1">
      <c r="A2709" s="4">
        <v>2708</v>
      </c>
      <c r="B2709" s="2">
        <f t="shared" si="42"/>
        <v>65301020018</v>
      </c>
      <c r="C2709" s="278" t="s">
        <v>7525</v>
      </c>
      <c r="D2709" s="279" t="s">
        <v>7507</v>
      </c>
      <c r="E2709" s="278" t="s">
        <v>395</v>
      </c>
      <c r="F2709" s="280" t="s">
        <v>1540</v>
      </c>
      <c r="G2709" s="280" t="s">
        <v>1778</v>
      </c>
      <c r="H2709" s="4" t="s">
        <v>1389</v>
      </c>
      <c r="I2709" s="4" t="s">
        <v>479</v>
      </c>
    </row>
    <row r="2710" spans="1:9" ht="15" customHeight="1">
      <c r="A2710" s="4">
        <v>2709</v>
      </c>
      <c r="B2710" s="2">
        <f t="shared" si="42"/>
        <v>65301020019</v>
      </c>
      <c r="C2710" s="278" t="s">
        <v>7526</v>
      </c>
      <c r="D2710" s="279" t="s">
        <v>7527</v>
      </c>
      <c r="E2710" s="278" t="s">
        <v>395</v>
      </c>
      <c r="F2710" s="280" t="s">
        <v>457</v>
      </c>
      <c r="G2710" s="280" t="s">
        <v>7528</v>
      </c>
      <c r="H2710" s="4" t="s">
        <v>1389</v>
      </c>
      <c r="I2710" s="4" t="s">
        <v>456</v>
      </c>
    </row>
    <row r="2711" spans="1:9" ht="15" customHeight="1">
      <c r="A2711" s="4">
        <v>2710</v>
      </c>
      <c r="B2711" s="2">
        <f t="shared" si="42"/>
        <v>65301020020</v>
      </c>
      <c r="C2711" s="278" t="s">
        <v>7529</v>
      </c>
      <c r="D2711" s="279" t="s">
        <v>7527</v>
      </c>
      <c r="E2711" s="278" t="s">
        <v>395</v>
      </c>
      <c r="F2711" s="280" t="s">
        <v>7530</v>
      </c>
      <c r="G2711" s="280" t="s">
        <v>7531</v>
      </c>
      <c r="H2711" s="4" t="s">
        <v>1389</v>
      </c>
      <c r="I2711" s="4" t="s">
        <v>456</v>
      </c>
    </row>
    <row r="2712" spans="1:9" ht="15" customHeight="1">
      <c r="A2712" s="4">
        <v>2711</v>
      </c>
      <c r="B2712" s="2">
        <f t="shared" si="42"/>
        <v>65301020021</v>
      </c>
      <c r="C2712" s="278" t="s">
        <v>7532</v>
      </c>
      <c r="D2712" s="279" t="s">
        <v>7527</v>
      </c>
      <c r="E2712" s="278" t="s">
        <v>395</v>
      </c>
      <c r="F2712" s="280" t="s">
        <v>539</v>
      </c>
      <c r="G2712" s="280" t="s">
        <v>1797</v>
      </c>
      <c r="H2712" s="4" t="s">
        <v>1389</v>
      </c>
      <c r="I2712" s="4" t="s">
        <v>456</v>
      </c>
    </row>
    <row r="2713" spans="1:9" ht="15" customHeight="1">
      <c r="A2713" s="4">
        <v>2712</v>
      </c>
      <c r="B2713" s="2">
        <f t="shared" si="42"/>
        <v>65301020022</v>
      </c>
      <c r="C2713" s="278" t="s">
        <v>7533</v>
      </c>
      <c r="D2713" s="279" t="s">
        <v>7527</v>
      </c>
      <c r="E2713" s="278" t="s">
        <v>395</v>
      </c>
      <c r="F2713" s="280" t="s">
        <v>7534</v>
      </c>
      <c r="G2713" s="280" t="s">
        <v>7535</v>
      </c>
      <c r="H2713" s="4" t="s">
        <v>1389</v>
      </c>
      <c r="I2713" s="4" t="s">
        <v>456</v>
      </c>
    </row>
    <row r="2714" spans="1:9" ht="15" customHeight="1">
      <c r="A2714" s="4">
        <v>2713</v>
      </c>
      <c r="B2714" s="2">
        <f t="shared" si="42"/>
        <v>65301020023</v>
      </c>
      <c r="C2714" s="278" t="s">
        <v>7536</v>
      </c>
      <c r="D2714" s="279" t="s">
        <v>7527</v>
      </c>
      <c r="E2714" s="278" t="s">
        <v>395</v>
      </c>
      <c r="F2714" s="280" t="s">
        <v>7537</v>
      </c>
      <c r="G2714" s="280" t="s">
        <v>7538</v>
      </c>
      <c r="H2714" s="4" t="s">
        <v>1389</v>
      </c>
      <c r="I2714" s="4" t="s">
        <v>456</v>
      </c>
    </row>
    <row r="2715" spans="1:9" ht="15" customHeight="1">
      <c r="A2715" s="4">
        <v>2714</v>
      </c>
      <c r="B2715" s="2">
        <f t="shared" si="42"/>
        <v>65301020024</v>
      </c>
      <c r="C2715" s="278" t="s">
        <v>7539</v>
      </c>
      <c r="D2715" s="279" t="s">
        <v>7527</v>
      </c>
      <c r="E2715" s="278" t="s">
        <v>395</v>
      </c>
      <c r="F2715" s="280" t="s">
        <v>413</v>
      </c>
      <c r="G2715" s="280" t="s">
        <v>526</v>
      </c>
      <c r="H2715" s="4" t="s">
        <v>1389</v>
      </c>
      <c r="I2715" s="4" t="s">
        <v>456</v>
      </c>
    </row>
    <row r="2716" spans="1:9" ht="15" customHeight="1">
      <c r="A2716" s="4">
        <v>2715</v>
      </c>
      <c r="B2716" s="2">
        <f t="shared" si="42"/>
        <v>65301020025</v>
      </c>
      <c r="C2716" s="278" t="s">
        <v>7540</v>
      </c>
      <c r="D2716" s="279" t="s">
        <v>7527</v>
      </c>
      <c r="E2716" s="278" t="s">
        <v>395</v>
      </c>
      <c r="F2716" s="280" t="s">
        <v>809</v>
      </c>
      <c r="G2716" s="280" t="s">
        <v>867</v>
      </c>
      <c r="H2716" s="4" t="s">
        <v>1389</v>
      </c>
      <c r="I2716" s="4" t="s">
        <v>456</v>
      </c>
    </row>
    <row r="2717" spans="1:9" ht="15" customHeight="1">
      <c r="A2717" s="4">
        <v>2716</v>
      </c>
      <c r="B2717" s="2">
        <f t="shared" si="42"/>
        <v>65301040001</v>
      </c>
      <c r="C2717" s="278" t="s">
        <v>7541</v>
      </c>
      <c r="D2717" s="279" t="s">
        <v>7542</v>
      </c>
      <c r="E2717" s="278" t="s">
        <v>395</v>
      </c>
      <c r="F2717" s="280" t="s">
        <v>926</v>
      </c>
      <c r="G2717" s="280" t="s">
        <v>1845</v>
      </c>
      <c r="H2717" s="4" t="s">
        <v>1407</v>
      </c>
      <c r="I2717" s="4" t="s">
        <v>2304</v>
      </c>
    </row>
    <row r="2718" spans="1:9" ht="15" customHeight="1">
      <c r="A2718" s="4">
        <v>2717</v>
      </c>
      <c r="B2718" s="2">
        <f t="shared" si="42"/>
        <v>65301040002</v>
      </c>
      <c r="C2718" s="278" t="s">
        <v>7543</v>
      </c>
      <c r="D2718" s="279" t="s">
        <v>7542</v>
      </c>
      <c r="E2718" s="278" t="s">
        <v>395</v>
      </c>
      <c r="F2718" s="280" t="s">
        <v>1570</v>
      </c>
      <c r="G2718" s="280" t="s">
        <v>1847</v>
      </c>
      <c r="H2718" s="4" t="s">
        <v>1407</v>
      </c>
      <c r="I2718" s="4" t="s">
        <v>2304</v>
      </c>
    </row>
    <row r="2719" spans="1:9" ht="15" customHeight="1">
      <c r="A2719" s="4">
        <v>2718</v>
      </c>
      <c r="B2719" s="2">
        <f t="shared" si="42"/>
        <v>65301040003</v>
      </c>
      <c r="C2719" s="278" t="s">
        <v>7544</v>
      </c>
      <c r="D2719" s="279" t="s">
        <v>7542</v>
      </c>
      <c r="E2719" s="278" t="s">
        <v>395</v>
      </c>
      <c r="F2719" s="280" t="s">
        <v>1848</v>
      </c>
      <c r="G2719" s="280" t="s">
        <v>7545</v>
      </c>
      <c r="H2719" s="4" t="s">
        <v>1407</v>
      </c>
      <c r="I2719" s="4" t="s">
        <v>2304</v>
      </c>
    </row>
    <row r="2720" spans="1:9" ht="15" customHeight="1">
      <c r="A2720" s="4">
        <v>2719</v>
      </c>
      <c r="B2720" s="2">
        <f t="shared" si="42"/>
        <v>65301040004</v>
      </c>
      <c r="C2720" s="278" t="s">
        <v>7546</v>
      </c>
      <c r="D2720" s="279" t="s">
        <v>7542</v>
      </c>
      <c r="E2720" s="278" t="s">
        <v>395</v>
      </c>
      <c r="F2720" s="280" t="s">
        <v>426</v>
      </c>
      <c r="G2720" s="280" t="s">
        <v>1849</v>
      </c>
      <c r="H2720" s="4" t="s">
        <v>1407</v>
      </c>
      <c r="I2720" s="4" t="s">
        <v>2304</v>
      </c>
    </row>
    <row r="2721" spans="1:9" ht="15" customHeight="1">
      <c r="A2721" s="4">
        <v>2720</v>
      </c>
      <c r="B2721" s="2">
        <f t="shared" si="42"/>
        <v>65301040005</v>
      </c>
      <c r="C2721" s="278" t="s">
        <v>7547</v>
      </c>
      <c r="D2721" s="279" t="s">
        <v>7542</v>
      </c>
      <c r="E2721" s="278" t="s">
        <v>395</v>
      </c>
      <c r="F2721" s="280" t="s">
        <v>1814</v>
      </c>
      <c r="G2721" s="280" t="s">
        <v>1815</v>
      </c>
      <c r="H2721" s="4" t="s">
        <v>1407</v>
      </c>
      <c r="I2721" s="4" t="s">
        <v>2304</v>
      </c>
    </row>
    <row r="2722" spans="1:9" ht="15" customHeight="1">
      <c r="A2722" s="4">
        <v>2721</v>
      </c>
      <c r="B2722" s="2">
        <f t="shared" si="42"/>
        <v>65301040006</v>
      </c>
      <c r="C2722" s="278" t="s">
        <v>7548</v>
      </c>
      <c r="D2722" s="279" t="s">
        <v>7542</v>
      </c>
      <c r="E2722" s="278" t="s">
        <v>395</v>
      </c>
      <c r="F2722" s="280" t="s">
        <v>1851</v>
      </c>
      <c r="G2722" s="280" t="s">
        <v>1852</v>
      </c>
      <c r="H2722" s="4" t="s">
        <v>1407</v>
      </c>
      <c r="I2722" s="4" t="s">
        <v>2304</v>
      </c>
    </row>
    <row r="2723" spans="1:9" ht="15" customHeight="1">
      <c r="A2723" s="4">
        <v>2722</v>
      </c>
      <c r="B2723" s="2">
        <f t="shared" si="42"/>
        <v>65301040007</v>
      </c>
      <c r="C2723" s="278" t="s">
        <v>7549</v>
      </c>
      <c r="D2723" s="279" t="s">
        <v>7542</v>
      </c>
      <c r="E2723" s="278" t="s">
        <v>395</v>
      </c>
      <c r="F2723" s="280" t="s">
        <v>1857</v>
      </c>
      <c r="G2723" s="280" t="s">
        <v>1858</v>
      </c>
      <c r="H2723" s="4" t="s">
        <v>1407</v>
      </c>
      <c r="I2723" s="4" t="s">
        <v>2304</v>
      </c>
    </row>
    <row r="2724" spans="1:9" ht="15" customHeight="1">
      <c r="A2724" s="4">
        <v>2723</v>
      </c>
      <c r="B2724" s="2">
        <f t="shared" si="42"/>
        <v>65301040008</v>
      </c>
      <c r="C2724" s="278" t="s">
        <v>7550</v>
      </c>
      <c r="D2724" s="279" t="s">
        <v>7542</v>
      </c>
      <c r="E2724" s="278" t="s">
        <v>395</v>
      </c>
      <c r="F2724" s="280" t="s">
        <v>1860</v>
      </c>
      <c r="G2724" s="280" t="s">
        <v>1861</v>
      </c>
      <c r="H2724" s="4" t="s">
        <v>1407</v>
      </c>
      <c r="I2724" s="4" t="s">
        <v>2304</v>
      </c>
    </row>
    <row r="2725" spans="1:9" ht="15" customHeight="1">
      <c r="A2725" s="4">
        <v>2724</v>
      </c>
      <c r="B2725" s="2">
        <f t="shared" si="42"/>
        <v>65301040009</v>
      </c>
      <c r="C2725" s="278" t="s">
        <v>7551</v>
      </c>
      <c r="D2725" s="279" t="s">
        <v>7542</v>
      </c>
      <c r="E2725" s="278" t="s">
        <v>395</v>
      </c>
      <c r="F2725" s="280" t="s">
        <v>502</v>
      </c>
      <c r="G2725" s="280" t="s">
        <v>1825</v>
      </c>
      <c r="H2725" s="4" t="s">
        <v>1407</v>
      </c>
      <c r="I2725" s="4" t="s">
        <v>2304</v>
      </c>
    </row>
    <row r="2726" spans="1:9" ht="15" customHeight="1">
      <c r="A2726" s="4">
        <v>2725</v>
      </c>
      <c r="B2726" s="2">
        <f t="shared" si="42"/>
        <v>65301040010</v>
      </c>
      <c r="C2726" s="278" t="s">
        <v>7552</v>
      </c>
      <c r="D2726" s="279" t="s">
        <v>7542</v>
      </c>
      <c r="E2726" s="278" t="s">
        <v>395</v>
      </c>
      <c r="F2726" s="280" t="s">
        <v>1782</v>
      </c>
      <c r="G2726" s="280" t="s">
        <v>1826</v>
      </c>
      <c r="H2726" s="4" t="s">
        <v>1407</v>
      </c>
      <c r="I2726" s="4" t="s">
        <v>2304</v>
      </c>
    </row>
    <row r="2727" spans="1:9" ht="15" customHeight="1">
      <c r="A2727" s="4">
        <v>2726</v>
      </c>
      <c r="B2727" s="2">
        <f t="shared" si="42"/>
        <v>65301040011</v>
      </c>
      <c r="C2727" s="278" t="s">
        <v>7553</v>
      </c>
      <c r="D2727" s="279" t="s">
        <v>7542</v>
      </c>
      <c r="E2727" s="278" t="s">
        <v>395</v>
      </c>
      <c r="F2727" s="280" t="s">
        <v>1243</v>
      </c>
      <c r="G2727" s="280" t="s">
        <v>1827</v>
      </c>
      <c r="H2727" s="4" t="s">
        <v>1407</v>
      </c>
      <c r="I2727" s="4" t="s">
        <v>2304</v>
      </c>
    </row>
    <row r="2728" spans="1:9" ht="15" customHeight="1">
      <c r="A2728" s="4">
        <v>2727</v>
      </c>
      <c r="B2728" s="2">
        <f t="shared" si="42"/>
        <v>65301040012</v>
      </c>
      <c r="C2728" s="278" t="s">
        <v>7554</v>
      </c>
      <c r="D2728" s="279" t="s">
        <v>7542</v>
      </c>
      <c r="E2728" s="278" t="s">
        <v>395</v>
      </c>
      <c r="F2728" s="280" t="s">
        <v>1828</v>
      </c>
      <c r="G2728" s="280" t="s">
        <v>1829</v>
      </c>
      <c r="H2728" s="4" t="s">
        <v>1407</v>
      </c>
      <c r="I2728" s="4" t="s">
        <v>2304</v>
      </c>
    </row>
    <row r="2729" spans="1:9" ht="15" customHeight="1">
      <c r="A2729" s="4">
        <v>2728</v>
      </c>
      <c r="B2729" s="2">
        <f t="shared" si="42"/>
        <v>65301040013</v>
      </c>
      <c r="C2729" s="278" t="s">
        <v>7555</v>
      </c>
      <c r="D2729" s="279" t="s">
        <v>7542</v>
      </c>
      <c r="E2729" s="278" t="s">
        <v>395</v>
      </c>
      <c r="F2729" s="280" t="s">
        <v>1863</v>
      </c>
      <c r="G2729" s="280" t="s">
        <v>1033</v>
      </c>
      <c r="H2729" s="4" t="s">
        <v>1407</v>
      </c>
      <c r="I2729" s="4" t="s">
        <v>2304</v>
      </c>
    </row>
    <row r="2730" spans="1:9" ht="15" customHeight="1">
      <c r="A2730" s="4">
        <v>2729</v>
      </c>
      <c r="B2730" s="2">
        <f t="shared" si="42"/>
        <v>65301040014</v>
      </c>
      <c r="C2730" s="278" t="s">
        <v>7556</v>
      </c>
      <c r="D2730" s="279" t="s">
        <v>7542</v>
      </c>
      <c r="E2730" s="278" t="s">
        <v>395</v>
      </c>
      <c r="F2730" s="280" t="s">
        <v>1038</v>
      </c>
      <c r="G2730" s="280" t="s">
        <v>1662</v>
      </c>
      <c r="H2730" s="4" t="s">
        <v>1407</v>
      </c>
      <c r="I2730" s="4" t="s">
        <v>2304</v>
      </c>
    </row>
    <row r="2731" spans="1:9" ht="15" customHeight="1">
      <c r="A2731" s="4">
        <v>2730</v>
      </c>
      <c r="B2731" s="2">
        <f t="shared" si="42"/>
        <v>65301040015</v>
      </c>
      <c r="C2731" s="278" t="s">
        <v>7557</v>
      </c>
      <c r="D2731" s="279" t="s">
        <v>7542</v>
      </c>
      <c r="E2731" s="278" t="s">
        <v>395</v>
      </c>
      <c r="F2731" s="280" t="s">
        <v>512</v>
      </c>
      <c r="G2731" s="280" t="s">
        <v>1830</v>
      </c>
      <c r="H2731" s="4" t="s">
        <v>1407</v>
      </c>
      <c r="I2731" s="4" t="s">
        <v>2304</v>
      </c>
    </row>
    <row r="2732" spans="1:9" ht="15" customHeight="1">
      <c r="A2732" s="4">
        <v>2731</v>
      </c>
      <c r="B2732" s="2">
        <f t="shared" si="42"/>
        <v>65301040016</v>
      </c>
      <c r="C2732" s="278" t="s">
        <v>7558</v>
      </c>
      <c r="D2732" s="279" t="s">
        <v>7542</v>
      </c>
      <c r="E2732" s="278" t="s">
        <v>395</v>
      </c>
      <c r="F2732" s="280" t="s">
        <v>1868</v>
      </c>
      <c r="G2732" s="280" t="s">
        <v>1869</v>
      </c>
      <c r="H2732" s="4" t="s">
        <v>1407</v>
      </c>
      <c r="I2732" s="4" t="s">
        <v>2304</v>
      </c>
    </row>
    <row r="2733" spans="1:9" ht="15" customHeight="1">
      <c r="A2733" s="4">
        <v>2732</v>
      </c>
      <c r="B2733" s="2">
        <f t="shared" si="42"/>
        <v>65301040017</v>
      </c>
      <c r="C2733" s="278" t="s">
        <v>7559</v>
      </c>
      <c r="D2733" s="279" t="s">
        <v>7542</v>
      </c>
      <c r="E2733" s="278" t="s">
        <v>395</v>
      </c>
      <c r="F2733" s="280" t="s">
        <v>1832</v>
      </c>
      <c r="G2733" s="280" t="s">
        <v>1578</v>
      </c>
      <c r="H2733" s="4" t="s">
        <v>1407</v>
      </c>
      <c r="I2733" s="4" t="s">
        <v>2304</v>
      </c>
    </row>
    <row r="2734" spans="1:9" ht="15" customHeight="1">
      <c r="A2734" s="4">
        <v>2733</v>
      </c>
      <c r="B2734" s="2">
        <f t="shared" si="42"/>
        <v>65301040018</v>
      </c>
      <c r="C2734" s="278" t="s">
        <v>7560</v>
      </c>
      <c r="D2734" s="279" t="s">
        <v>7542</v>
      </c>
      <c r="E2734" s="278" t="s">
        <v>395</v>
      </c>
      <c r="F2734" s="280" t="s">
        <v>7561</v>
      </c>
      <c r="G2734" s="280" t="s">
        <v>1871</v>
      </c>
      <c r="H2734" s="4" t="s">
        <v>1407</v>
      </c>
      <c r="I2734" s="4" t="s">
        <v>2304</v>
      </c>
    </row>
    <row r="2735" spans="1:9" ht="15" customHeight="1">
      <c r="A2735" s="4">
        <v>2734</v>
      </c>
      <c r="B2735" s="2">
        <f t="shared" si="42"/>
        <v>65301040019</v>
      </c>
      <c r="C2735" s="278" t="s">
        <v>7562</v>
      </c>
      <c r="D2735" s="279" t="s">
        <v>7542</v>
      </c>
      <c r="E2735" s="278" t="s">
        <v>395</v>
      </c>
      <c r="F2735" s="280" t="s">
        <v>1404</v>
      </c>
      <c r="G2735" s="280" t="s">
        <v>1572</v>
      </c>
      <c r="H2735" s="4" t="s">
        <v>1407</v>
      </c>
      <c r="I2735" s="4" t="s">
        <v>2304</v>
      </c>
    </row>
    <row r="2736" spans="1:9" ht="15" customHeight="1">
      <c r="A2736" s="4">
        <v>2735</v>
      </c>
      <c r="B2736" s="2">
        <f t="shared" si="42"/>
        <v>65301040020</v>
      </c>
      <c r="C2736" s="278" t="s">
        <v>7563</v>
      </c>
      <c r="D2736" s="279" t="s">
        <v>7542</v>
      </c>
      <c r="E2736" s="278" t="s">
        <v>395</v>
      </c>
      <c r="F2736" s="280" t="s">
        <v>633</v>
      </c>
      <c r="G2736" s="280" t="s">
        <v>1873</v>
      </c>
      <c r="H2736" s="4" t="s">
        <v>1407</v>
      </c>
      <c r="I2736" s="4" t="s">
        <v>2304</v>
      </c>
    </row>
    <row r="2737" spans="1:9" ht="15" customHeight="1">
      <c r="A2737" s="4">
        <v>2736</v>
      </c>
      <c r="B2737" s="2">
        <f t="shared" si="42"/>
        <v>65301040021</v>
      </c>
      <c r="C2737" s="278" t="s">
        <v>7564</v>
      </c>
      <c r="D2737" s="279" t="s">
        <v>7542</v>
      </c>
      <c r="E2737" s="278" t="s">
        <v>395</v>
      </c>
      <c r="F2737" s="280" t="s">
        <v>1833</v>
      </c>
      <c r="G2737" s="280" t="s">
        <v>1615</v>
      </c>
      <c r="H2737" s="4" t="s">
        <v>1407</v>
      </c>
      <c r="I2737" s="4" t="s">
        <v>2304</v>
      </c>
    </row>
    <row r="2738" spans="1:9" ht="15" customHeight="1">
      <c r="A2738" s="4">
        <v>2737</v>
      </c>
      <c r="B2738" s="2">
        <f t="shared" si="42"/>
        <v>65301040022</v>
      </c>
      <c r="C2738" s="278" t="s">
        <v>7565</v>
      </c>
      <c r="D2738" s="279" t="s">
        <v>7542</v>
      </c>
      <c r="E2738" s="278" t="s">
        <v>395</v>
      </c>
      <c r="F2738" s="280" t="s">
        <v>1834</v>
      </c>
      <c r="G2738" s="280" t="s">
        <v>1375</v>
      </c>
      <c r="H2738" s="4" t="s">
        <v>1407</v>
      </c>
      <c r="I2738" s="4" t="s">
        <v>2304</v>
      </c>
    </row>
    <row r="2739" spans="1:9" ht="15" customHeight="1">
      <c r="A2739" s="4">
        <v>2738</v>
      </c>
      <c r="B2739" s="2">
        <f t="shared" si="42"/>
        <v>65301040023</v>
      </c>
      <c r="C2739" s="278" t="s">
        <v>7566</v>
      </c>
      <c r="D2739" s="279" t="s">
        <v>7542</v>
      </c>
      <c r="E2739" s="278" t="s">
        <v>395</v>
      </c>
      <c r="F2739" s="280" t="s">
        <v>1835</v>
      </c>
      <c r="G2739" s="280" t="s">
        <v>1836</v>
      </c>
      <c r="H2739" s="4" t="s">
        <v>1407</v>
      </c>
      <c r="I2739" s="4" t="s">
        <v>2304</v>
      </c>
    </row>
    <row r="2740" spans="1:9" ht="15" customHeight="1">
      <c r="A2740" s="4">
        <v>2739</v>
      </c>
      <c r="B2740" s="2">
        <f t="shared" si="42"/>
        <v>65301040024</v>
      </c>
      <c r="C2740" s="278" t="s">
        <v>7567</v>
      </c>
      <c r="D2740" s="279" t="s">
        <v>7568</v>
      </c>
      <c r="E2740" s="278" t="s">
        <v>395</v>
      </c>
      <c r="F2740" s="280" t="s">
        <v>1803</v>
      </c>
      <c r="G2740" s="280" t="s">
        <v>1804</v>
      </c>
      <c r="H2740" s="4" t="s">
        <v>1407</v>
      </c>
      <c r="I2740" s="4" t="s">
        <v>495</v>
      </c>
    </row>
    <row r="2741" spans="1:9" ht="15" customHeight="1">
      <c r="A2741" s="4">
        <v>2740</v>
      </c>
      <c r="B2741" s="2">
        <f t="shared" si="42"/>
        <v>65301040025</v>
      </c>
      <c r="C2741" s="278" t="s">
        <v>7569</v>
      </c>
      <c r="D2741" s="279" t="s">
        <v>7568</v>
      </c>
      <c r="E2741" s="278" t="s">
        <v>395</v>
      </c>
      <c r="F2741" s="280" t="s">
        <v>1840</v>
      </c>
      <c r="G2741" s="280" t="s">
        <v>1841</v>
      </c>
      <c r="H2741" s="4" t="s">
        <v>1407</v>
      </c>
      <c r="I2741" s="4" t="s">
        <v>495</v>
      </c>
    </row>
    <row r="2742" spans="1:9" ht="15" customHeight="1">
      <c r="A2742" s="4">
        <v>2741</v>
      </c>
      <c r="B2742" s="2">
        <f t="shared" si="42"/>
        <v>65301040026</v>
      </c>
      <c r="C2742" s="278" t="s">
        <v>7570</v>
      </c>
      <c r="D2742" s="279" t="s">
        <v>7568</v>
      </c>
      <c r="E2742" s="278" t="s">
        <v>395</v>
      </c>
      <c r="F2742" s="280" t="s">
        <v>975</v>
      </c>
      <c r="G2742" s="280" t="s">
        <v>557</v>
      </c>
      <c r="H2742" s="4" t="s">
        <v>1407</v>
      </c>
      <c r="I2742" s="4" t="s">
        <v>495</v>
      </c>
    </row>
    <row r="2743" spans="1:9" ht="15" customHeight="1">
      <c r="A2743" s="4">
        <v>2742</v>
      </c>
      <c r="B2743" s="2">
        <f t="shared" si="42"/>
        <v>65301040027</v>
      </c>
      <c r="C2743" s="278" t="s">
        <v>7571</v>
      </c>
      <c r="D2743" s="279" t="s">
        <v>7568</v>
      </c>
      <c r="E2743" s="278" t="s">
        <v>395</v>
      </c>
      <c r="F2743" s="280" t="s">
        <v>1805</v>
      </c>
      <c r="G2743" s="280" t="s">
        <v>1806</v>
      </c>
      <c r="H2743" s="4" t="s">
        <v>1407</v>
      </c>
      <c r="I2743" s="4" t="s">
        <v>495</v>
      </c>
    </row>
    <row r="2744" spans="1:9" ht="15" customHeight="1">
      <c r="A2744" s="4">
        <v>2743</v>
      </c>
      <c r="B2744" s="2">
        <f t="shared" si="42"/>
        <v>65301040028</v>
      </c>
      <c r="C2744" s="278" t="s">
        <v>7572</v>
      </c>
      <c r="D2744" s="279" t="s">
        <v>7568</v>
      </c>
      <c r="E2744" s="278" t="s">
        <v>395</v>
      </c>
      <c r="F2744" s="280" t="s">
        <v>1807</v>
      </c>
      <c r="G2744" s="280" t="s">
        <v>1806</v>
      </c>
      <c r="H2744" s="4" t="s">
        <v>1407</v>
      </c>
      <c r="I2744" s="4" t="s">
        <v>495</v>
      </c>
    </row>
    <row r="2745" spans="1:9" ht="15" customHeight="1">
      <c r="A2745" s="4">
        <v>2744</v>
      </c>
      <c r="B2745" s="2">
        <f t="shared" si="42"/>
        <v>65301040029</v>
      </c>
      <c r="C2745" s="278" t="s">
        <v>7573</v>
      </c>
      <c r="D2745" s="279" t="s">
        <v>7568</v>
      </c>
      <c r="E2745" s="278" t="s">
        <v>395</v>
      </c>
      <c r="F2745" s="280" t="s">
        <v>1602</v>
      </c>
      <c r="G2745" s="280" t="s">
        <v>1844</v>
      </c>
      <c r="H2745" s="4" t="s">
        <v>1407</v>
      </c>
      <c r="I2745" s="4" t="s">
        <v>495</v>
      </c>
    </row>
    <row r="2746" spans="1:9" ht="15" customHeight="1">
      <c r="A2746" s="4">
        <v>2745</v>
      </c>
      <c r="B2746" s="2">
        <f t="shared" si="42"/>
        <v>65301040030</v>
      </c>
      <c r="C2746" s="278" t="s">
        <v>7574</v>
      </c>
      <c r="D2746" s="279" t="s">
        <v>7568</v>
      </c>
      <c r="E2746" s="278" t="s">
        <v>395</v>
      </c>
      <c r="F2746" s="280" t="s">
        <v>1808</v>
      </c>
      <c r="G2746" s="280" t="s">
        <v>626</v>
      </c>
      <c r="H2746" s="4" t="s">
        <v>1407</v>
      </c>
      <c r="I2746" s="4" t="s">
        <v>495</v>
      </c>
    </row>
    <row r="2747" spans="1:9" ht="15" customHeight="1">
      <c r="A2747" s="4">
        <v>2746</v>
      </c>
      <c r="B2747" s="2">
        <f t="shared" si="42"/>
        <v>65301040031</v>
      </c>
      <c r="C2747" s="278" t="s">
        <v>7575</v>
      </c>
      <c r="D2747" s="279" t="s">
        <v>7568</v>
      </c>
      <c r="E2747" s="278" t="s">
        <v>395</v>
      </c>
      <c r="F2747" s="280" t="s">
        <v>1068</v>
      </c>
      <c r="G2747" s="280" t="s">
        <v>1846</v>
      </c>
      <c r="H2747" s="4" t="s">
        <v>1407</v>
      </c>
      <c r="I2747" s="4" t="s">
        <v>495</v>
      </c>
    </row>
    <row r="2748" spans="1:9" ht="15" customHeight="1">
      <c r="A2748" s="4">
        <v>2747</v>
      </c>
      <c r="B2748" s="2">
        <f t="shared" si="42"/>
        <v>65301040032</v>
      </c>
      <c r="C2748" s="278" t="s">
        <v>7576</v>
      </c>
      <c r="D2748" s="279" t="s">
        <v>7568</v>
      </c>
      <c r="E2748" s="278" t="s">
        <v>395</v>
      </c>
      <c r="F2748" s="280" t="s">
        <v>1810</v>
      </c>
      <c r="G2748" s="280" t="s">
        <v>1811</v>
      </c>
      <c r="H2748" s="4" t="s">
        <v>1407</v>
      </c>
      <c r="I2748" s="4" t="s">
        <v>495</v>
      </c>
    </row>
    <row r="2749" spans="1:9" ht="15" customHeight="1">
      <c r="A2749" s="4">
        <v>2748</v>
      </c>
      <c r="B2749" s="2">
        <f t="shared" si="42"/>
        <v>65301040033</v>
      </c>
      <c r="C2749" s="278" t="s">
        <v>7577</v>
      </c>
      <c r="D2749" s="279" t="s">
        <v>7568</v>
      </c>
      <c r="E2749" s="278" t="s">
        <v>395</v>
      </c>
      <c r="F2749" s="280" t="s">
        <v>426</v>
      </c>
      <c r="G2749" s="280" t="s">
        <v>590</v>
      </c>
      <c r="H2749" s="4" t="s">
        <v>1407</v>
      </c>
      <c r="I2749" s="4" t="s">
        <v>495</v>
      </c>
    </row>
    <row r="2750" spans="1:9" ht="15" customHeight="1">
      <c r="A2750" s="4">
        <v>2749</v>
      </c>
      <c r="B2750" s="2">
        <f t="shared" si="42"/>
        <v>65301040034</v>
      </c>
      <c r="C2750" s="278" t="s">
        <v>7578</v>
      </c>
      <c r="D2750" s="279" t="s">
        <v>7568</v>
      </c>
      <c r="E2750" s="278" t="s">
        <v>395</v>
      </c>
      <c r="F2750" s="280" t="s">
        <v>1616</v>
      </c>
      <c r="G2750" s="280" t="s">
        <v>1812</v>
      </c>
      <c r="H2750" s="4" t="s">
        <v>1407</v>
      </c>
      <c r="I2750" s="4" t="s">
        <v>495</v>
      </c>
    </row>
    <row r="2751" spans="1:9" ht="15" customHeight="1">
      <c r="A2751" s="4">
        <v>2750</v>
      </c>
      <c r="B2751" s="2">
        <f t="shared" si="42"/>
        <v>65301040035</v>
      </c>
      <c r="C2751" s="278" t="s">
        <v>7579</v>
      </c>
      <c r="D2751" s="279" t="s">
        <v>7568</v>
      </c>
      <c r="E2751" s="278" t="s">
        <v>395</v>
      </c>
      <c r="F2751" s="280" t="s">
        <v>598</v>
      </c>
      <c r="G2751" s="280" t="s">
        <v>888</v>
      </c>
      <c r="H2751" s="4" t="s">
        <v>1407</v>
      </c>
      <c r="I2751" s="4" t="s">
        <v>495</v>
      </c>
    </row>
    <row r="2752" spans="1:9" ht="15" customHeight="1">
      <c r="A2752" s="4">
        <v>2751</v>
      </c>
      <c r="B2752" s="2">
        <f t="shared" si="42"/>
        <v>65301040036</v>
      </c>
      <c r="C2752" s="278" t="s">
        <v>7580</v>
      </c>
      <c r="D2752" s="279" t="s">
        <v>7568</v>
      </c>
      <c r="E2752" s="278" t="s">
        <v>395</v>
      </c>
      <c r="F2752" s="280" t="s">
        <v>1416</v>
      </c>
      <c r="G2752" s="280" t="s">
        <v>1850</v>
      </c>
      <c r="H2752" s="4" t="s">
        <v>1407</v>
      </c>
      <c r="I2752" s="4" t="s">
        <v>495</v>
      </c>
    </row>
    <row r="2753" spans="1:9" ht="15" customHeight="1">
      <c r="A2753" s="4">
        <v>2752</v>
      </c>
      <c r="B2753" s="2">
        <f t="shared" si="42"/>
        <v>65301040037</v>
      </c>
      <c r="C2753" s="278" t="s">
        <v>7581</v>
      </c>
      <c r="D2753" s="279" t="s">
        <v>7568</v>
      </c>
      <c r="E2753" s="278" t="s">
        <v>395</v>
      </c>
      <c r="F2753" s="280" t="s">
        <v>901</v>
      </c>
      <c r="G2753" s="280" t="s">
        <v>1813</v>
      </c>
      <c r="H2753" s="4" t="s">
        <v>1407</v>
      </c>
      <c r="I2753" s="4" t="s">
        <v>495</v>
      </c>
    </row>
    <row r="2754" spans="1:9" ht="15" customHeight="1">
      <c r="A2754" s="4">
        <v>2753</v>
      </c>
      <c r="B2754" s="2">
        <f t="shared" si="42"/>
        <v>65301040038</v>
      </c>
      <c r="C2754" s="278" t="s">
        <v>7582</v>
      </c>
      <c r="D2754" s="279" t="s">
        <v>7568</v>
      </c>
      <c r="E2754" s="278" t="s">
        <v>395</v>
      </c>
      <c r="F2754" s="280" t="s">
        <v>1816</v>
      </c>
      <c r="G2754" s="280" t="s">
        <v>1817</v>
      </c>
      <c r="H2754" s="4" t="s">
        <v>1407</v>
      </c>
      <c r="I2754" s="4" t="s">
        <v>495</v>
      </c>
    </row>
    <row r="2755" spans="1:9" ht="15" customHeight="1">
      <c r="A2755" s="4">
        <v>2754</v>
      </c>
      <c r="B2755" s="2">
        <f t="shared" ref="B2755:B2818" si="43">VALUE(C2755)</f>
        <v>65301040039</v>
      </c>
      <c r="C2755" s="278" t="s">
        <v>7583</v>
      </c>
      <c r="D2755" s="279" t="s">
        <v>7568</v>
      </c>
      <c r="E2755" s="278" t="s">
        <v>395</v>
      </c>
      <c r="F2755" s="280" t="s">
        <v>1818</v>
      </c>
      <c r="G2755" s="280" t="s">
        <v>1819</v>
      </c>
      <c r="H2755" s="4" t="s">
        <v>1407</v>
      </c>
      <c r="I2755" s="4" t="s">
        <v>495</v>
      </c>
    </row>
    <row r="2756" spans="1:9" ht="15" customHeight="1">
      <c r="A2756" s="4">
        <v>2755</v>
      </c>
      <c r="B2756" s="2">
        <f t="shared" si="43"/>
        <v>65301040040</v>
      </c>
      <c r="C2756" s="278" t="s">
        <v>7584</v>
      </c>
      <c r="D2756" s="279" t="s">
        <v>7568</v>
      </c>
      <c r="E2756" s="278" t="s">
        <v>395</v>
      </c>
      <c r="F2756" s="280" t="s">
        <v>1853</v>
      </c>
      <c r="G2756" s="280" t="s">
        <v>769</v>
      </c>
      <c r="H2756" s="4" t="s">
        <v>1407</v>
      </c>
      <c r="I2756" s="4" t="s">
        <v>495</v>
      </c>
    </row>
    <row r="2757" spans="1:9" ht="15" customHeight="1">
      <c r="A2757" s="4">
        <v>2756</v>
      </c>
      <c r="B2757" s="2">
        <f t="shared" si="43"/>
        <v>65301040041</v>
      </c>
      <c r="C2757" s="278" t="s">
        <v>7585</v>
      </c>
      <c r="D2757" s="279" t="s">
        <v>7568</v>
      </c>
      <c r="E2757" s="278" t="s">
        <v>395</v>
      </c>
      <c r="F2757" s="280" t="s">
        <v>1855</v>
      </c>
      <c r="G2757" s="280" t="s">
        <v>1856</v>
      </c>
      <c r="H2757" s="4" t="s">
        <v>1407</v>
      </c>
      <c r="I2757" s="4" t="s">
        <v>495</v>
      </c>
    </row>
    <row r="2758" spans="1:9" ht="15" customHeight="1">
      <c r="A2758" s="4">
        <v>2757</v>
      </c>
      <c r="B2758" s="2">
        <f t="shared" si="43"/>
        <v>65301040042</v>
      </c>
      <c r="C2758" s="278" t="s">
        <v>7586</v>
      </c>
      <c r="D2758" s="279" t="s">
        <v>7568</v>
      </c>
      <c r="E2758" s="278" t="s">
        <v>395</v>
      </c>
      <c r="F2758" s="280" t="s">
        <v>407</v>
      </c>
      <c r="G2758" s="280" t="s">
        <v>1862</v>
      </c>
      <c r="H2758" s="4" t="s">
        <v>1407</v>
      </c>
      <c r="I2758" s="4" t="s">
        <v>495</v>
      </c>
    </row>
    <row r="2759" spans="1:9" ht="15" customHeight="1">
      <c r="A2759" s="4">
        <v>2758</v>
      </c>
      <c r="B2759" s="2">
        <f t="shared" si="43"/>
        <v>65301040043</v>
      </c>
      <c r="C2759" s="278" t="s">
        <v>7587</v>
      </c>
      <c r="D2759" s="279" t="s">
        <v>7568</v>
      </c>
      <c r="E2759" s="278" t="s">
        <v>395</v>
      </c>
      <c r="F2759" s="280" t="s">
        <v>411</v>
      </c>
      <c r="G2759" s="280" t="s">
        <v>996</v>
      </c>
      <c r="H2759" s="4" t="s">
        <v>1407</v>
      </c>
      <c r="I2759" s="4" t="s">
        <v>495</v>
      </c>
    </row>
    <row r="2760" spans="1:9" ht="15" customHeight="1">
      <c r="A2760" s="4">
        <v>2759</v>
      </c>
      <c r="B2760" s="2">
        <f t="shared" si="43"/>
        <v>65301040044</v>
      </c>
      <c r="C2760" s="278" t="s">
        <v>7588</v>
      </c>
      <c r="D2760" s="279" t="s">
        <v>7568</v>
      </c>
      <c r="E2760" s="278" t="s">
        <v>395</v>
      </c>
      <c r="F2760" s="280" t="s">
        <v>1864</v>
      </c>
      <c r="G2760" s="280" t="s">
        <v>1865</v>
      </c>
      <c r="H2760" s="4" t="s">
        <v>1407</v>
      </c>
      <c r="I2760" s="4" t="s">
        <v>495</v>
      </c>
    </row>
    <row r="2761" spans="1:9" ht="15" customHeight="1">
      <c r="A2761" s="4">
        <v>2760</v>
      </c>
      <c r="B2761" s="2">
        <f t="shared" si="43"/>
        <v>65301040045</v>
      </c>
      <c r="C2761" s="278" t="s">
        <v>7589</v>
      </c>
      <c r="D2761" s="279" t="s">
        <v>7568</v>
      </c>
      <c r="E2761" s="278" t="s">
        <v>395</v>
      </c>
      <c r="F2761" s="280" t="s">
        <v>777</v>
      </c>
      <c r="G2761" s="280" t="s">
        <v>1872</v>
      </c>
      <c r="H2761" s="4" t="s">
        <v>1407</v>
      </c>
      <c r="I2761" s="4" t="s">
        <v>495</v>
      </c>
    </row>
    <row r="2762" spans="1:9" ht="15" customHeight="1">
      <c r="A2762" s="4">
        <v>2761</v>
      </c>
      <c r="B2762" s="2">
        <f t="shared" si="43"/>
        <v>65301040046</v>
      </c>
      <c r="C2762" s="278" t="s">
        <v>7590</v>
      </c>
      <c r="D2762" s="279" t="s">
        <v>7568</v>
      </c>
      <c r="E2762" s="278" t="s">
        <v>395</v>
      </c>
      <c r="F2762" s="280" t="s">
        <v>516</v>
      </c>
      <c r="G2762" s="280" t="s">
        <v>804</v>
      </c>
      <c r="H2762" s="4" t="s">
        <v>1407</v>
      </c>
      <c r="I2762" s="4" t="s">
        <v>495</v>
      </c>
    </row>
    <row r="2763" spans="1:9" ht="15" customHeight="1">
      <c r="A2763" s="4">
        <v>2762</v>
      </c>
      <c r="B2763" s="2">
        <f t="shared" si="43"/>
        <v>65301040047</v>
      </c>
      <c r="C2763" s="278" t="s">
        <v>7591</v>
      </c>
      <c r="D2763" s="279" t="s">
        <v>7542</v>
      </c>
      <c r="E2763" s="278" t="s">
        <v>395</v>
      </c>
      <c r="F2763" s="280" t="s">
        <v>1384</v>
      </c>
      <c r="G2763" s="280" t="s">
        <v>1831</v>
      </c>
      <c r="H2763" s="4" t="s">
        <v>1407</v>
      </c>
      <c r="I2763" s="4" t="s">
        <v>2304</v>
      </c>
    </row>
    <row r="2764" spans="1:9" ht="15" customHeight="1">
      <c r="A2764" s="4">
        <v>2763</v>
      </c>
      <c r="B2764" s="2">
        <f t="shared" si="43"/>
        <v>65301050001</v>
      </c>
      <c r="C2764" s="278" t="s">
        <v>7592</v>
      </c>
      <c r="D2764" s="279" t="s">
        <v>7542</v>
      </c>
      <c r="E2764" s="278" t="s">
        <v>444</v>
      </c>
      <c r="F2764" s="280" t="s">
        <v>7593</v>
      </c>
      <c r="G2764" s="280" t="s">
        <v>6317</v>
      </c>
      <c r="H2764" s="4" t="s">
        <v>529</v>
      </c>
      <c r="I2764" s="4" t="s">
        <v>1421</v>
      </c>
    </row>
    <row r="2765" spans="1:9" ht="15" customHeight="1">
      <c r="A2765" s="4">
        <v>2764</v>
      </c>
      <c r="B2765" s="2">
        <f t="shared" si="43"/>
        <v>65301050002</v>
      </c>
      <c r="C2765" s="278" t="s">
        <v>7594</v>
      </c>
      <c r="D2765" s="279" t="s">
        <v>7542</v>
      </c>
      <c r="E2765" s="278" t="s">
        <v>395</v>
      </c>
      <c r="F2765" s="280" t="s">
        <v>1708</v>
      </c>
      <c r="G2765" s="280" t="s">
        <v>1031</v>
      </c>
      <c r="H2765" s="4" t="s">
        <v>529</v>
      </c>
      <c r="I2765" s="4" t="s">
        <v>1421</v>
      </c>
    </row>
    <row r="2766" spans="1:9" ht="15" customHeight="1">
      <c r="A2766" s="4">
        <v>2765</v>
      </c>
      <c r="B2766" s="2">
        <f t="shared" si="43"/>
        <v>65301050003</v>
      </c>
      <c r="C2766" s="278" t="s">
        <v>7595</v>
      </c>
      <c r="D2766" s="279" t="s">
        <v>7542</v>
      </c>
      <c r="E2766" s="278" t="s">
        <v>395</v>
      </c>
      <c r="F2766" s="280" t="s">
        <v>1880</v>
      </c>
      <c r="G2766" s="280" t="s">
        <v>1881</v>
      </c>
      <c r="H2766" s="4" t="s">
        <v>529</v>
      </c>
      <c r="I2766" s="4" t="s">
        <v>1421</v>
      </c>
    </row>
    <row r="2767" spans="1:9" ht="15" customHeight="1">
      <c r="A2767" s="4">
        <v>2766</v>
      </c>
      <c r="B2767" s="2">
        <f t="shared" si="43"/>
        <v>65301050004</v>
      </c>
      <c r="C2767" s="278" t="s">
        <v>7596</v>
      </c>
      <c r="D2767" s="279" t="s">
        <v>7542</v>
      </c>
      <c r="E2767" s="278" t="s">
        <v>395</v>
      </c>
      <c r="F2767" s="280" t="s">
        <v>1882</v>
      </c>
      <c r="G2767" s="280" t="s">
        <v>1883</v>
      </c>
      <c r="H2767" s="4" t="s">
        <v>529</v>
      </c>
      <c r="I2767" s="4" t="s">
        <v>1421</v>
      </c>
    </row>
    <row r="2768" spans="1:9" ht="15" customHeight="1">
      <c r="A2768" s="4">
        <v>2767</v>
      </c>
      <c r="B2768" s="2">
        <f t="shared" si="43"/>
        <v>65301050005</v>
      </c>
      <c r="C2768" s="278" t="s">
        <v>7597</v>
      </c>
      <c r="D2768" s="279" t="s">
        <v>7542</v>
      </c>
      <c r="E2768" s="278" t="s">
        <v>395</v>
      </c>
      <c r="F2768" s="280" t="s">
        <v>1390</v>
      </c>
      <c r="G2768" s="280" t="s">
        <v>1884</v>
      </c>
      <c r="H2768" s="4" t="s">
        <v>529</v>
      </c>
      <c r="I2768" s="4" t="s">
        <v>1421</v>
      </c>
    </row>
    <row r="2769" spans="1:9" ht="15" customHeight="1">
      <c r="A2769" s="4">
        <v>2768</v>
      </c>
      <c r="B2769" s="2">
        <f t="shared" si="43"/>
        <v>65301050006</v>
      </c>
      <c r="C2769" s="278" t="s">
        <v>7598</v>
      </c>
      <c r="D2769" s="279" t="s">
        <v>7542</v>
      </c>
      <c r="E2769" s="278" t="s">
        <v>395</v>
      </c>
      <c r="F2769" s="280" t="s">
        <v>986</v>
      </c>
      <c r="G2769" s="280" t="s">
        <v>987</v>
      </c>
      <c r="H2769" s="4" t="s">
        <v>529</v>
      </c>
      <c r="I2769" s="4" t="s">
        <v>1421</v>
      </c>
    </row>
    <row r="2770" spans="1:9" ht="15" customHeight="1">
      <c r="A2770" s="4">
        <v>2769</v>
      </c>
      <c r="B2770" s="2">
        <f t="shared" si="43"/>
        <v>65301050007</v>
      </c>
      <c r="C2770" s="278" t="s">
        <v>7599</v>
      </c>
      <c r="D2770" s="279" t="s">
        <v>7542</v>
      </c>
      <c r="E2770" s="278" t="s">
        <v>395</v>
      </c>
      <c r="F2770" s="280" t="s">
        <v>587</v>
      </c>
      <c r="G2770" s="280" t="s">
        <v>1885</v>
      </c>
      <c r="H2770" s="4" t="s">
        <v>529</v>
      </c>
      <c r="I2770" s="4" t="s">
        <v>1421</v>
      </c>
    </row>
    <row r="2771" spans="1:9" ht="15" customHeight="1">
      <c r="A2771" s="4">
        <v>2770</v>
      </c>
      <c r="B2771" s="2">
        <f t="shared" si="43"/>
        <v>65301050008</v>
      </c>
      <c r="C2771" s="278" t="s">
        <v>7600</v>
      </c>
      <c r="D2771" s="279" t="s">
        <v>7542</v>
      </c>
      <c r="E2771" s="278" t="s">
        <v>395</v>
      </c>
      <c r="F2771" s="280" t="s">
        <v>1886</v>
      </c>
      <c r="G2771" s="280" t="s">
        <v>1887</v>
      </c>
      <c r="H2771" s="4" t="s">
        <v>529</v>
      </c>
      <c r="I2771" s="4" t="s">
        <v>1421</v>
      </c>
    </row>
    <row r="2772" spans="1:9" ht="15" customHeight="1">
      <c r="A2772" s="4">
        <v>2771</v>
      </c>
      <c r="B2772" s="2">
        <f t="shared" si="43"/>
        <v>65301050009</v>
      </c>
      <c r="C2772" s="278" t="s">
        <v>7601</v>
      </c>
      <c r="D2772" s="279" t="s">
        <v>7542</v>
      </c>
      <c r="E2772" s="278" t="s">
        <v>395</v>
      </c>
      <c r="F2772" s="280" t="s">
        <v>904</v>
      </c>
      <c r="G2772" s="280" t="s">
        <v>707</v>
      </c>
      <c r="H2772" s="4" t="s">
        <v>529</v>
      </c>
      <c r="I2772" s="4" t="s">
        <v>1421</v>
      </c>
    </row>
    <row r="2773" spans="1:9" ht="15" customHeight="1">
      <c r="A2773" s="4">
        <v>2772</v>
      </c>
      <c r="B2773" s="2">
        <f t="shared" si="43"/>
        <v>65301050010</v>
      </c>
      <c r="C2773" s="278" t="s">
        <v>7602</v>
      </c>
      <c r="D2773" s="279" t="s">
        <v>7542</v>
      </c>
      <c r="E2773" s="278" t="s">
        <v>395</v>
      </c>
      <c r="F2773" s="280" t="s">
        <v>1634</v>
      </c>
      <c r="G2773" s="280" t="s">
        <v>725</v>
      </c>
      <c r="H2773" s="4" t="s">
        <v>529</v>
      </c>
      <c r="I2773" s="4" t="s">
        <v>1421</v>
      </c>
    </row>
    <row r="2774" spans="1:9" ht="15" customHeight="1">
      <c r="A2774" s="4">
        <v>2773</v>
      </c>
      <c r="B2774" s="2">
        <f t="shared" si="43"/>
        <v>65301050011</v>
      </c>
      <c r="C2774" s="278" t="s">
        <v>7603</v>
      </c>
      <c r="D2774" s="279" t="s">
        <v>7542</v>
      </c>
      <c r="E2774" s="278" t="s">
        <v>395</v>
      </c>
      <c r="F2774" s="280" t="s">
        <v>1077</v>
      </c>
      <c r="G2774" s="280" t="s">
        <v>1896</v>
      </c>
      <c r="H2774" s="4" t="s">
        <v>529</v>
      </c>
      <c r="I2774" s="4" t="s">
        <v>1421</v>
      </c>
    </row>
    <row r="2775" spans="1:9" ht="15" customHeight="1">
      <c r="A2775" s="4">
        <v>2774</v>
      </c>
      <c r="B2775" s="2">
        <f t="shared" si="43"/>
        <v>65301050012</v>
      </c>
      <c r="C2775" s="278" t="s">
        <v>7604</v>
      </c>
      <c r="D2775" s="279" t="s">
        <v>7542</v>
      </c>
      <c r="E2775" s="278" t="s">
        <v>395</v>
      </c>
      <c r="F2775" s="280" t="s">
        <v>1897</v>
      </c>
      <c r="G2775" s="280" t="s">
        <v>1898</v>
      </c>
      <c r="H2775" s="4" t="s">
        <v>529</v>
      </c>
      <c r="I2775" s="4" t="s">
        <v>1421</v>
      </c>
    </row>
    <row r="2776" spans="1:9" ht="15" customHeight="1">
      <c r="A2776" s="4">
        <v>2775</v>
      </c>
      <c r="B2776" s="2">
        <f t="shared" si="43"/>
        <v>65301050013</v>
      </c>
      <c r="C2776" s="278" t="s">
        <v>7605</v>
      </c>
      <c r="D2776" s="279" t="s">
        <v>7542</v>
      </c>
      <c r="E2776" s="278" t="s">
        <v>395</v>
      </c>
      <c r="F2776" s="280" t="s">
        <v>1899</v>
      </c>
      <c r="G2776" s="280" t="s">
        <v>1900</v>
      </c>
      <c r="H2776" s="4" t="s">
        <v>529</v>
      </c>
      <c r="I2776" s="4" t="s">
        <v>1421</v>
      </c>
    </row>
    <row r="2777" spans="1:9" ht="15" customHeight="1">
      <c r="A2777" s="4">
        <v>2776</v>
      </c>
      <c r="B2777" s="2">
        <f t="shared" si="43"/>
        <v>65301050014</v>
      </c>
      <c r="C2777" s="278" t="s">
        <v>7606</v>
      </c>
      <c r="D2777" s="279" t="s">
        <v>7542</v>
      </c>
      <c r="E2777" s="278" t="s">
        <v>395</v>
      </c>
      <c r="F2777" s="280" t="s">
        <v>1901</v>
      </c>
      <c r="G2777" s="280" t="s">
        <v>1902</v>
      </c>
      <c r="H2777" s="4" t="s">
        <v>529</v>
      </c>
      <c r="I2777" s="4" t="s">
        <v>1421</v>
      </c>
    </row>
    <row r="2778" spans="1:9" ht="15" customHeight="1">
      <c r="A2778" s="4">
        <v>2777</v>
      </c>
      <c r="B2778" s="2">
        <f t="shared" si="43"/>
        <v>65301050015</v>
      </c>
      <c r="C2778" s="278" t="s">
        <v>7607</v>
      </c>
      <c r="D2778" s="279" t="s">
        <v>7542</v>
      </c>
      <c r="E2778" s="278" t="s">
        <v>395</v>
      </c>
      <c r="F2778" s="280" t="s">
        <v>1903</v>
      </c>
      <c r="G2778" s="280" t="s">
        <v>1410</v>
      </c>
      <c r="H2778" s="4" t="s">
        <v>529</v>
      </c>
      <c r="I2778" s="4" t="s">
        <v>1421</v>
      </c>
    </row>
    <row r="2779" spans="1:9" ht="15" customHeight="1">
      <c r="A2779" s="4">
        <v>2778</v>
      </c>
      <c r="B2779" s="2">
        <f t="shared" si="43"/>
        <v>65301050016</v>
      </c>
      <c r="C2779" s="278" t="s">
        <v>7608</v>
      </c>
      <c r="D2779" s="279" t="s">
        <v>7542</v>
      </c>
      <c r="E2779" s="278" t="s">
        <v>395</v>
      </c>
      <c r="F2779" s="280" t="s">
        <v>516</v>
      </c>
      <c r="G2779" s="280" t="s">
        <v>1905</v>
      </c>
      <c r="H2779" s="4" t="s">
        <v>529</v>
      </c>
      <c r="I2779" s="4" t="s">
        <v>1421</v>
      </c>
    </row>
    <row r="2780" spans="1:9" ht="15" customHeight="1">
      <c r="A2780" s="4">
        <v>2779</v>
      </c>
      <c r="B2780" s="2">
        <f t="shared" si="43"/>
        <v>65301050017</v>
      </c>
      <c r="C2780" s="278" t="s">
        <v>7609</v>
      </c>
      <c r="D2780" s="279" t="s">
        <v>7610</v>
      </c>
      <c r="E2780" s="278" t="s">
        <v>444</v>
      </c>
      <c r="F2780" s="280" t="s">
        <v>1974</v>
      </c>
      <c r="G2780" s="280" t="s">
        <v>1975</v>
      </c>
      <c r="H2780" s="4" t="s">
        <v>529</v>
      </c>
      <c r="I2780" s="4" t="s">
        <v>1421</v>
      </c>
    </row>
    <row r="2781" spans="1:9" ht="15" customHeight="1">
      <c r="A2781" s="4">
        <v>2780</v>
      </c>
      <c r="B2781" s="2">
        <f t="shared" si="43"/>
        <v>65301050018</v>
      </c>
      <c r="C2781" s="278" t="s">
        <v>7611</v>
      </c>
      <c r="D2781" s="279" t="s">
        <v>7610</v>
      </c>
      <c r="E2781" s="278" t="s">
        <v>444</v>
      </c>
      <c r="F2781" s="280" t="s">
        <v>623</v>
      </c>
      <c r="G2781" s="280" t="s">
        <v>1976</v>
      </c>
      <c r="H2781" s="4" t="s">
        <v>529</v>
      </c>
      <c r="I2781" s="4" t="s">
        <v>1421</v>
      </c>
    </row>
    <row r="2782" spans="1:9" ht="15" customHeight="1">
      <c r="A2782" s="4">
        <v>2781</v>
      </c>
      <c r="B2782" s="2">
        <f t="shared" si="43"/>
        <v>65301060001</v>
      </c>
      <c r="C2782" s="278" t="s">
        <v>7612</v>
      </c>
      <c r="D2782" s="279" t="s">
        <v>7613</v>
      </c>
      <c r="E2782" s="278" t="s">
        <v>444</v>
      </c>
      <c r="F2782" s="280" t="s">
        <v>1914</v>
      </c>
      <c r="G2782" s="280" t="s">
        <v>1711</v>
      </c>
      <c r="H2782" s="4" t="s">
        <v>558</v>
      </c>
      <c r="I2782" s="4" t="s">
        <v>559</v>
      </c>
    </row>
    <row r="2783" spans="1:9" ht="15" customHeight="1">
      <c r="A2783" s="4">
        <v>2782</v>
      </c>
      <c r="B2783" s="2">
        <f t="shared" si="43"/>
        <v>65301060002</v>
      </c>
      <c r="C2783" s="278" t="s">
        <v>7614</v>
      </c>
      <c r="D2783" s="279" t="s">
        <v>7613</v>
      </c>
      <c r="E2783" s="278" t="s">
        <v>444</v>
      </c>
      <c r="F2783" s="280" t="s">
        <v>1915</v>
      </c>
      <c r="G2783" s="280" t="s">
        <v>1555</v>
      </c>
      <c r="H2783" s="4" t="s">
        <v>558</v>
      </c>
      <c r="I2783" s="4" t="s">
        <v>559</v>
      </c>
    </row>
    <row r="2784" spans="1:9" ht="15" customHeight="1">
      <c r="A2784" s="4">
        <v>2783</v>
      </c>
      <c r="B2784" s="2">
        <f t="shared" si="43"/>
        <v>65301060003</v>
      </c>
      <c r="C2784" s="278" t="s">
        <v>7615</v>
      </c>
      <c r="D2784" s="279" t="s">
        <v>7613</v>
      </c>
      <c r="E2784" s="278" t="s">
        <v>444</v>
      </c>
      <c r="F2784" s="280" t="s">
        <v>1916</v>
      </c>
      <c r="G2784" s="280" t="s">
        <v>1625</v>
      </c>
      <c r="H2784" s="4" t="s">
        <v>558</v>
      </c>
      <c r="I2784" s="4" t="s">
        <v>559</v>
      </c>
    </row>
    <row r="2785" spans="1:9" ht="15" customHeight="1">
      <c r="A2785" s="4">
        <v>2784</v>
      </c>
      <c r="B2785" s="2">
        <f t="shared" si="43"/>
        <v>65301060004</v>
      </c>
      <c r="C2785" s="278" t="s">
        <v>7616</v>
      </c>
      <c r="D2785" s="279" t="s">
        <v>7613</v>
      </c>
      <c r="E2785" s="278" t="s">
        <v>395</v>
      </c>
      <c r="F2785" s="280" t="s">
        <v>787</v>
      </c>
      <c r="G2785" s="280" t="s">
        <v>7617</v>
      </c>
      <c r="H2785" s="4" t="s">
        <v>558</v>
      </c>
      <c r="I2785" s="4" t="s">
        <v>559</v>
      </c>
    </row>
    <row r="2786" spans="1:9" ht="15" customHeight="1">
      <c r="A2786" s="4">
        <v>2785</v>
      </c>
      <c r="B2786" s="2">
        <f t="shared" si="43"/>
        <v>65301060005</v>
      </c>
      <c r="C2786" s="278" t="s">
        <v>7618</v>
      </c>
      <c r="D2786" s="279" t="s">
        <v>7613</v>
      </c>
      <c r="E2786" s="278" t="s">
        <v>395</v>
      </c>
      <c r="F2786" s="280" t="s">
        <v>1028</v>
      </c>
      <c r="G2786" s="280" t="s">
        <v>1917</v>
      </c>
      <c r="H2786" s="4" t="s">
        <v>558</v>
      </c>
      <c r="I2786" s="4" t="s">
        <v>559</v>
      </c>
    </row>
    <row r="2787" spans="1:9" ht="15" customHeight="1">
      <c r="A2787" s="4">
        <v>2786</v>
      </c>
      <c r="B2787" s="2">
        <f t="shared" si="43"/>
        <v>65301060007</v>
      </c>
      <c r="C2787" s="278" t="s">
        <v>7619</v>
      </c>
      <c r="D2787" s="279" t="s">
        <v>7613</v>
      </c>
      <c r="E2787" s="278" t="s">
        <v>395</v>
      </c>
      <c r="F2787" s="280" t="s">
        <v>1920</v>
      </c>
      <c r="G2787" s="280" t="s">
        <v>643</v>
      </c>
      <c r="H2787" s="4" t="s">
        <v>558</v>
      </c>
      <c r="I2787" s="4" t="s">
        <v>559</v>
      </c>
    </row>
    <row r="2788" spans="1:9" ht="15" customHeight="1">
      <c r="A2788" s="4">
        <v>2787</v>
      </c>
      <c r="B2788" s="2">
        <f t="shared" si="43"/>
        <v>65301060008</v>
      </c>
      <c r="C2788" s="278" t="s">
        <v>7620</v>
      </c>
      <c r="D2788" s="279" t="s">
        <v>7613</v>
      </c>
      <c r="E2788" s="278" t="s">
        <v>395</v>
      </c>
      <c r="F2788" s="280" t="s">
        <v>1921</v>
      </c>
      <c r="G2788" s="280" t="s">
        <v>1922</v>
      </c>
      <c r="H2788" s="4" t="s">
        <v>558</v>
      </c>
      <c r="I2788" s="4" t="s">
        <v>559</v>
      </c>
    </row>
    <row r="2789" spans="1:9" ht="15" customHeight="1">
      <c r="A2789" s="4">
        <v>2788</v>
      </c>
      <c r="B2789" s="2">
        <f t="shared" si="43"/>
        <v>65301060009</v>
      </c>
      <c r="C2789" s="278" t="s">
        <v>7621</v>
      </c>
      <c r="D2789" s="279" t="s">
        <v>7613</v>
      </c>
      <c r="E2789" s="278" t="s">
        <v>395</v>
      </c>
      <c r="F2789" s="280" t="s">
        <v>587</v>
      </c>
      <c r="G2789" s="280" t="s">
        <v>1924</v>
      </c>
      <c r="H2789" s="4" t="s">
        <v>558</v>
      </c>
      <c r="I2789" s="4" t="s">
        <v>559</v>
      </c>
    </row>
    <row r="2790" spans="1:9" ht="15" customHeight="1">
      <c r="A2790" s="4">
        <v>2789</v>
      </c>
      <c r="B2790" s="2">
        <f t="shared" si="43"/>
        <v>65301060010</v>
      </c>
      <c r="C2790" s="278" t="s">
        <v>7622</v>
      </c>
      <c r="D2790" s="279" t="s">
        <v>7613</v>
      </c>
      <c r="E2790" s="278" t="s">
        <v>395</v>
      </c>
      <c r="F2790" s="280" t="s">
        <v>1925</v>
      </c>
      <c r="G2790" s="280" t="s">
        <v>1189</v>
      </c>
      <c r="H2790" s="4" t="s">
        <v>558</v>
      </c>
      <c r="I2790" s="4" t="s">
        <v>559</v>
      </c>
    </row>
    <row r="2791" spans="1:9" ht="15" customHeight="1">
      <c r="A2791" s="4">
        <v>2790</v>
      </c>
      <c r="B2791" s="2">
        <f t="shared" si="43"/>
        <v>65301060011</v>
      </c>
      <c r="C2791" s="278" t="s">
        <v>7623</v>
      </c>
      <c r="D2791" s="279" t="s">
        <v>7613</v>
      </c>
      <c r="E2791" s="278" t="s">
        <v>395</v>
      </c>
      <c r="F2791" s="280" t="s">
        <v>1929</v>
      </c>
      <c r="G2791" s="280" t="s">
        <v>1930</v>
      </c>
      <c r="H2791" s="4" t="s">
        <v>558</v>
      </c>
      <c r="I2791" s="4" t="s">
        <v>559</v>
      </c>
    </row>
    <row r="2792" spans="1:9" ht="15" customHeight="1">
      <c r="A2792" s="4">
        <v>2791</v>
      </c>
      <c r="B2792" s="2">
        <f t="shared" si="43"/>
        <v>65301060012</v>
      </c>
      <c r="C2792" s="278" t="s">
        <v>7624</v>
      </c>
      <c r="D2792" s="279" t="s">
        <v>7613</v>
      </c>
      <c r="E2792" s="278" t="s">
        <v>395</v>
      </c>
      <c r="F2792" s="280" t="s">
        <v>798</v>
      </c>
      <c r="G2792" s="280" t="s">
        <v>1931</v>
      </c>
      <c r="H2792" s="4" t="s">
        <v>558</v>
      </c>
      <c r="I2792" s="4" t="s">
        <v>559</v>
      </c>
    </row>
    <row r="2793" spans="1:9" ht="15" customHeight="1">
      <c r="A2793" s="4">
        <v>2792</v>
      </c>
      <c r="B2793" s="2">
        <f t="shared" si="43"/>
        <v>65301060013</v>
      </c>
      <c r="C2793" s="278" t="s">
        <v>7625</v>
      </c>
      <c r="D2793" s="279" t="s">
        <v>7613</v>
      </c>
      <c r="E2793" s="278" t="s">
        <v>395</v>
      </c>
      <c r="F2793" s="280" t="s">
        <v>1932</v>
      </c>
      <c r="G2793" s="280" t="s">
        <v>1024</v>
      </c>
      <c r="H2793" s="4" t="s">
        <v>558</v>
      </c>
      <c r="I2793" s="4" t="s">
        <v>559</v>
      </c>
    </row>
    <row r="2794" spans="1:9" ht="15" customHeight="1">
      <c r="A2794" s="4">
        <v>2793</v>
      </c>
      <c r="B2794" s="2">
        <f t="shared" si="43"/>
        <v>65301060014</v>
      </c>
      <c r="C2794" s="278" t="s">
        <v>7626</v>
      </c>
      <c r="D2794" s="279" t="s">
        <v>7613</v>
      </c>
      <c r="E2794" s="278" t="s">
        <v>395</v>
      </c>
      <c r="F2794" s="280" t="s">
        <v>1399</v>
      </c>
      <c r="G2794" s="280" t="s">
        <v>1933</v>
      </c>
      <c r="H2794" s="4" t="s">
        <v>558</v>
      </c>
      <c r="I2794" s="4" t="s">
        <v>559</v>
      </c>
    </row>
    <row r="2795" spans="1:9" ht="15" customHeight="1">
      <c r="A2795" s="4">
        <v>2794</v>
      </c>
      <c r="B2795" s="2">
        <f t="shared" si="43"/>
        <v>65301060015</v>
      </c>
      <c r="C2795" s="278" t="s">
        <v>7627</v>
      </c>
      <c r="D2795" s="279" t="s">
        <v>7613</v>
      </c>
      <c r="E2795" s="278" t="s">
        <v>395</v>
      </c>
      <c r="F2795" s="280" t="s">
        <v>7628</v>
      </c>
      <c r="G2795" s="280" t="s">
        <v>1934</v>
      </c>
      <c r="H2795" s="4" t="s">
        <v>558</v>
      </c>
      <c r="I2795" s="4" t="s">
        <v>559</v>
      </c>
    </row>
    <row r="2796" spans="1:9" ht="15" customHeight="1">
      <c r="A2796" s="4">
        <v>2795</v>
      </c>
      <c r="B2796" s="2">
        <f t="shared" si="43"/>
        <v>65301100001</v>
      </c>
      <c r="C2796" s="278" t="s">
        <v>7629</v>
      </c>
      <c r="D2796" s="279" t="s">
        <v>7630</v>
      </c>
      <c r="E2796" s="278" t="s">
        <v>444</v>
      </c>
      <c r="F2796" s="280" t="s">
        <v>1936</v>
      </c>
      <c r="G2796" s="280" t="s">
        <v>1937</v>
      </c>
      <c r="H2796" s="4" t="s">
        <v>575</v>
      </c>
      <c r="I2796" s="4" t="s">
        <v>2308</v>
      </c>
    </row>
    <row r="2797" spans="1:9" ht="15" customHeight="1">
      <c r="A2797" s="4">
        <v>2796</v>
      </c>
      <c r="B2797" s="2">
        <f t="shared" si="43"/>
        <v>65301100002</v>
      </c>
      <c r="C2797" s="278" t="s">
        <v>7631</v>
      </c>
      <c r="D2797" s="279" t="s">
        <v>7630</v>
      </c>
      <c r="E2797" s="278" t="s">
        <v>444</v>
      </c>
      <c r="F2797" s="280" t="s">
        <v>660</v>
      </c>
      <c r="G2797" s="280" t="s">
        <v>1938</v>
      </c>
      <c r="H2797" s="4" t="s">
        <v>575</v>
      </c>
      <c r="I2797" s="4" t="s">
        <v>2308</v>
      </c>
    </row>
    <row r="2798" spans="1:9" ht="15" customHeight="1">
      <c r="A2798" s="4">
        <v>2797</v>
      </c>
      <c r="B2798" s="2">
        <f t="shared" si="43"/>
        <v>65301100003</v>
      </c>
      <c r="C2798" s="278" t="s">
        <v>7632</v>
      </c>
      <c r="D2798" s="279" t="s">
        <v>7630</v>
      </c>
      <c r="E2798" s="278" t="s">
        <v>444</v>
      </c>
      <c r="F2798" s="280" t="s">
        <v>1945</v>
      </c>
      <c r="G2798" s="280" t="s">
        <v>1946</v>
      </c>
      <c r="H2798" s="4" t="s">
        <v>575</v>
      </c>
      <c r="I2798" s="4" t="s">
        <v>2308</v>
      </c>
    </row>
    <row r="2799" spans="1:9" ht="15" customHeight="1">
      <c r="A2799" s="4">
        <v>2798</v>
      </c>
      <c r="B2799" s="2">
        <f t="shared" si="43"/>
        <v>65301100004</v>
      </c>
      <c r="C2799" s="278" t="s">
        <v>7633</v>
      </c>
      <c r="D2799" s="279" t="s">
        <v>7630</v>
      </c>
      <c r="E2799" s="278" t="s">
        <v>444</v>
      </c>
      <c r="F2799" s="280" t="s">
        <v>691</v>
      </c>
      <c r="G2799" s="280" t="s">
        <v>1948</v>
      </c>
      <c r="H2799" s="4" t="s">
        <v>575</v>
      </c>
      <c r="I2799" s="4" t="s">
        <v>2308</v>
      </c>
    </row>
    <row r="2800" spans="1:9" ht="15" customHeight="1">
      <c r="A2800" s="4">
        <v>2799</v>
      </c>
      <c r="B2800" s="2">
        <f t="shared" si="43"/>
        <v>65301100005</v>
      </c>
      <c r="C2800" s="278" t="s">
        <v>7634</v>
      </c>
      <c r="D2800" s="279" t="s">
        <v>7630</v>
      </c>
      <c r="E2800" s="278" t="s">
        <v>444</v>
      </c>
      <c r="F2800" s="280" t="s">
        <v>1949</v>
      </c>
      <c r="G2800" s="280" t="s">
        <v>478</v>
      </c>
      <c r="H2800" s="4" t="s">
        <v>575</v>
      </c>
      <c r="I2800" s="4" t="s">
        <v>2308</v>
      </c>
    </row>
    <row r="2801" spans="1:9" ht="15" customHeight="1">
      <c r="A2801" s="4">
        <v>2800</v>
      </c>
      <c r="B2801" s="2">
        <f t="shared" si="43"/>
        <v>65301100006</v>
      </c>
      <c r="C2801" s="278" t="s">
        <v>7635</v>
      </c>
      <c r="D2801" s="279" t="s">
        <v>7630</v>
      </c>
      <c r="E2801" s="278" t="s">
        <v>444</v>
      </c>
      <c r="F2801" s="280" t="s">
        <v>1950</v>
      </c>
      <c r="G2801" s="280" t="s">
        <v>1951</v>
      </c>
      <c r="H2801" s="4" t="s">
        <v>575</v>
      </c>
      <c r="I2801" s="4" t="s">
        <v>2308</v>
      </c>
    </row>
    <row r="2802" spans="1:9" ht="15" customHeight="1">
      <c r="A2802" s="4">
        <v>2801</v>
      </c>
      <c r="B2802" s="2">
        <f t="shared" si="43"/>
        <v>65301100007</v>
      </c>
      <c r="C2802" s="278" t="s">
        <v>7636</v>
      </c>
      <c r="D2802" s="279" t="s">
        <v>7630</v>
      </c>
      <c r="E2802" s="278" t="s">
        <v>444</v>
      </c>
      <c r="F2802" s="280" t="s">
        <v>1953</v>
      </c>
      <c r="G2802" s="280" t="s">
        <v>1954</v>
      </c>
      <c r="H2802" s="4" t="s">
        <v>575</v>
      </c>
      <c r="I2802" s="4" t="s">
        <v>2308</v>
      </c>
    </row>
    <row r="2803" spans="1:9" ht="15" customHeight="1">
      <c r="A2803" s="4">
        <v>2802</v>
      </c>
      <c r="B2803" s="2">
        <f t="shared" si="43"/>
        <v>65301100008</v>
      </c>
      <c r="C2803" s="278" t="s">
        <v>7637</v>
      </c>
      <c r="D2803" s="279" t="s">
        <v>7630</v>
      </c>
      <c r="E2803" s="278" t="s">
        <v>444</v>
      </c>
      <c r="F2803" s="280" t="s">
        <v>1648</v>
      </c>
      <c r="G2803" s="280" t="s">
        <v>1956</v>
      </c>
      <c r="H2803" s="4" t="s">
        <v>575</v>
      </c>
      <c r="I2803" s="4" t="s">
        <v>2308</v>
      </c>
    </row>
    <row r="2804" spans="1:9" ht="15" customHeight="1">
      <c r="A2804" s="4">
        <v>2803</v>
      </c>
      <c r="B2804" s="2">
        <f t="shared" si="43"/>
        <v>65301100010</v>
      </c>
      <c r="C2804" s="278" t="s">
        <v>7638</v>
      </c>
      <c r="D2804" s="279" t="s">
        <v>7630</v>
      </c>
      <c r="E2804" s="278" t="s">
        <v>395</v>
      </c>
      <c r="F2804" s="280" t="s">
        <v>1957</v>
      </c>
      <c r="G2804" s="280" t="s">
        <v>1958</v>
      </c>
      <c r="H2804" s="4" t="s">
        <v>575</v>
      </c>
      <c r="I2804" s="4" t="s">
        <v>2308</v>
      </c>
    </row>
    <row r="2805" spans="1:9" ht="15" customHeight="1">
      <c r="A2805" s="4">
        <v>2804</v>
      </c>
      <c r="B2805" s="2">
        <f t="shared" si="43"/>
        <v>65301100011</v>
      </c>
      <c r="C2805" s="278" t="s">
        <v>7639</v>
      </c>
      <c r="D2805" s="279" t="s">
        <v>7630</v>
      </c>
      <c r="E2805" s="278" t="s">
        <v>395</v>
      </c>
      <c r="F2805" s="280" t="s">
        <v>424</v>
      </c>
      <c r="G2805" s="280" t="s">
        <v>1712</v>
      </c>
      <c r="H2805" s="4" t="s">
        <v>575</v>
      </c>
      <c r="I2805" s="4" t="s">
        <v>2308</v>
      </c>
    </row>
    <row r="2806" spans="1:9" ht="15" customHeight="1">
      <c r="A2806" s="4">
        <v>2805</v>
      </c>
      <c r="B2806" s="2">
        <f t="shared" si="43"/>
        <v>65301100012</v>
      </c>
      <c r="C2806" s="278" t="s">
        <v>7640</v>
      </c>
      <c r="D2806" s="279" t="s">
        <v>7630</v>
      </c>
      <c r="E2806" s="278" t="s">
        <v>395</v>
      </c>
      <c r="F2806" s="280" t="s">
        <v>1959</v>
      </c>
      <c r="G2806" s="280" t="s">
        <v>1960</v>
      </c>
      <c r="H2806" s="4" t="s">
        <v>575</v>
      </c>
      <c r="I2806" s="4" t="s">
        <v>2308</v>
      </c>
    </row>
    <row r="2807" spans="1:9" ht="15" customHeight="1">
      <c r="A2807" s="4">
        <v>2806</v>
      </c>
      <c r="B2807" s="2">
        <f t="shared" si="43"/>
        <v>65301100013</v>
      </c>
      <c r="C2807" s="278" t="s">
        <v>7641</v>
      </c>
      <c r="D2807" s="279" t="s">
        <v>7630</v>
      </c>
      <c r="E2807" s="278" t="s">
        <v>395</v>
      </c>
      <c r="F2807" s="280" t="s">
        <v>1961</v>
      </c>
      <c r="G2807" s="280" t="s">
        <v>1962</v>
      </c>
      <c r="H2807" s="4" t="s">
        <v>575</v>
      </c>
      <c r="I2807" s="4" t="s">
        <v>2308</v>
      </c>
    </row>
    <row r="2808" spans="1:9" ht="15" customHeight="1">
      <c r="A2808" s="4">
        <v>2807</v>
      </c>
      <c r="B2808" s="2">
        <f t="shared" si="43"/>
        <v>65301100014</v>
      </c>
      <c r="C2808" s="278" t="s">
        <v>7642</v>
      </c>
      <c r="D2808" s="279" t="s">
        <v>7630</v>
      </c>
      <c r="E2808" s="278" t="s">
        <v>395</v>
      </c>
      <c r="F2808" s="280" t="s">
        <v>1504</v>
      </c>
      <c r="G2808" s="280" t="s">
        <v>1965</v>
      </c>
      <c r="H2808" s="4" t="s">
        <v>575</v>
      </c>
      <c r="I2808" s="4" t="s">
        <v>2308</v>
      </c>
    </row>
    <row r="2809" spans="1:9" ht="15" customHeight="1">
      <c r="A2809" s="4">
        <v>2808</v>
      </c>
      <c r="B2809" s="2">
        <f t="shared" si="43"/>
        <v>65301100015</v>
      </c>
      <c r="C2809" s="278" t="s">
        <v>7643</v>
      </c>
      <c r="D2809" s="279" t="s">
        <v>7630</v>
      </c>
      <c r="E2809" s="278" t="s">
        <v>395</v>
      </c>
      <c r="F2809" s="280" t="s">
        <v>506</v>
      </c>
      <c r="G2809" s="280" t="s">
        <v>1519</v>
      </c>
      <c r="H2809" s="4" t="s">
        <v>575</v>
      </c>
      <c r="I2809" s="4" t="s">
        <v>2308</v>
      </c>
    </row>
    <row r="2810" spans="1:9" ht="15" customHeight="1">
      <c r="A2810" s="4">
        <v>2809</v>
      </c>
      <c r="B2810" s="2">
        <f t="shared" si="43"/>
        <v>65301100016</v>
      </c>
      <c r="C2810" s="278" t="s">
        <v>7644</v>
      </c>
      <c r="D2810" s="279" t="s">
        <v>7630</v>
      </c>
      <c r="E2810" s="278" t="s">
        <v>395</v>
      </c>
      <c r="F2810" s="280" t="s">
        <v>1562</v>
      </c>
      <c r="G2810" s="280" t="s">
        <v>1508</v>
      </c>
      <c r="H2810" s="4" t="s">
        <v>575</v>
      </c>
      <c r="I2810" s="4" t="s">
        <v>2308</v>
      </c>
    </row>
    <row r="2811" spans="1:9" ht="15" customHeight="1">
      <c r="A2811" s="4">
        <v>2810</v>
      </c>
      <c r="B2811" s="2">
        <f t="shared" si="43"/>
        <v>65301100017</v>
      </c>
      <c r="C2811" s="278" t="s">
        <v>7645</v>
      </c>
      <c r="D2811" s="279" t="s">
        <v>7630</v>
      </c>
      <c r="E2811" s="278" t="s">
        <v>395</v>
      </c>
      <c r="F2811" s="280" t="s">
        <v>1966</v>
      </c>
      <c r="G2811" s="280" t="s">
        <v>1967</v>
      </c>
      <c r="H2811" s="4" t="s">
        <v>575</v>
      </c>
      <c r="I2811" s="4" t="s">
        <v>2308</v>
      </c>
    </row>
    <row r="2812" spans="1:9" ht="15" customHeight="1">
      <c r="A2812" s="4">
        <v>2811</v>
      </c>
      <c r="B2812" s="2">
        <f t="shared" si="43"/>
        <v>65301100018</v>
      </c>
      <c r="C2812" s="278" t="s">
        <v>7646</v>
      </c>
      <c r="D2812" s="279" t="s">
        <v>7630</v>
      </c>
      <c r="E2812" s="278" t="s">
        <v>395</v>
      </c>
      <c r="F2812" s="280" t="s">
        <v>1968</v>
      </c>
      <c r="G2812" s="280" t="s">
        <v>1969</v>
      </c>
      <c r="H2812" s="4" t="s">
        <v>575</v>
      </c>
      <c r="I2812" s="4" t="s">
        <v>2308</v>
      </c>
    </row>
    <row r="2813" spans="1:9" ht="15" customHeight="1">
      <c r="A2813" s="4">
        <v>2812</v>
      </c>
      <c r="B2813" s="2">
        <f t="shared" si="43"/>
        <v>65301100019</v>
      </c>
      <c r="C2813" s="278" t="s">
        <v>7647</v>
      </c>
      <c r="D2813" s="279" t="s">
        <v>7630</v>
      </c>
      <c r="E2813" s="278" t="s">
        <v>395</v>
      </c>
      <c r="F2813" s="280" t="s">
        <v>1970</v>
      </c>
      <c r="G2813" s="280" t="s">
        <v>1633</v>
      </c>
      <c r="H2813" s="4" t="s">
        <v>575</v>
      </c>
      <c r="I2813" s="4" t="s">
        <v>2308</v>
      </c>
    </row>
    <row r="2814" spans="1:9" ht="15" customHeight="1">
      <c r="A2814" s="4">
        <v>2813</v>
      </c>
      <c r="B2814" s="2">
        <f t="shared" si="43"/>
        <v>65301100020</v>
      </c>
      <c r="C2814" s="278" t="s">
        <v>7648</v>
      </c>
      <c r="D2814" s="279" t="s">
        <v>7649</v>
      </c>
      <c r="E2814" s="278" t="s">
        <v>444</v>
      </c>
      <c r="F2814" s="280" t="s">
        <v>1941</v>
      </c>
      <c r="G2814" s="280" t="s">
        <v>1942</v>
      </c>
      <c r="H2814" s="4" t="s">
        <v>575</v>
      </c>
      <c r="I2814" s="4" t="s">
        <v>2308</v>
      </c>
    </row>
    <row r="2815" spans="1:9" ht="15" customHeight="1">
      <c r="A2815" s="4">
        <v>2814</v>
      </c>
      <c r="B2815" s="2">
        <f t="shared" si="43"/>
        <v>65301100021</v>
      </c>
      <c r="C2815" s="278" t="s">
        <v>7650</v>
      </c>
      <c r="D2815" s="279" t="s">
        <v>7649</v>
      </c>
      <c r="E2815" s="278" t="s">
        <v>444</v>
      </c>
      <c r="F2815" s="280" t="s">
        <v>1939</v>
      </c>
      <c r="G2815" s="280" t="s">
        <v>1940</v>
      </c>
      <c r="H2815" s="4" t="s">
        <v>575</v>
      </c>
      <c r="I2815" s="4" t="s">
        <v>2308</v>
      </c>
    </row>
    <row r="2816" spans="1:9" ht="15" customHeight="1">
      <c r="A2816" s="4">
        <v>2815</v>
      </c>
      <c r="B2816" s="2">
        <f t="shared" si="43"/>
        <v>65301100022</v>
      </c>
      <c r="C2816" s="278" t="s">
        <v>7651</v>
      </c>
      <c r="D2816" s="279" t="s">
        <v>7649</v>
      </c>
      <c r="E2816" s="278" t="s">
        <v>444</v>
      </c>
      <c r="F2816" s="280" t="s">
        <v>719</v>
      </c>
      <c r="G2816" s="280" t="s">
        <v>7652</v>
      </c>
      <c r="H2816" s="4" t="s">
        <v>575</v>
      </c>
      <c r="I2816" s="4" t="s">
        <v>2308</v>
      </c>
    </row>
    <row r="2817" spans="1:9" ht="15" customHeight="1">
      <c r="A2817" s="4">
        <v>2816</v>
      </c>
      <c r="B2817" s="2">
        <f t="shared" si="43"/>
        <v>65301100023</v>
      </c>
      <c r="C2817" s="278" t="s">
        <v>7653</v>
      </c>
      <c r="D2817" s="279" t="s">
        <v>7649</v>
      </c>
      <c r="E2817" s="278" t="s">
        <v>395</v>
      </c>
      <c r="F2817" s="280" t="s">
        <v>587</v>
      </c>
      <c r="G2817" s="280" t="s">
        <v>7654</v>
      </c>
      <c r="H2817" s="4" t="s">
        <v>575</v>
      </c>
      <c r="I2817" s="4" t="s">
        <v>2308</v>
      </c>
    </row>
    <row r="2818" spans="1:9" ht="15" customHeight="1">
      <c r="A2818" s="4">
        <v>2817</v>
      </c>
      <c r="B2818" s="2">
        <f t="shared" si="43"/>
        <v>65301100024</v>
      </c>
      <c r="C2818" s="278" t="s">
        <v>7655</v>
      </c>
      <c r="D2818" s="279" t="s">
        <v>7649</v>
      </c>
      <c r="E2818" s="278" t="s">
        <v>395</v>
      </c>
      <c r="F2818" s="280" t="s">
        <v>427</v>
      </c>
      <c r="G2818" s="280" t="s">
        <v>428</v>
      </c>
      <c r="H2818" s="4" t="s">
        <v>575</v>
      </c>
      <c r="I2818" s="4" t="s">
        <v>2308</v>
      </c>
    </row>
    <row r="2819" spans="1:9" ht="15" customHeight="1">
      <c r="A2819" s="4">
        <v>2818</v>
      </c>
      <c r="B2819" s="2">
        <f t="shared" ref="B2819:B2882" si="44">VALUE(C2819)</f>
        <v>65301100025</v>
      </c>
      <c r="C2819" s="278" t="s">
        <v>7656</v>
      </c>
      <c r="D2819" s="279" t="s">
        <v>7649</v>
      </c>
      <c r="E2819" s="278" t="s">
        <v>395</v>
      </c>
      <c r="F2819" s="280" t="s">
        <v>463</v>
      </c>
      <c r="G2819" s="280" t="s">
        <v>3794</v>
      </c>
      <c r="H2819" s="4" t="s">
        <v>575</v>
      </c>
      <c r="I2819" s="4" t="s">
        <v>2308</v>
      </c>
    </row>
    <row r="2820" spans="1:9" ht="15" customHeight="1">
      <c r="A2820" s="4">
        <v>2819</v>
      </c>
      <c r="B2820" s="2">
        <f t="shared" si="44"/>
        <v>65301100026</v>
      </c>
      <c r="C2820" s="278" t="s">
        <v>7657</v>
      </c>
      <c r="D2820" s="279" t="s">
        <v>7649</v>
      </c>
      <c r="E2820" s="278" t="s">
        <v>395</v>
      </c>
      <c r="F2820" s="280" t="s">
        <v>765</v>
      </c>
      <c r="G2820" s="280" t="s">
        <v>7658</v>
      </c>
      <c r="H2820" s="4" t="s">
        <v>575</v>
      </c>
      <c r="I2820" s="4" t="s">
        <v>2308</v>
      </c>
    </row>
    <row r="2821" spans="1:9" ht="15" customHeight="1">
      <c r="A2821" s="4">
        <v>2820</v>
      </c>
      <c r="B2821" s="2">
        <f t="shared" si="44"/>
        <v>65301100027</v>
      </c>
      <c r="C2821" s="278" t="s">
        <v>7659</v>
      </c>
      <c r="D2821" s="279" t="s">
        <v>7649</v>
      </c>
      <c r="E2821" s="278" t="s">
        <v>395</v>
      </c>
      <c r="F2821" s="280" t="s">
        <v>2558</v>
      </c>
      <c r="G2821" s="280" t="s">
        <v>7660</v>
      </c>
      <c r="H2821" s="4" t="s">
        <v>575</v>
      </c>
      <c r="I2821" s="4" t="s">
        <v>2308</v>
      </c>
    </row>
    <row r="2822" spans="1:9" ht="15" customHeight="1">
      <c r="A2822" s="4">
        <v>2821</v>
      </c>
      <c r="B2822" s="2">
        <f t="shared" si="44"/>
        <v>65301100028</v>
      </c>
      <c r="C2822" s="278" t="s">
        <v>7661</v>
      </c>
      <c r="D2822" s="279" t="s">
        <v>7649</v>
      </c>
      <c r="E2822" s="278" t="s">
        <v>395</v>
      </c>
      <c r="F2822" s="280" t="s">
        <v>593</v>
      </c>
      <c r="G2822" s="280" t="s">
        <v>2212</v>
      </c>
      <c r="H2822" s="4" t="s">
        <v>575</v>
      </c>
      <c r="I2822" s="4" t="s">
        <v>2308</v>
      </c>
    </row>
    <row r="2823" spans="1:9" ht="15" customHeight="1">
      <c r="A2823" s="4">
        <v>2822</v>
      </c>
      <c r="B2823" s="2">
        <f t="shared" si="44"/>
        <v>65301100029</v>
      </c>
      <c r="C2823" s="278" t="s">
        <v>7662</v>
      </c>
      <c r="D2823" s="279" t="s">
        <v>7649</v>
      </c>
      <c r="E2823" s="278" t="s">
        <v>395</v>
      </c>
      <c r="F2823" s="280" t="s">
        <v>7663</v>
      </c>
      <c r="G2823" s="280" t="s">
        <v>7664</v>
      </c>
      <c r="H2823" s="4" t="s">
        <v>575</v>
      </c>
      <c r="I2823" s="4" t="s">
        <v>2308</v>
      </c>
    </row>
    <row r="2824" spans="1:9" ht="15" customHeight="1">
      <c r="A2824" s="4">
        <v>2823</v>
      </c>
      <c r="B2824" s="2">
        <f t="shared" si="44"/>
        <v>65301100030</v>
      </c>
      <c r="C2824" s="278" t="s">
        <v>7665</v>
      </c>
      <c r="D2824" s="279" t="s">
        <v>7649</v>
      </c>
      <c r="E2824" s="278" t="s">
        <v>395</v>
      </c>
      <c r="F2824" s="280" t="s">
        <v>519</v>
      </c>
      <c r="G2824" s="280" t="s">
        <v>7666</v>
      </c>
      <c r="H2824" s="4" t="s">
        <v>575</v>
      </c>
      <c r="I2824" s="4" t="s">
        <v>2308</v>
      </c>
    </row>
    <row r="2825" spans="1:9" ht="15" customHeight="1">
      <c r="A2825" s="4">
        <v>2824</v>
      </c>
      <c r="B2825" s="2">
        <f t="shared" si="44"/>
        <v>65301100031</v>
      </c>
      <c r="C2825" s="278" t="s">
        <v>7667</v>
      </c>
      <c r="D2825" s="279" t="s">
        <v>7649</v>
      </c>
      <c r="E2825" s="278" t="s">
        <v>444</v>
      </c>
      <c r="F2825" s="280" t="s">
        <v>7668</v>
      </c>
      <c r="G2825" s="280" t="s">
        <v>7669</v>
      </c>
      <c r="H2825" s="4" t="s">
        <v>575</v>
      </c>
      <c r="I2825" s="4" t="s">
        <v>2308</v>
      </c>
    </row>
    <row r="2826" spans="1:9" ht="15" customHeight="1">
      <c r="A2826" s="4">
        <v>2825</v>
      </c>
      <c r="B2826" s="2">
        <f t="shared" si="44"/>
        <v>65301270001</v>
      </c>
      <c r="C2826" s="278" t="s">
        <v>7670</v>
      </c>
      <c r="D2826" s="279" t="s">
        <v>7671</v>
      </c>
      <c r="E2826" s="278" t="s">
        <v>395</v>
      </c>
      <c r="F2826" s="280" t="s">
        <v>1623</v>
      </c>
      <c r="G2826" s="280" t="s">
        <v>7672</v>
      </c>
      <c r="H2826" s="4" t="s">
        <v>1454</v>
      </c>
      <c r="I2826" s="4" t="s">
        <v>2318</v>
      </c>
    </row>
    <row r="2827" spans="1:9" ht="15" customHeight="1">
      <c r="A2827" s="4">
        <v>2826</v>
      </c>
      <c r="B2827" s="2">
        <f t="shared" si="44"/>
        <v>65301270002</v>
      </c>
      <c r="C2827" s="278" t="s">
        <v>7673</v>
      </c>
      <c r="D2827" s="279" t="s">
        <v>7671</v>
      </c>
      <c r="E2827" s="278" t="s">
        <v>395</v>
      </c>
      <c r="F2827" s="280" t="s">
        <v>1629</v>
      </c>
      <c r="G2827" s="280" t="s">
        <v>7674</v>
      </c>
      <c r="H2827" s="4" t="s">
        <v>1454</v>
      </c>
      <c r="I2827" s="4" t="s">
        <v>2318</v>
      </c>
    </row>
    <row r="2828" spans="1:9" ht="15" customHeight="1">
      <c r="A2828" s="4">
        <v>2827</v>
      </c>
      <c r="B2828" s="2">
        <f t="shared" si="44"/>
        <v>65301270003</v>
      </c>
      <c r="C2828" s="278" t="s">
        <v>7675</v>
      </c>
      <c r="D2828" s="279" t="s">
        <v>7671</v>
      </c>
      <c r="E2828" s="278" t="s">
        <v>395</v>
      </c>
      <c r="F2828" s="280" t="s">
        <v>587</v>
      </c>
      <c r="G2828" s="280" t="s">
        <v>7676</v>
      </c>
      <c r="H2828" s="4" t="s">
        <v>1454</v>
      </c>
      <c r="I2828" s="4" t="s">
        <v>2318</v>
      </c>
    </row>
    <row r="2829" spans="1:9" ht="15" customHeight="1">
      <c r="A2829" s="4">
        <v>2828</v>
      </c>
      <c r="B2829" s="2">
        <f t="shared" si="44"/>
        <v>65301270004</v>
      </c>
      <c r="C2829" s="278" t="s">
        <v>7677</v>
      </c>
      <c r="D2829" s="279" t="s">
        <v>7671</v>
      </c>
      <c r="E2829" s="278" t="s">
        <v>395</v>
      </c>
      <c r="F2829" s="280" t="s">
        <v>1439</v>
      </c>
      <c r="G2829" s="280" t="s">
        <v>1538</v>
      </c>
      <c r="H2829" s="4" t="s">
        <v>1454</v>
      </c>
      <c r="I2829" s="4" t="s">
        <v>2318</v>
      </c>
    </row>
    <row r="2830" spans="1:9" ht="15" customHeight="1">
      <c r="A2830" s="4">
        <v>2829</v>
      </c>
      <c r="B2830" s="2">
        <f t="shared" si="44"/>
        <v>65301270005</v>
      </c>
      <c r="C2830" s="278" t="s">
        <v>7678</v>
      </c>
      <c r="D2830" s="279" t="s">
        <v>7671</v>
      </c>
      <c r="E2830" s="278" t="s">
        <v>395</v>
      </c>
      <c r="F2830" s="280" t="s">
        <v>1530</v>
      </c>
      <c r="G2830" s="280" t="s">
        <v>1888</v>
      </c>
      <c r="H2830" s="4" t="s">
        <v>1454</v>
      </c>
      <c r="I2830" s="4" t="s">
        <v>2318</v>
      </c>
    </row>
    <row r="2831" spans="1:9" ht="15" customHeight="1">
      <c r="A2831" s="4">
        <v>2830</v>
      </c>
      <c r="B2831" s="2">
        <f t="shared" si="44"/>
        <v>65301270006</v>
      </c>
      <c r="C2831" s="278" t="s">
        <v>7679</v>
      </c>
      <c r="D2831" s="279" t="s">
        <v>7671</v>
      </c>
      <c r="E2831" s="278" t="s">
        <v>395</v>
      </c>
      <c r="F2831" s="280" t="s">
        <v>7680</v>
      </c>
      <c r="G2831" s="280" t="s">
        <v>7681</v>
      </c>
      <c r="H2831" s="4" t="s">
        <v>1454</v>
      </c>
      <c r="I2831" s="4" t="s">
        <v>2318</v>
      </c>
    </row>
    <row r="2832" spans="1:9" ht="15" customHeight="1">
      <c r="A2832" s="4">
        <v>2831</v>
      </c>
      <c r="B2832" s="2">
        <f t="shared" si="44"/>
        <v>65301270007</v>
      </c>
      <c r="C2832" s="278" t="s">
        <v>7682</v>
      </c>
      <c r="D2832" s="279" t="s">
        <v>7671</v>
      </c>
      <c r="E2832" s="278" t="s">
        <v>395</v>
      </c>
      <c r="F2832" s="280" t="s">
        <v>1038</v>
      </c>
      <c r="G2832" s="280" t="s">
        <v>548</v>
      </c>
      <c r="H2832" s="4" t="s">
        <v>1454</v>
      </c>
      <c r="I2832" s="4" t="s">
        <v>2318</v>
      </c>
    </row>
    <row r="2833" spans="1:9" ht="15" customHeight="1">
      <c r="A2833" s="4">
        <v>2832</v>
      </c>
      <c r="B2833" s="2">
        <f t="shared" si="44"/>
        <v>65301270008</v>
      </c>
      <c r="C2833" s="278" t="s">
        <v>7683</v>
      </c>
      <c r="D2833" s="279" t="s">
        <v>7671</v>
      </c>
      <c r="E2833" s="278" t="s">
        <v>395</v>
      </c>
      <c r="F2833" s="280" t="s">
        <v>1895</v>
      </c>
      <c r="G2833" s="280" t="s">
        <v>1362</v>
      </c>
      <c r="H2833" s="4" t="s">
        <v>1454</v>
      </c>
      <c r="I2833" s="4" t="s">
        <v>2318</v>
      </c>
    </row>
    <row r="2834" spans="1:9" ht="15" customHeight="1">
      <c r="A2834" s="4">
        <v>2833</v>
      </c>
      <c r="B2834" s="2">
        <f t="shared" si="44"/>
        <v>65301270009</v>
      </c>
      <c r="C2834" s="278" t="s">
        <v>7684</v>
      </c>
      <c r="D2834" s="279" t="s">
        <v>7671</v>
      </c>
      <c r="E2834" s="278" t="s">
        <v>395</v>
      </c>
      <c r="F2834" s="280" t="s">
        <v>656</v>
      </c>
      <c r="G2834" s="280" t="s">
        <v>1662</v>
      </c>
      <c r="H2834" s="4" t="s">
        <v>1454</v>
      </c>
      <c r="I2834" s="4" t="s">
        <v>2318</v>
      </c>
    </row>
    <row r="2835" spans="1:9" ht="15" customHeight="1">
      <c r="A2835" s="4">
        <v>2834</v>
      </c>
      <c r="B2835" s="2">
        <f t="shared" si="44"/>
        <v>65301270010</v>
      </c>
      <c r="C2835" s="278" t="s">
        <v>7685</v>
      </c>
      <c r="D2835" s="279" t="s">
        <v>7671</v>
      </c>
      <c r="E2835" s="278" t="s">
        <v>395</v>
      </c>
      <c r="F2835" s="280" t="s">
        <v>1904</v>
      </c>
      <c r="G2835" s="280" t="s">
        <v>776</v>
      </c>
      <c r="H2835" s="4" t="s">
        <v>1454</v>
      </c>
      <c r="I2835" s="4" t="s">
        <v>2318</v>
      </c>
    </row>
    <row r="2836" spans="1:9" ht="15" customHeight="1">
      <c r="A2836" s="4">
        <v>2835</v>
      </c>
      <c r="B2836" s="2">
        <f t="shared" si="44"/>
        <v>65301270011</v>
      </c>
      <c r="C2836" s="278" t="s">
        <v>7686</v>
      </c>
      <c r="D2836" s="279" t="s">
        <v>7671</v>
      </c>
      <c r="E2836" s="278" t="s">
        <v>395</v>
      </c>
      <c r="F2836" s="280" t="s">
        <v>1906</v>
      </c>
      <c r="G2836" s="280" t="s">
        <v>1907</v>
      </c>
      <c r="H2836" s="4" t="s">
        <v>1454</v>
      </c>
      <c r="I2836" s="4" t="s">
        <v>2318</v>
      </c>
    </row>
    <row r="2837" spans="1:9" ht="15" customHeight="1">
      <c r="A2837" s="4">
        <v>2836</v>
      </c>
      <c r="B2837" s="2">
        <f t="shared" si="44"/>
        <v>65301270012</v>
      </c>
      <c r="C2837" s="278" t="s">
        <v>7687</v>
      </c>
      <c r="D2837" s="279" t="s">
        <v>7671</v>
      </c>
      <c r="E2837" s="278" t="s">
        <v>395</v>
      </c>
      <c r="F2837" s="280" t="s">
        <v>1563</v>
      </c>
      <c r="G2837" s="280" t="s">
        <v>1908</v>
      </c>
      <c r="H2837" s="4" t="s">
        <v>1454</v>
      </c>
      <c r="I2837" s="4" t="s">
        <v>2318</v>
      </c>
    </row>
    <row r="2838" spans="1:9" ht="15" customHeight="1">
      <c r="A2838" s="4">
        <v>2837</v>
      </c>
      <c r="B2838" s="2">
        <f t="shared" si="44"/>
        <v>65301270013</v>
      </c>
      <c r="C2838" s="278" t="s">
        <v>7688</v>
      </c>
      <c r="D2838" s="279" t="s">
        <v>7671</v>
      </c>
      <c r="E2838" s="278" t="s">
        <v>395</v>
      </c>
      <c r="F2838" s="280" t="s">
        <v>3298</v>
      </c>
      <c r="G2838" s="280" t="s">
        <v>1596</v>
      </c>
      <c r="H2838" s="4" t="s">
        <v>1454</v>
      </c>
      <c r="I2838" s="4" t="s">
        <v>2318</v>
      </c>
    </row>
    <row r="2839" spans="1:9" ht="15" customHeight="1">
      <c r="A2839" s="4">
        <v>2838</v>
      </c>
      <c r="B2839" s="2">
        <f t="shared" si="44"/>
        <v>65301270014</v>
      </c>
      <c r="C2839" s="278" t="s">
        <v>7689</v>
      </c>
      <c r="D2839" s="279" t="s">
        <v>7671</v>
      </c>
      <c r="E2839" s="278" t="s">
        <v>395</v>
      </c>
      <c r="F2839" s="280" t="s">
        <v>1911</v>
      </c>
      <c r="G2839" s="280" t="s">
        <v>1912</v>
      </c>
      <c r="H2839" s="4" t="s">
        <v>1454</v>
      </c>
      <c r="I2839" s="4" t="s">
        <v>2318</v>
      </c>
    </row>
    <row r="2840" spans="1:9" ht="15" customHeight="1">
      <c r="A2840" s="4">
        <v>2839</v>
      </c>
      <c r="B2840" s="2">
        <f t="shared" si="44"/>
        <v>65301280001</v>
      </c>
      <c r="C2840" s="278" t="s">
        <v>7690</v>
      </c>
      <c r="D2840" s="279" t="s">
        <v>7691</v>
      </c>
      <c r="E2840" s="278" t="s">
        <v>395</v>
      </c>
      <c r="F2840" s="280" t="s">
        <v>1977</v>
      </c>
      <c r="G2840" s="280" t="s">
        <v>1372</v>
      </c>
      <c r="H2840" s="4" t="s">
        <v>1457</v>
      </c>
      <c r="I2840" s="4" t="s">
        <v>1458</v>
      </c>
    </row>
    <row r="2841" spans="1:9" ht="15" customHeight="1">
      <c r="A2841" s="4">
        <v>2840</v>
      </c>
      <c r="B2841" s="2">
        <f t="shared" si="44"/>
        <v>65301280002</v>
      </c>
      <c r="C2841" s="278" t="s">
        <v>7692</v>
      </c>
      <c r="D2841" s="279" t="s">
        <v>7691</v>
      </c>
      <c r="E2841" s="278" t="s">
        <v>395</v>
      </c>
      <c r="F2841" s="280" t="s">
        <v>1101</v>
      </c>
      <c r="G2841" s="280" t="s">
        <v>1102</v>
      </c>
      <c r="H2841" s="4" t="s">
        <v>1457</v>
      </c>
      <c r="I2841" s="4" t="s">
        <v>1458</v>
      </c>
    </row>
    <row r="2842" spans="1:9" ht="15" customHeight="1">
      <c r="A2842" s="4">
        <v>2841</v>
      </c>
      <c r="B2842" s="2">
        <f t="shared" si="44"/>
        <v>65301280003</v>
      </c>
      <c r="C2842" s="278" t="s">
        <v>7693</v>
      </c>
      <c r="D2842" s="279" t="s">
        <v>7691</v>
      </c>
      <c r="E2842" s="278" t="s">
        <v>395</v>
      </c>
      <c r="F2842" s="280" t="s">
        <v>1978</v>
      </c>
      <c r="G2842" s="280" t="s">
        <v>1979</v>
      </c>
      <c r="H2842" s="4" t="s">
        <v>1457</v>
      </c>
      <c r="I2842" s="4" t="s">
        <v>1458</v>
      </c>
    </row>
    <row r="2843" spans="1:9" ht="15" customHeight="1">
      <c r="A2843" s="4">
        <v>2842</v>
      </c>
      <c r="B2843" s="2">
        <f t="shared" si="44"/>
        <v>65301280004</v>
      </c>
      <c r="C2843" s="278" t="s">
        <v>7694</v>
      </c>
      <c r="D2843" s="279" t="s">
        <v>7691</v>
      </c>
      <c r="E2843" s="278" t="s">
        <v>395</v>
      </c>
      <c r="F2843" s="280" t="s">
        <v>1980</v>
      </c>
      <c r="G2843" s="280" t="s">
        <v>503</v>
      </c>
      <c r="H2843" s="4" t="s">
        <v>1457</v>
      </c>
      <c r="I2843" s="4" t="s">
        <v>1458</v>
      </c>
    </row>
    <row r="2844" spans="1:9" ht="15" customHeight="1">
      <c r="A2844" s="4">
        <v>2843</v>
      </c>
      <c r="B2844" s="2">
        <f t="shared" si="44"/>
        <v>65301280005</v>
      </c>
      <c r="C2844" s="278" t="s">
        <v>7695</v>
      </c>
      <c r="D2844" s="279" t="s">
        <v>7691</v>
      </c>
      <c r="E2844" s="278" t="s">
        <v>395</v>
      </c>
      <c r="F2844" s="280" t="s">
        <v>1981</v>
      </c>
      <c r="G2844" s="280" t="s">
        <v>1575</v>
      </c>
      <c r="H2844" s="4" t="s">
        <v>1457</v>
      </c>
      <c r="I2844" s="4" t="s">
        <v>1458</v>
      </c>
    </row>
    <row r="2845" spans="1:9" ht="15" customHeight="1">
      <c r="A2845" s="4">
        <v>2844</v>
      </c>
      <c r="B2845" s="2">
        <f t="shared" si="44"/>
        <v>65301280006</v>
      </c>
      <c r="C2845" s="278" t="s">
        <v>7696</v>
      </c>
      <c r="D2845" s="279" t="s">
        <v>7691</v>
      </c>
      <c r="E2845" s="278" t="s">
        <v>395</v>
      </c>
      <c r="F2845" s="280" t="s">
        <v>1983</v>
      </c>
      <c r="G2845" s="280" t="s">
        <v>497</v>
      </c>
      <c r="H2845" s="4" t="s">
        <v>1457</v>
      </c>
      <c r="I2845" s="4" t="s">
        <v>1458</v>
      </c>
    </row>
    <row r="2846" spans="1:9" ht="15" customHeight="1">
      <c r="A2846" s="4">
        <v>2845</v>
      </c>
      <c r="B2846" s="2">
        <f t="shared" si="44"/>
        <v>65301280007</v>
      </c>
      <c r="C2846" s="278" t="s">
        <v>7697</v>
      </c>
      <c r="D2846" s="279" t="s">
        <v>7691</v>
      </c>
      <c r="E2846" s="278" t="s">
        <v>395</v>
      </c>
      <c r="F2846" s="280" t="s">
        <v>1985</v>
      </c>
      <c r="G2846" s="280" t="s">
        <v>1986</v>
      </c>
      <c r="H2846" s="4" t="s">
        <v>1457</v>
      </c>
      <c r="I2846" s="4" t="s">
        <v>1458</v>
      </c>
    </row>
    <row r="2847" spans="1:9" ht="15" customHeight="1">
      <c r="A2847" s="4">
        <v>2846</v>
      </c>
      <c r="B2847" s="2">
        <f t="shared" si="44"/>
        <v>65301280008</v>
      </c>
      <c r="C2847" s="278" t="s">
        <v>7698</v>
      </c>
      <c r="D2847" s="279" t="s">
        <v>7691</v>
      </c>
      <c r="E2847" s="278" t="s">
        <v>395</v>
      </c>
      <c r="F2847" s="280" t="s">
        <v>7699</v>
      </c>
      <c r="G2847" s="280" t="s">
        <v>1987</v>
      </c>
      <c r="H2847" s="4" t="s">
        <v>1457</v>
      </c>
      <c r="I2847" s="4" t="s">
        <v>1458</v>
      </c>
    </row>
    <row r="2848" spans="1:9" ht="15" customHeight="1">
      <c r="A2848" s="4">
        <v>2847</v>
      </c>
      <c r="B2848" s="2">
        <f t="shared" si="44"/>
        <v>65301280009</v>
      </c>
      <c r="C2848" s="278" t="s">
        <v>7700</v>
      </c>
      <c r="D2848" s="279" t="s">
        <v>7691</v>
      </c>
      <c r="E2848" s="278" t="s">
        <v>395</v>
      </c>
      <c r="F2848" s="280" t="s">
        <v>757</v>
      </c>
      <c r="G2848" s="280" t="s">
        <v>1989</v>
      </c>
      <c r="H2848" s="4" t="s">
        <v>1457</v>
      </c>
      <c r="I2848" s="4" t="s">
        <v>1458</v>
      </c>
    </row>
    <row r="2849" spans="1:9" ht="15" customHeight="1">
      <c r="A2849" s="4">
        <v>2848</v>
      </c>
      <c r="B2849" s="2">
        <f t="shared" si="44"/>
        <v>65301280010</v>
      </c>
      <c r="C2849" s="278" t="s">
        <v>7701</v>
      </c>
      <c r="D2849" s="279" t="s">
        <v>7691</v>
      </c>
      <c r="E2849" s="278" t="s">
        <v>395</v>
      </c>
      <c r="F2849" s="280" t="s">
        <v>432</v>
      </c>
      <c r="G2849" s="280" t="s">
        <v>542</v>
      </c>
      <c r="H2849" s="4" t="s">
        <v>1457</v>
      </c>
      <c r="I2849" s="4" t="s">
        <v>1458</v>
      </c>
    </row>
    <row r="2850" spans="1:9" ht="15" customHeight="1">
      <c r="A2850" s="4">
        <v>2849</v>
      </c>
      <c r="B2850" s="2">
        <f t="shared" si="44"/>
        <v>65301280011</v>
      </c>
      <c r="C2850" s="278" t="s">
        <v>7702</v>
      </c>
      <c r="D2850" s="279" t="s">
        <v>7691</v>
      </c>
      <c r="E2850" s="278" t="s">
        <v>395</v>
      </c>
      <c r="F2850" s="280" t="s">
        <v>1992</v>
      </c>
      <c r="G2850" s="280" t="s">
        <v>1993</v>
      </c>
      <c r="H2850" s="4" t="s">
        <v>1457</v>
      </c>
      <c r="I2850" s="4" t="s">
        <v>1458</v>
      </c>
    </row>
    <row r="2851" spans="1:9" ht="15" customHeight="1">
      <c r="A2851" s="4">
        <v>2850</v>
      </c>
      <c r="B2851" s="2">
        <f t="shared" si="44"/>
        <v>65301280012</v>
      </c>
      <c r="C2851" s="278" t="s">
        <v>7703</v>
      </c>
      <c r="D2851" s="279" t="s">
        <v>7691</v>
      </c>
      <c r="E2851" s="278" t="s">
        <v>395</v>
      </c>
      <c r="F2851" s="280" t="s">
        <v>1994</v>
      </c>
      <c r="G2851" s="280" t="s">
        <v>1995</v>
      </c>
      <c r="H2851" s="4" t="s">
        <v>1457</v>
      </c>
      <c r="I2851" s="4" t="s">
        <v>1458</v>
      </c>
    </row>
    <row r="2852" spans="1:9" ht="15" customHeight="1">
      <c r="A2852" s="4">
        <v>2851</v>
      </c>
      <c r="B2852" s="2">
        <f t="shared" si="44"/>
        <v>65301280013</v>
      </c>
      <c r="C2852" s="278" t="s">
        <v>7704</v>
      </c>
      <c r="D2852" s="279" t="s">
        <v>7691</v>
      </c>
      <c r="E2852" s="278" t="s">
        <v>395</v>
      </c>
      <c r="F2852" s="280" t="s">
        <v>1996</v>
      </c>
      <c r="G2852" s="280" t="s">
        <v>1997</v>
      </c>
      <c r="H2852" s="4" t="s">
        <v>1457</v>
      </c>
      <c r="I2852" s="4" t="s">
        <v>1458</v>
      </c>
    </row>
    <row r="2853" spans="1:9" ht="15" customHeight="1">
      <c r="A2853" s="4">
        <v>2852</v>
      </c>
      <c r="B2853" s="2">
        <f t="shared" si="44"/>
        <v>65301280014</v>
      </c>
      <c r="C2853" s="278" t="s">
        <v>7705</v>
      </c>
      <c r="D2853" s="279" t="s">
        <v>7691</v>
      </c>
      <c r="E2853" s="278" t="s">
        <v>395</v>
      </c>
      <c r="F2853" s="280" t="s">
        <v>1998</v>
      </c>
      <c r="G2853" s="280" t="s">
        <v>1999</v>
      </c>
      <c r="H2853" s="4" t="s">
        <v>1457</v>
      </c>
      <c r="I2853" s="4" t="s">
        <v>1458</v>
      </c>
    </row>
    <row r="2854" spans="1:9" ht="15" customHeight="1">
      <c r="A2854" s="4">
        <v>2853</v>
      </c>
      <c r="B2854" s="2">
        <f t="shared" si="44"/>
        <v>65301280015</v>
      </c>
      <c r="C2854" s="278" t="s">
        <v>7706</v>
      </c>
      <c r="D2854" s="279" t="s">
        <v>7691</v>
      </c>
      <c r="E2854" s="278" t="s">
        <v>395</v>
      </c>
      <c r="F2854" s="280" t="s">
        <v>947</v>
      </c>
      <c r="G2854" s="280" t="s">
        <v>2000</v>
      </c>
      <c r="H2854" s="4" t="s">
        <v>1457</v>
      </c>
      <c r="I2854" s="4" t="s">
        <v>1458</v>
      </c>
    </row>
    <row r="2855" spans="1:9" ht="15" customHeight="1">
      <c r="A2855" s="4">
        <v>2854</v>
      </c>
      <c r="B2855" s="2">
        <f t="shared" si="44"/>
        <v>65301280016</v>
      </c>
      <c r="C2855" s="278" t="s">
        <v>7707</v>
      </c>
      <c r="D2855" s="279" t="s">
        <v>7691</v>
      </c>
      <c r="E2855" s="278" t="s">
        <v>395</v>
      </c>
      <c r="F2855" s="280" t="s">
        <v>2001</v>
      </c>
      <c r="G2855" s="280" t="s">
        <v>2002</v>
      </c>
      <c r="H2855" s="4" t="s">
        <v>1457</v>
      </c>
      <c r="I2855" s="4" t="s">
        <v>1458</v>
      </c>
    </row>
    <row r="2856" spans="1:9" ht="15" customHeight="1">
      <c r="A2856" s="4">
        <v>2855</v>
      </c>
      <c r="B2856" s="2">
        <f t="shared" si="44"/>
        <v>65301280017</v>
      </c>
      <c r="C2856" s="278" t="s">
        <v>7708</v>
      </c>
      <c r="D2856" s="279" t="s">
        <v>7691</v>
      </c>
      <c r="E2856" s="278" t="s">
        <v>395</v>
      </c>
      <c r="F2856" s="280" t="s">
        <v>1824</v>
      </c>
      <c r="G2856" s="280" t="s">
        <v>1972</v>
      </c>
      <c r="H2856" s="4" t="s">
        <v>1457</v>
      </c>
      <c r="I2856" s="4" t="s">
        <v>1458</v>
      </c>
    </row>
    <row r="2857" spans="1:9" ht="15" customHeight="1">
      <c r="A2857" s="4">
        <v>2856</v>
      </c>
      <c r="B2857" s="2">
        <f t="shared" si="44"/>
        <v>65301280018</v>
      </c>
      <c r="C2857" s="278" t="s">
        <v>7709</v>
      </c>
      <c r="D2857" s="279" t="s">
        <v>7691</v>
      </c>
      <c r="E2857" s="278" t="s">
        <v>395</v>
      </c>
      <c r="F2857" s="280" t="s">
        <v>1124</v>
      </c>
      <c r="G2857" s="280" t="s">
        <v>2003</v>
      </c>
      <c r="H2857" s="4" t="s">
        <v>1457</v>
      </c>
      <c r="I2857" s="4" t="s">
        <v>1458</v>
      </c>
    </row>
    <row r="2858" spans="1:9" ht="15" customHeight="1">
      <c r="A2858" s="4">
        <v>2857</v>
      </c>
      <c r="B2858" s="2">
        <f t="shared" si="44"/>
        <v>65301280019</v>
      </c>
      <c r="C2858" s="278" t="s">
        <v>7710</v>
      </c>
      <c r="D2858" s="279" t="s">
        <v>7691</v>
      </c>
      <c r="E2858" s="278" t="s">
        <v>395</v>
      </c>
      <c r="F2858" s="280" t="s">
        <v>2005</v>
      </c>
      <c r="G2858" s="280" t="s">
        <v>794</v>
      </c>
      <c r="H2858" s="4" t="s">
        <v>1457</v>
      </c>
      <c r="I2858" s="4" t="s">
        <v>1458</v>
      </c>
    </row>
    <row r="2859" spans="1:9" ht="15" customHeight="1">
      <c r="A2859" s="4">
        <v>2858</v>
      </c>
      <c r="B2859" s="2">
        <f t="shared" si="44"/>
        <v>65301280020</v>
      </c>
      <c r="C2859" s="278" t="s">
        <v>7711</v>
      </c>
      <c r="D2859" s="279" t="s">
        <v>7691</v>
      </c>
      <c r="E2859" s="278" t="s">
        <v>395</v>
      </c>
      <c r="F2859" s="280" t="s">
        <v>2006</v>
      </c>
      <c r="G2859" s="280" t="s">
        <v>2007</v>
      </c>
      <c r="H2859" s="4" t="s">
        <v>1457</v>
      </c>
      <c r="I2859" s="4" t="s">
        <v>1458</v>
      </c>
    </row>
    <row r="2860" spans="1:9" ht="15" customHeight="1">
      <c r="A2860" s="4">
        <v>2859</v>
      </c>
      <c r="B2860" s="2">
        <f t="shared" si="44"/>
        <v>65301280023</v>
      </c>
      <c r="C2860" s="278" t="s">
        <v>7712</v>
      </c>
      <c r="D2860" s="279" t="s">
        <v>7691</v>
      </c>
      <c r="E2860" s="278" t="s">
        <v>395</v>
      </c>
      <c r="F2860" s="280" t="s">
        <v>912</v>
      </c>
      <c r="G2860" s="280" t="s">
        <v>2010</v>
      </c>
      <c r="H2860" s="4" t="s">
        <v>1457</v>
      </c>
      <c r="I2860" s="4" t="s">
        <v>1458</v>
      </c>
    </row>
    <row r="2861" spans="1:9" ht="15" customHeight="1">
      <c r="A2861" s="4">
        <v>2860</v>
      </c>
      <c r="B2861" s="2">
        <f t="shared" si="44"/>
        <v>65301280024</v>
      </c>
      <c r="C2861" s="278" t="s">
        <v>7713</v>
      </c>
      <c r="D2861" s="279" t="s">
        <v>7691</v>
      </c>
      <c r="E2861" s="278" t="s">
        <v>395</v>
      </c>
      <c r="F2861" s="280" t="s">
        <v>1784</v>
      </c>
      <c r="G2861" s="280" t="s">
        <v>2011</v>
      </c>
      <c r="H2861" s="4" t="s">
        <v>1457</v>
      </c>
      <c r="I2861" s="4" t="s">
        <v>1458</v>
      </c>
    </row>
    <row r="2862" spans="1:9" ht="15" customHeight="1">
      <c r="A2862" s="4">
        <v>2861</v>
      </c>
      <c r="B2862" s="2">
        <f t="shared" si="44"/>
        <v>65301280025</v>
      </c>
      <c r="C2862" s="278" t="s">
        <v>7714</v>
      </c>
      <c r="D2862" s="279" t="s">
        <v>7691</v>
      </c>
      <c r="E2862" s="278" t="s">
        <v>395</v>
      </c>
      <c r="F2862" s="280" t="s">
        <v>1784</v>
      </c>
      <c r="G2862" s="280" t="s">
        <v>1200</v>
      </c>
      <c r="H2862" s="4" t="s">
        <v>1457</v>
      </c>
      <c r="I2862" s="4" t="s">
        <v>1458</v>
      </c>
    </row>
    <row r="2863" spans="1:9" ht="15" customHeight="1">
      <c r="A2863" s="4">
        <v>2862</v>
      </c>
      <c r="B2863" s="2">
        <f t="shared" si="44"/>
        <v>65301280026</v>
      </c>
      <c r="C2863" s="278" t="s">
        <v>7715</v>
      </c>
      <c r="D2863" s="279" t="s">
        <v>7716</v>
      </c>
      <c r="E2863" s="278" t="s">
        <v>444</v>
      </c>
      <c r="F2863" s="280" t="s">
        <v>2181</v>
      </c>
      <c r="G2863" s="280" t="s">
        <v>2182</v>
      </c>
      <c r="H2863" s="4" t="s">
        <v>1457</v>
      </c>
      <c r="I2863" s="4" t="s">
        <v>1458</v>
      </c>
    </row>
    <row r="2864" spans="1:9" ht="15" customHeight="1">
      <c r="A2864" s="4">
        <v>2863</v>
      </c>
      <c r="B2864" s="2">
        <f t="shared" si="44"/>
        <v>65301280027</v>
      </c>
      <c r="C2864" s="278" t="s">
        <v>7717</v>
      </c>
      <c r="D2864" s="279" t="s">
        <v>7716</v>
      </c>
      <c r="E2864" s="278" t="s">
        <v>444</v>
      </c>
      <c r="F2864" s="280" t="s">
        <v>7718</v>
      </c>
      <c r="G2864" s="280" t="s">
        <v>1414</v>
      </c>
      <c r="H2864" s="4" t="s">
        <v>1457</v>
      </c>
      <c r="I2864" s="4" t="s">
        <v>1458</v>
      </c>
    </row>
    <row r="2865" spans="1:9" ht="15" customHeight="1">
      <c r="A2865" s="4">
        <v>2864</v>
      </c>
      <c r="B2865" s="2">
        <f t="shared" si="44"/>
        <v>65301280028</v>
      </c>
      <c r="C2865" s="278" t="s">
        <v>7719</v>
      </c>
      <c r="D2865" s="279" t="s">
        <v>7716</v>
      </c>
      <c r="E2865" s="278" t="s">
        <v>444</v>
      </c>
      <c r="F2865" s="280" t="s">
        <v>2128</v>
      </c>
      <c r="G2865" s="280" t="s">
        <v>7720</v>
      </c>
      <c r="H2865" s="4" t="s">
        <v>1457</v>
      </c>
      <c r="I2865" s="4" t="s">
        <v>1458</v>
      </c>
    </row>
    <row r="2866" spans="1:9" ht="15" customHeight="1">
      <c r="A2866" s="4">
        <v>2865</v>
      </c>
      <c r="B2866" s="2">
        <f t="shared" si="44"/>
        <v>65301280029</v>
      </c>
      <c r="C2866" s="278" t="s">
        <v>7721</v>
      </c>
      <c r="D2866" s="279" t="s">
        <v>7716</v>
      </c>
      <c r="E2866" s="278" t="s">
        <v>444</v>
      </c>
      <c r="F2866" s="280" t="s">
        <v>7722</v>
      </c>
      <c r="G2866" s="280" t="s">
        <v>7723</v>
      </c>
      <c r="H2866" s="4" t="s">
        <v>1457</v>
      </c>
      <c r="I2866" s="4" t="s">
        <v>1458</v>
      </c>
    </row>
    <row r="2867" spans="1:9" ht="15" customHeight="1">
      <c r="A2867" s="4">
        <v>2866</v>
      </c>
      <c r="B2867" s="2">
        <f t="shared" si="44"/>
        <v>65301280030</v>
      </c>
      <c r="C2867" s="278" t="s">
        <v>7724</v>
      </c>
      <c r="D2867" s="279" t="s">
        <v>7716</v>
      </c>
      <c r="E2867" s="278" t="s">
        <v>444</v>
      </c>
      <c r="F2867" s="280" t="s">
        <v>7725</v>
      </c>
      <c r="G2867" s="280" t="s">
        <v>2199</v>
      </c>
      <c r="H2867" s="4" t="s">
        <v>1457</v>
      </c>
      <c r="I2867" s="4" t="s">
        <v>1458</v>
      </c>
    </row>
    <row r="2868" spans="1:9" ht="15" customHeight="1">
      <c r="A2868" s="4">
        <v>2867</v>
      </c>
      <c r="B2868" s="2">
        <f t="shared" si="44"/>
        <v>65301280031</v>
      </c>
      <c r="C2868" s="278" t="s">
        <v>7726</v>
      </c>
      <c r="D2868" s="279" t="s">
        <v>7716</v>
      </c>
      <c r="E2868" s="278" t="s">
        <v>395</v>
      </c>
      <c r="F2868" s="280" t="s">
        <v>1409</v>
      </c>
      <c r="G2868" s="280" t="s">
        <v>7727</v>
      </c>
      <c r="H2868" s="4" t="s">
        <v>1457</v>
      </c>
      <c r="I2868" s="4" t="s">
        <v>1458</v>
      </c>
    </row>
    <row r="2869" spans="1:9" ht="15" customHeight="1">
      <c r="A2869" s="4">
        <v>2868</v>
      </c>
      <c r="B2869" s="2">
        <f t="shared" si="44"/>
        <v>65301280032</v>
      </c>
      <c r="C2869" s="278" t="s">
        <v>7728</v>
      </c>
      <c r="D2869" s="279" t="s">
        <v>7716</v>
      </c>
      <c r="E2869" s="278" t="s">
        <v>395</v>
      </c>
      <c r="F2869" s="280" t="s">
        <v>457</v>
      </c>
      <c r="G2869" s="280" t="s">
        <v>7729</v>
      </c>
      <c r="H2869" s="4" t="s">
        <v>1457</v>
      </c>
      <c r="I2869" s="4" t="s">
        <v>1458</v>
      </c>
    </row>
    <row r="2870" spans="1:9" ht="15" customHeight="1">
      <c r="A2870" s="4">
        <v>2869</v>
      </c>
      <c r="B2870" s="2">
        <f t="shared" si="44"/>
        <v>65301280033</v>
      </c>
      <c r="C2870" s="278" t="s">
        <v>7730</v>
      </c>
      <c r="D2870" s="279" t="s">
        <v>7716</v>
      </c>
      <c r="E2870" s="278" t="s">
        <v>395</v>
      </c>
      <c r="F2870" s="280" t="s">
        <v>539</v>
      </c>
      <c r="G2870" s="280" t="s">
        <v>3448</v>
      </c>
      <c r="H2870" s="4" t="s">
        <v>1457</v>
      </c>
      <c r="I2870" s="4" t="s">
        <v>1458</v>
      </c>
    </row>
    <row r="2871" spans="1:9" ht="15" customHeight="1">
      <c r="A2871" s="4">
        <v>2870</v>
      </c>
      <c r="B2871" s="2">
        <f t="shared" si="44"/>
        <v>65301280034</v>
      </c>
      <c r="C2871" s="278" t="s">
        <v>7731</v>
      </c>
      <c r="D2871" s="279" t="s">
        <v>7716</v>
      </c>
      <c r="E2871" s="278" t="s">
        <v>395</v>
      </c>
      <c r="F2871" s="280" t="s">
        <v>2204</v>
      </c>
      <c r="G2871" s="280" t="s">
        <v>2205</v>
      </c>
      <c r="H2871" s="4" t="s">
        <v>1457</v>
      </c>
      <c r="I2871" s="4" t="s">
        <v>1458</v>
      </c>
    </row>
    <row r="2872" spans="1:9" ht="15" customHeight="1">
      <c r="A2872" s="4">
        <v>2871</v>
      </c>
      <c r="B2872" s="2">
        <f t="shared" si="44"/>
        <v>65301280035</v>
      </c>
      <c r="C2872" s="278" t="s">
        <v>7732</v>
      </c>
      <c r="D2872" s="279" t="s">
        <v>7716</v>
      </c>
      <c r="E2872" s="278" t="s">
        <v>395</v>
      </c>
      <c r="F2872" s="280" t="s">
        <v>1545</v>
      </c>
      <c r="G2872" s="280" t="s">
        <v>5952</v>
      </c>
      <c r="H2872" s="4" t="s">
        <v>1457</v>
      </c>
      <c r="I2872" s="4" t="s">
        <v>1458</v>
      </c>
    </row>
    <row r="2873" spans="1:9" ht="15" customHeight="1">
      <c r="A2873" s="4">
        <v>2872</v>
      </c>
      <c r="B2873" s="2">
        <f t="shared" si="44"/>
        <v>65302010001</v>
      </c>
      <c r="C2873" s="278" t="s">
        <v>7733</v>
      </c>
      <c r="D2873" s="279" t="s">
        <v>7734</v>
      </c>
      <c r="E2873" s="278" t="s">
        <v>444</v>
      </c>
      <c r="F2873" s="280" t="s">
        <v>609</v>
      </c>
      <c r="G2873" s="280" t="s">
        <v>616</v>
      </c>
      <c r="H2873" s="4" t="s">
        <v>608</v>
      </c>
      <c r="I2873" s="4" t="s">
        <v>608</v>
      </c>
    </row>
    <row r="2874" spans="1:9" ht="15" customHeight="1">
      <c r="A2874" s="4">
        <v>2873</v>
      </c>
      <c r="B2874" s="2">
        <f t="shared" si="44"/>
        <v>65302010002</v>
      </c>
      <c r="C2874" s="278" t="s">
        <v>7735</v>
      </c>
      <c r="D2874" s="279" t="s">
        <v>7734</v>
      </c>
      <c r="E2874" s="278" t="s">
        <v>444</v>
      </c>
      <c r="F2874" s="280" t="s">
        <v>2014</v>
      </c>
      <c r="G2874" s="280" t="s">
        <v>2015</v>
      </c>
      <c r="H2874" s="4" t="s">
        <v>608</v>
      </c>
      <c r="I2874" s="4" t="s">
        <v>608</v>
      </c>
    </row>
    <row r="2875" spans="1:9" ht="15" customHeight="1">
      <c r="A2875" s="4">
        <v>2874</v>
      </c>
      <c r="B2875" s="2">
        <f t="shared" si="44"/>
        <v>65302010003</v>
      </c>
      <c r="C2875" s="278" t="s">
        <v>7736</v>
      </c>
      <c r="D2875" s="279" t="s">
        <v>7734</v>
      </c>
      <c r="E2875" s="278" t="s">
        <v>444</v>
      </c>
      <c r="F2875" s="280" t="s">
        <v>1696</v>
      </c>
      <c r="G2875" s="280" t="s">
        <v>1590</v>
      </c>
      <c r="H2875" s="4" t="s">
        <v>608</v>
      </c>
      <c r="I2875" s="4" t="s">
        <v>608</v>
      </c>
    </row>
    <row r="2876" spans="1:9" ht="15" customHeight="1">
      <c r="A2876" s="4">
        <v>2875</v>
      </c>
      <c r="B2876" s="2">
        <f t="shared" si="44"/>
        <v>65302010004</v>
      </c>
      <c r="C2876" s="278" t="s">
        <v>7737</v>
      </c>
      <c r="D2876" s="279" t="s">
        <v>7734</v>
      </c>
      <c r="E2876" s="278" t="s">
        <v>444</v>
      </c>
      <c r="F2876" s="280" t="s">
        <v>2016</v>
      </c>
      <c r="G2876" s="280" t="s">
        <v>2017</v>
      </c>
      <c r="H2876" s="4" t="s">
        <v>608</v>
      </c>
      <c r="I2876" s="4" t="s">
        <v>608</v>
      </c>
    </row>
    <row r="2877" spans="1:9" ht="15" customHeight="1">
      <c r="A2877" s="4">
        <v>2876</v>
      </c>
      <c r="B2877" s="2">
        <f t="shared" si="44"/>
        <v>65302010005</v>
      </c>
      <c r="C2877" s="278" t="s">
        <v>7738</v>
      </c>
      <c r="D2877" s="279" t="s">
        <v>7734</v>
      </c>
      <c r="E2877" s="278" t="s">
        <v>444</v>
      </c>
      <c r="F2877" s="280" t="s">
        <v>576</v>
      </c>
      <c r="G2877" s="280" t="s">
        <v>2018</v>
      </c>
      <c r="H2877" s="4" t="s">
        <v>608</v>
      </c>
      <c r="I2877" s="4" t="s">
        <v>608</v>
      </c>
    </row>
    <row r="2878" spans="1:9" ht="15" customHeight="1">
      <c r="A2878" s="4">
        <v>2877</v>
      </c>
      <c r="B2878" s="2">
        <f t="shared" si="44"/>
        <v>65302010006</v>
      </c>
      <c r="C2878" s="278" t="s">
        <v>7739</v>
      </c>
      <c r="D2878" s="279" t="s">
        <v>7734</v>
      </c>
      <c r="E2878" s="278" t="s">
        <v>444</v>
      </c>
      <c r="F2878" s="280" t="s">
        <v>7740</v>
      </c>
      <c r="G2878" s="280" t="s">
        <v>2019</v>
      </c>
      <c r="H2878" s="4" t="s">
        <v>608</v>
      </c>
      <c r="I2878" s="4" t="s">
        <v>608</v>
      </c>
    </row>
    <row r="2879" spans="1:9" ht="15" customHeight="1">
      <c r="A2879" s="4">
        <v>2878</v>
      </c>
      <c r="B2879" s="2">
        <f t="shared" si="44"/>
        <v>65302010007</v>
      </c>
      <c r="C2879" s="278" t="s">
        <v>7741</v>
      </c>
      <c r="D2879" s="279" t="s">
        <v>7734</v>
      </c>
      <c r="E2879" s="278" t="s">
        <v>444</v>
      </c>
      <c r="F2879" s="280" t="s">
        <v>840</v>
      </c>
      <c r="G2879" s="280" t="s">
        <v>2044</v>
      </c>
      <c r="H2879" s="4" t="s">
        <v>608</v>
      </c>
      <c r="I2879" s="4" t="s">
        <v>608</v>
      </c>
    </row>
    <row r="2880" spans="1:9" ht="15" customHeight="1">
      <c r="A2880" s="4">
        <v>2879</v>
      </c>
      <c r="B2880" s="2">
        <f t="shared" si="44"/>
        <v>65302010008</v>
      </c>
      <c r="C2880" s="278" t="s">
        <v>7742</v>
      </c>
      <c r="D2880" s="279" t="s">
        <v>7734</v>
      </c>
      <c r="E2880" s="278" t="s">
        <v>444</v>
      </c>
      <c r="F2880" s="280" t="s">
        <v>1230</v>
      </c>
      <c r="G2880" s="280" t="s">
        <v>2020</v>
      </c>
      <c r="H2880" s="4" t="s">
        <v>608</v>
      </c>
      <c r="I2880" s="4" t="s">
        <v>608</v>
      </c>
    </row>
    <row r="2881" spans="1:9" ht="15" customHeight="1">
      <c r="A2881" s="4">
        <v>2880</v>
      </c>
      <c r="B2881" s="2">
        <f t="shared" si="44"/>
        <v>65302010010</v>
      </c>
      <c r="C2881" s="278" t="s">
        <v>7743</v>
      </c>
      <c r="D2881" s="279" t="s">
        <v>7734</v>
      </c>
      <c r="E2881" s="278" t="s">
        <v>444</v>
      </c>
      <c r="F2881" s="280" t="s">
        <v>2021</v>
      </c>
      <c r="G2881" s="280" t="s">
        <v>1630</v>
      </c>
      <c r="H2881" s="4" t="s">
        <v>608</v>
      </c>
      <c r="I2881" s="4" t="s">
        <v>608</v>
      </c>
    </row>
    <row r="2882" spans="1:9" ht="15" customHeight="1">
      <c r="A2882" s="4">
        <v>2881</v>
      </c>
      <c r="B2882" s="2">
        <f t="shared" si="44"/>
        <v>65302010011</v>
      </c>
      <c r="C2882" s="278" t="s">
        <v>7744</v>
      </c>
      <c r="D2882" s="279" t="s">
        <v>7734</v>
      </c>
      <c r="E2882" s="278" t="s">
        <v>444</v>
      </c>
      <c r="F2882" s="280" t="s">
        <v>617</v>
      </c>
      <c r="G2882" s="280" t="s">
        <v>2048</v>
      </c>
      <c r="H2882" s="4" t="s">
        <v>608</v>
      </c>
      <c r="I2882" s="4" t="s">
        <v>608</v>
      </c>
    </row>
    <row r="2883" spans="1:9" ht="15" customHeight="1">
      <c r="A2883" s="4">
        <v>2882</v>
      </c>
      <c r="B2883" s="2">
        <f t="shared" ref="B2883:B2946" si="45">VALUE(C2883)</f>
        <v>65302010012</v>
      </c>
      <c r="C2883" s="278" t="s">
        <v>7745</v>
      </c>
      <c r="D2883" s="279" t="s">
        <v>7734</v>
      </c>
      <c r="E2883" s="278" t="s">
        <v>444</v>
      </c>
      <c r="F2883" s="280" t="s">
        <v>619</v>
      </c>
      <c r="G2883" s="280" t="s">
        <v>1449</v>
      </c>
      <c r="H2883" s="4" t="s">
        <v>608</v>
      </c>
      <c r="I2883" s="4" t="s">
        <v>608</v>
      </c>
    </row>
    <row r="2884" spans="1:9" ht="15" customHeight="1">
      <c r="A2884" s="4">
        <v>2883</v>
      </c>
      <c r="B2884" s="2">
        <f t="shared" si="45"/>
        <v>65302010013</v>
      </c>
      <c r="C2884" s="278" t="s">
        <v>7746</v>
      </c>
      <c r="D2884" s="279" t="s">
        <v>7734</v>
      </c>
      <c r="E2884" s="278" t="s">
        <v>444</v>
      </c>
      <c r="F2884" s="280" t="s">
        <v>2051</v>
      </c>
      <c r="G2884" s="280" t="s">
        <v>2052</v>
      </c>
      <c r="H2884" s="4" t="s">
        <v>608</v>
      </c>
      <c r="I2884" s="4" t="s">
        <v>608</v>
      </c>
    </row>
    <row r="2885" spans="1:9" ht="15" customHeight="1">
      <c r="A2885" s="4">
        <v>2884</v>
      </c>
      <c r="B2885" s="2">
        <f t="shared" si="45"/>
        <v>65302010014</v>
      </c>
      <c r="C2885" s="278" t="s">
        <v>7747</v>
      </c>
      <c r="D2885" s="279" t="s">
        <v>7734</v>
      </c>
      <c r="E2885" s="278" t="s">
        <v>444</v>
      </c>
      <c r="F2885" s="280" t="s">
        <v>2053</v>
      </c>
      <c r="G2885" s="280" t="s">
        <v>1730</v>
      </c>
      <c r="H2885" s="4" t="s">
        <v>608</v>
      </c>
      <c r="I2885" s="4" t="s">
        <v>608</v>
      </c>
    </row>
    <row r="2886" spans="1:9" ht="15" customHeight="1">
      <c r="A2886" s="4">
        <v>2885</v>
      </c>
      <c r="B2886" s="2">
        <f t="shared" si="45"/>
        <v>65302010015</v>
      </c>
      <c r="C2886" s="278" t="s">
        <v>7748</v>
      </c>
      <c r="D2886" s="279" t="s">
        <v>7734</v>
      </c>
      <c r="E2886" s="278" t="s">
        <v>444</v>
      </c>
      <c r="F2886" s="280" t="s">
        <v>2025</v>
      </c>
      <c r="G2886" s="280" t="s">
        <v>1080</v>
      </c>
      <c r="H2886" s="4" t="s">
        <v>608</v>
      </c>
      <c r="I2886" s="4" t="s">
        <v>608</v>
      </c>
    </row>
    <row r="2887" spans="1:9" ht="15" customHeight="1">
      <c r="A2887" s="4">
        <v>2886</v>
      </c>
      <c r="B2887" s="2">
        <f t="shared" si="45"/>
        <v>65302010016</v>
      </c>
      <c r="C2887" s="278" t="s">
        <v>7749</v>
      </c>
      <c r="D2887" s="279" t="s">
        <v>7734</v>
      </c>
      <c r="E2887" s="278" t="s">
        <v>444</v>
      </c>
      <c r="F2887" s="280" t="s">
        <v>7750</v>
      </c>
      <c r="G2887" s="280" t="s">
        <v>616</v>
      </c>
      <c r="H2887" s="4" t="s">
        <v>608</v>
      </c>
      <c r="I2887" s="4" t="s">
        <v>608</v>
      </c>
    </row>
    <row r="2888" spans="1:9" ht="15" customHeight="1">
      <c r="A2888" s="4">
        <v>2887</v>
      </c>
      <c r="B2888" s="2">
        <f t="shared" si="45"/>
        <v>65302010017</v>
      </c>
      <c r="C2888" s="278" t="s">
        <v>7751</v>
      </c>
      <c r="D2888" s="279" t="s">
        <v>7734</v>
      </c>
      <c r="E2888" s="278" t="s">
        <v>444</v>
      </c>
      <c r="F2888" s="280" t="s">
        <v>2027</v>
      </c>
      <c r="G2888" s="280" t="s">
        <v>905</v>
      </c>
      <c r="H2888" s="4" t="s">
        <v>608</v>
      </c>
      <c r="I2888" s="4" t="s">
        <v>608</v>
      </c>
    </row>
    <row r="2889" spans="1:9" ht="15" customHeight="1">
      <c r="A2889" s="4">
        <v>2888</v>
      </c>
      <c r="B2889" s="2">
        <f t="shared" si="45"/>
        <v>65302010018</v>
      </c>
      <c r="C2889" s="278" t="s">
        <v>7752</v>
      </c>
      <c r="D2889" s="279" t="s">
        <v>7734</v>
      </c>
      <c r="E2889" s="278" t="s">
        <v>444</v>
      </c>
      <c r="F2889" s="280" t="s">
        <v>2029</v>
      </c>
      <c r="G2889" s="280" t="s">
        <v>2030</v>
      </c>
      <c r="H2889" s="4" t="s">
        <v>608</v>
      </c>
      <c r="I2889" s="4" t="s">
        <v>608</v>
      </c>
    </row>
    <row r="2890" spans="1:9" ht="15" customHeight="1">
      <c r="A2890" s="4">
        <v>2889</v>
      </c>
      <c r="B2890" s="2">
        <f t="shared" si="45"/>
        <v>65302010019</v>
      </c>
      <c r="C2890" s="278" t="s">
        <v>7753</v>
      </c>
      <c r="D2890" s="279" t="s">
        <v>7734</v>
      </c>
      <c r="E2890" s="278" t="s">
        <v>444</v>
      </c>
      <c r="F2890" s="280" t="s">
        <v>2057</v>
      </c>
      <c r="G2890" s="280" t="s">
        <v>1418</v>
      </c>
      <c r="H2890" s="4" t="s">
        <v>608</v>
      </c>
      <c r="I2890" s="4" t="s">
        <v>608</v>
      </c>
    </row>
    <row r="2891" spans="1:9" ht="15" customHeight="1">
      <c r="A2891" s="4">
        <v>2890</v>
      </c>
      <c r="B2891" s="2">
        <f t="shared" si="45"/>
        <v>65302010020</v>
      </c>
      <c r="C2891" s="278" t="s">
        <v>7754</v>
      </c>
      <c r="D2891" s="279" t="s">
        <v>7734</v>
      </c>
      <c r="E2891" s="278" t="s">
        <v>444</v>
      </c>
      <c r="F2891" s="280" t="s">
        <v>1637</v>
      </c>
      <c r="G2891" s="280" t="s">
        <v>615</v>
      </c>
      <c r="H2891" s="4" t="s">
        <v>608</v>
      </c>
      <c r="I2891" s="4" t="s">
        <v>608</v>
      </c>
    </row>
    <row r="2892" spans="1:9" ht="15" customHeight="1">
      <c r="A2892" s="4">
        <v>2891</v>
      </c>
      <c r="B2892" s="2">
        <f t="shared" si="45"/>
        <v>65302010021</v>
      </c>
      <c r="C2892" s="278" t="s">
        <v>7755</v>
      </c>
      <c r="D2892" s="279" t="s">
        <v>7734</v>
      </c>
      <c r="E2892" s="278" t="s">
        <v>444</v>
      </c>
      <c r="F2892" s="280" t="s">
        <v>1491</v>
      </c>
      <c r="G2892" s="280" t="s">
        <v>2060</v>
      </c>
      <c r="H2892" s="4" t="s">
        <v>608</v>
      </c>
      <c r="I2892" s="4" t="s">
        <v>608</v>
      </c>
    </row>
    <row r="2893" spans="1:9" ht="15" customHeight="1">
      <c r="A2893" s="4">
        <v>2892</v>
      </c>
      <c r="B2893" s="2">
        <f t="shared" si="45"/>
        <v>65302010022</v>
      </c>
      <c r="C2893" s="278" t="s">
        <v>7756</v>
      </c>
      <c r="D2893" s="279" t="s">
        <v>7734</v>
      </c>
      <c r="E2893" s="278" t="s">
        <v>444</v>
      </c>
      <c r="F2893" s="280" t="s">
        <v>2064</v>
      </c>
      <c r="G2893" s="280" t="s">
        <v>2065</v>
      </c>
      <c r="H2893" s="4" t="s">
        <v>608</v>
      </c>
      <c r="I2893" s="4" t="s">
        <v>608</v>
      </c>
    </row>
    <row r="2894" spans="1:9" ht="15" customHeight="1">
      <c r="A2894" s="4">
        <v>2893</v>
      </c>
      <c r="B2894" s="2">
        <f t="shared" si="45"/>
        <v>65302010023</v>
      </c>
      <c r="C2894" s="278" t="s">
        <v>7757</v>
      </c>
      <c r="D2894" s="279" t="s">
        <v>7734</v>
      </c>
      <c r="E2894" s="278" t="s">
        <v>395</v>
      </c>
      <c r="F2894" s="280" t="s">
        <v>1399</v>
      </c>
      <c r="G2894" s="280" t="s">
        <v>2034</v>
      </c>
      <c r="H2894" s="4" t="s">
        <v>608</v>
      </c>
      <c r="I2894" s="4" t="s">
        <v>608</v>
      </c>
    </row>
    <row r="2895" spans="1:9" ht="15" customHeight="1">
      <c r="A2895" s="4">
        <v>2894</v>
      </c>
      <c r="B2895" s="2">
        <f t="shared" si="45"/>
        <v>65302010024</v>
      </c>
      <c r="C2895" s="278" t="s">
        <v>7758</v>
      </c>
      <c r="D2895" s="279" t="s">
        <v>7734</v>
      </c>
      <c r="E2895" s="278" t="s">
        <v>395</v>
      </c>
      <c r="F2895" s="280" t="s">
        <v>1801</v>
      </c>
      <c r="G2895" s="280" t="s">
        <v>524</v>
      </c>
      <c r="H2895" s="4" t="s">
        <v>608</v>
      </c>
      <c r="I2895" s="4" t="s">
        <v>608</v>
      </c>
    </row>
    <row r="2896" spans="1:9" ht="15" customHeight="1">
      <c r="A2896" s="4">
        <v>2895</v>
      </c>
      <c r="B2896" s="2">
        <f t="shared" si="45"/>
        <v>65302010025</v>
      </c>
      <c r="C2896" s="278" t="s">
        <v>7759</v>
      </c>
      <c r="D2896" s="279" t="s">
        <v>7734</v>
      </c>
      <c r="E2896" s="278" t="s">
        <v>395</v>
      </c>
      <c r="F2896" s="280" t="s">
        <v>2269</v>
      </c>
      <c r="G2896" s="280" t="s">
        <v>2035</v>
      </c>
      <c r="H2896" s="4" t="s">
        <v>608</v>
      </c>
      <c r="I2896" s="4" t="s">
        <v>608</v>
      </c>
    </row>
    <row r="2897" spans="1:9" ht="15" customHeight="1">
      <c r="A2897" s="4">
        <v>2896</v>
      </c>
      <c r="B2897" s="2">
        <f t="shared" si="45"/>
        <v>65302010026</v>
      </c>
      <c r="C2897" s="278" t="s">
        <v>7760</v>
      </c>
      <c r="D2897" s="279" t="s">
        <v>1638</v>
      </c>
      <c r="E2897" s="278" t="s">
        <v>444</v>
      </c>
      <c r="F2897" s="280" t="s">
        <v>712</v>
      </c>
      <c r="G2897" s="280" t="s">
        <v>7761</v>
      </c>
      <c r="H2897" s="4" t="s">
        <v>608</v>
      </c>
      <c r="I2897" s="4" t="s">
        <v>608</v>
      </c>
    </row>
    <row r="2898" spans="1:9" ht="15" customHeight="1">
      <c r="A2898" s="4">
        <v>2897</v>
      </c>
      <c r="B2898" s="2">
        <f t="shared" si="45"/>
        <v>65302010027</v>
      </c>
      <c r="C2898" s="278" t="s">
        <v>7762</v>
      </c>
      <c r="D2898" s="279" t="s">
        <v>1638</v>
      </c>
      <c r="E2898" s="278" t="s">
        <v>444</v>
      </c>
      <c r="F2898" s="280" t="s">
        <v>7763</v>
      </c>
      <c r="G2898" s="280" t="s">
        <v>86</v>
      </c>
      <c r="H2898" s="4" t="s">
        <v>608</v>
      </c>
      <c r="I2898" s="4" t="s">
        <v>608</v>
      </c>
    </row>
    <row r="2899" spans="1:9" ht="15" customHeight="1">
      <c r="A2899" s="4">
        <v>2898</v>
      </c>
      <c r="B2899" s="2">
        <f t="shared" si="45"/>
        <v>65302010028</v>
      </c>
      <c r="C2899" s="278" t="s">
        <v>7764</v>
      </c>
      <c r="D2899" s="279" t="s">
        <v>1638</v>
      </c>
      <c r="E2899" s="278" t="s">
        <v>444</v>
      </c>
      <c r="F2899" s="280" t="s">
        <v>2037</v>
      </c>
      <c r="G2899" s="280" t="s">
        <v>2038</v>
      </c>
      <c r="H2899" s="4" t="s">
        <v>608</v>
      </c>
      <c r="I2899" s="4" t="s">
        <v>608</v>
      </c>
    </row>
    <row r="2900" spans="1:9" ht="15" customHeight="1">
      <c r="A2900" s="4">
        <v>2899</v>
      </c>
      <c r="B2900" s="2">
        <f t="shared" si="45"/>
        <v>65302010029</v>
      </c>
      <c r="C2900" s="278" t="s">
        <v>7765</v>
      </c>
      <c r="D2900" s="279" t="s">
        <v>1638</v>
      </c>
      <c r="E2900" s="278" t="s">
        <v>444</v>
      </c>
      <c r="F2900" s="280" t="s">
        <v>614</v>
      </c>
      <c r="G2900" s="280" t="s">
        <v>2041</v>
      </c>
      <c r="H2900" s="4" t="s">
        <v>608</v>
      </c>
      <c r="I2900" s="4" t="s">
        <v>608</v>
      </c>
    </row>
    <row r="2901" spans="1:9" ht="15" customHeight="1">
      <c r="A2901" s="4">
        <v>2900</v>
      </c>
      <c r="B2901" s="2">
        <f t="shared" si="45"/>
        <v>65302010030</v>
      </c>
      <c r="C2901" s="278" t="s">
        <v>7766</v>
      </c>
      <c r="D2901" s="279" t="s">
        <v>1638</v>
      </c>
      <c r="E2901" s="278" t="s">
        <v>444</v>
      </c>
      <c r="F2901" s="280" t="s">
        <v>614</v>
      </c>
      <c r="G2901" s="280" t="s">
        <v>1624</v>
      </c>
      <c r="H2901" s="4" t="s">
        <v>608</v>
      </c>
      <c r="I2901" s="4" t="s">
        <v>608</v>
      </c>
    </row>
    <row r="2902" spans="1:9" ht="15" customHeight="1">
      <c r="A2902" s="4">
        <v>2901</v>
      </c>
      <c r="B2902" s="2">
        <f t="shared" si="45"/>
        <v>65302010031</v>
      </c>
      <c r="C2902" s="278" t="s">
        <v>7767</v>
      </c>
      <c r="D2902" s="279" t="s">
        <v>1638</v>
      </c>
      <c r="E2902" s="278" t="s">
        <v>444</v>
      </c>
      <c r="F2902" s="280" t="s">
        <v>614</v>
      </c>
      <c r="G2902" s="280" t="s">
        <v>2042</v>
      </c>
      <c r="H2902" s="4" t="s">
        <v>608</v>
      </c>
      <c r="I2902" s="4" t="s">
        <v>608</v>
      </c>
    </row>
    <row r="2903" spans="1:9" ht="15" customHeight="1">
      <c r="A2903" s="4">
        <v>2902</v>
      </c>
      <c r="B2903" s="2">
        <f t="shared" si="45"/>
        <v>65302010032</v>
      </c>
      <c r="C2903" s="278" t="s">
        <v>7768</v>
      </c>
      <c r="D2903" s="279" t="s">
        <v>1638</v>
      </c>
      <c r="E2903" s="278" t="s">
        <v>444</v>
      </c>
      <c r="F2903" s="280" t="s">
        <v>1478</v>
      </c>
      <c r="G2903" s="280" t="s">
        <v>7769</v>
      </c>
      <c r="H2903" s="4" t="s">
        <v>608</v>
      </c>
      <c r="I2903" s="4" t="s">
        <v>608</v>
      </c>
    </row>
    <row r="2904" spans="1:9" ht="15" customHeight="1">
      <c r="A2904" s="4">
        <v>2903</v>
      </c>
      <c r="B2904" s="2">
        <f t="shared" si="45"/>
        <v>65302010033</v>
      </c>
      <c r="C2904" s="278" t="s">
        <v>7770</v>
      </c>
      <c r="D2904" s="279" t="s">
        <v>1638</v>
      </c>
      <c r="E2904" s="278" t="s">
        <v>444</v>
      </c>
      <c r="F2904" s="280" t="s">
        <v>675</v>
      </c>
      <c r="G2904" s="280" t="s">
        <v>2043</v>
      </c>
      <c r="H2904" s="4" t="s">
        <v>608</v>
      </c>
      <c r="I2904" s="4" t="s">
        <v>608</v>
      </c>
    </row>
    <row r="2905" spans="1:9" ht="15" customHeight="1">
      <c r="A2905" s="4">
        <v>2904</v>
      </c>
      <c r="B2905" s="2">
        <f t="shared" si="45"/>
        <v>65302010034</v>
      </c>
      <c r="C2905" s="278" t="s">
        <v>7771</v>
      </c>
      <c r="D2905" s="279" t="s">
        <v>1638</v>
      </c>
      <c r="E2905" s="278" t="s">
        <v>444</v>
      </c>
      <c r="F2905" s="280" t="s">
        <v>2045</v>
      </c>
      <c r="G2905" s="280" t="s">
        <v>468</v>
      </c>
      <c r="H2905" s="4" t="s">
        <v>608</v>
      </c>
      <c r="I2905" s="4" t="s">
        <v>608</v>
      </c>
    </row>
    <row r="2906" spans="1:9" ht="15" customHeight="1">
      <c r="A2906" s="4">
        <v>2905</v>
      </c>
      <c r="B2906" s="2">
        <f t="shared" si="45"/>
        <v>65302010035</v>
      </c>
      <c r="C2906" s="278" t="s">
        <v>7772</v>
      </c>
      <c r="D2906" s="279" t="s">
        <v>1638</v>
      </c>
      <c r="E2906" s="278" t="s">
        <v>444</v>
      </c>
      <c r="F2906" s="280" t="s">
        <v>4967</v>
      </c>
      <c r="G2906" s="280" t="s">
        <v>7773</v>
      </c>
      <c r="H2906" s="4" t="s">
        <v>608</v>
      </c>
      <c r="I2906" s="4" t="s">
        <v>608</v>
      </c>
    </row>
    <row r="2907" spans="1:9" ht="15" customHeight="1">
      <c r="A2907" s="4">
        <v>2906</v>
      </c>
      <c r="B2907" s="2">
        <f t="shared" si="45"/>
        <v>65302010037</v>
      </c>
      <c r="C2907" s="278" t="s">
        <v>7774</v>
      </c>
      <c r="D2907" s="279" t="s">
        <v>1638</v>
      </c>
      <c r="E2907" s="278" t="s">
        <v>444</v>
      </c>
      <c r="F2907" s="280" t="s">
        <v>2046</v>
      </c>
      <c r="G2907" s="280" t="s">
        <v>2047</v>
      </c>
      <c r="H2907" s="4" t="s">
        <v>608</v>
      </c>
      <c r="I2907" s="4" t="s">
        <v>608</v>
      </c>
    </row>
    <row r="2908" spans="1:9" ht="15" customHeight="1">
      <c r="A2908" s="4">
        <v>2907</v>
      </c>
      <c r="B2908" s="2">
        <f t="shared" si="45"/>
        <v>65302010038</v>
      </c>
      <c r="C2908" s="278" t="s">
        <v>7775</v>
      </c>
      <c r="D2908" s="279" t="s">
        <v>1638</v>
      </c>
      <c r="E2908" s="278" t="s">
        <v>444</v>
      </c>
      <c r="F2908" s="280" t="s">
        <v>620</v>
      </c>
      <c r="G2908" s="280" t="s">
        <v>7776</v>
      </c>
      <c r="H2908" s="4" t="s">
        <v>608</v>
      </c>
      <c r="I2908" s="4" t="s">
        <v>608</v>
      </c>
    </row>
    <row r="2909" spans="1:9" ht="15" customHeight="1">
      <c r="A2909" s="4">
        <v>2908</v>
      </c>
      <c r="B2909" s="2">
        <f t="shared" si="45"/>
        <v>65302010039</v>
      </c>
      <c r="C2909" s="278" t="s">
        <v>7777</v>
      </c>
      <c r="D2909" s="279" t="s">
        <v>1638</v>
      </c>
      <c r="E2909" s="278" t="s">
        <v>444</v>
      </c>
      <c r="F2909" s="280" t="s">
        <v>2161</v>
      </c>
      <c r="G2909" s="280" t="s">
        <v>7778</v>
      </c>
      <c r="H2909" s="4" t="s">
        <v>608</v>
      </c>
      <c r="I2909" s="4" t="s">
        <v>608</v>
      </c>
    </row>
    <row r="2910" spans="1:9" ht="15" customHeight="1">
      <c r="A2910" s="4">
        <v>2909</v>
      </c>
      <c r="B2910" s="2">
        <f t="shared" si="45"/>
        <v>65302010040</v>
      </c>
      <c r="C2910" s="278" t="s">
        <v>7779</v>
      </c>
      <c r="D2910" s="279" t="s">
        <v>1638</v>
      </c>
      <c r="E2910" s="278" t="s">
        <v>444</v>
      </c>
      <c r="F2910" s="280" t="s">
        <v>2049</v>
      </c>
      <c r="G2910" s="280" t="s">
        <v>2050</v>
      </c>
      <c r="H2910" s="4" t="s">
        <v>608</v>
      </c>
      <c r="I2910" s="4" t="s">
        <v>608</v>
      </c>
    </row>
    <row r="2911" spans="1:9" ht="15" customHeight="1">
      <c r="A2911" s="4">
        <v>2910</v>
      </c>
      <c r="B2911" s="2">
        <f t="shared" si="45"/>
        <v>65302010041</v>
      </c>
      <c r="C2911" s="278" t="s">
        <v>7780</v>
      </c>
      <c r="D2911" s="279" t="s">
        <v>1638</v>
      </c>
      <c r="E2911" s="278" t="s">
        <v>444</v>
      </c>
      <c r="F2911" s="280" t="s">
        <v>720</v>
      </c>
      <c r="G2911" s="280" t="s">
        <v>2056</v>
      </c>
      <c r="H2911" s="4" t="s">
        <v>608</v>
      </c>
      <c r="I2911" s="4" t="s">
        <v>608</v>
      </c>
    </row>
    <row r="2912" spans="1:9" ht="15" customHeight="1">
      <c r="A2912" s="4">
        <v>2911</v>
      </c>
      <c r="B2912" s="2">
        <f t="shared" si="45"/>
        <v>65302010042</v>
      </c>
      <c r="C2912" s="278" t="s">
        <v>7781</v>
      </c>
      <c r="D2912" s="279" t="s">
        <v>1638</v>
      </c>
      <c r="E2912" s="278" t="s">
        <v>444</v>
      </c>
      <c r="F2912" s="280" t="s">
        <v>530</v>
      </c>
      <c r="G2912" s="280" t="s">
        <v>1319</v>
      </c>
      <c r="H2912" s="4" t="s">
        <v>608</v>
      </c>
      <c r="I2912" s="4" t="s">
        <v>608</v>
      </c>
    </row>
    <row r="2913" spans="1:9" ht="15" customHeight="1">
      <c r="A2913" s="4">
        <v>2912</v>
      </c>
      <c r="B2913" s="2">
        <f t="shared" si="45"/>
        <v>65302010043</v>
      </c>
      <c r="C2913" s="278" t="s">
        <v>7782</v>
      </c>
      <c r="D2913" s="279" t="s">
        <v>1638</v>
      </c>
      <c r="E2913" s="278" t="s">
        <v>444</v>
      </c>
      <c r="F2913" s="280" t="s">
        <v>2033</v>
      </c>
      <c r="G2913" s="280" t="s">
        <v>1449</v>
      </c>
      <c r="H2913" s="4" t="s">
        <v>608</v>
      </c>
      <c r="I2913" s="4" t="s">
        <v>608</v>
      </c>
    </row>
    <row r="2914" spans="1:9" ht="15" customHeight="1">
      <c r="A2914" s="4">
        <v>2913</v>
      </c>
      <c r="B2914" s="2">
        <f t="shared" si="45"/>
        <v>65302010044</v>
      </c>
      <c r="C2914" s="278" t="s">
        <v>7783</v>
      </c>
      <c r="D2914" s="279" t="s">
        <v>1638</v>
      </c>
      <c r="E2914" s="278" t="s">
        <v>444</v>
      </c>
      <c r="F2914" s="280" t="s">
        <v>2058</v>
      </c>
      <c r="G2914" s="280" t="s">
        <v>2059</v>
      </c>
      <c r="H2914" s="4" t="s">
        <v>608</v>
      </c>
      <c r="I2914" s="4" t="s">
        <v>608</v>
      </c>
    </row>
    <row r="2915" spans="1:9" ht="15" customHeight="1">
      <c r="A2915" s="4">
        <v>2914</v>
      </c>
      <c r="B2915" s="2">
        <f t="shared" si="45"/>
        <v>65302010045</v>
      </c>
      <c r="C2915" s="278" t="s">
        <v>7784</v>
      </c>
      <c r="D2915" s="279" t="s">
        <v>1638</v>
      </c>
      <c r="E2915" s="278" t="s">
        <v>444</v>
      </c>
      <c r="F2915" s="280" t="s">
        <v>1190</v>
      </c>
      <c r="G2915" s="280" t="s">
        <v>7785</v>
      </c>
      <c r="H2915" s="4" t="s">
        <v>608</v>
      </c>
      <c r="I2915" s="4" t="s">
        <v>608</v>
      </c>
    </row>
    <row r="2916" spans="1:9" ht="15" customHeight="1">
      <c r="A2916" s="4">
        <v>2915</v>
      </c>
      <c r="B2916" s="2">
        <f t="shared" si="45"/>
        <v>65302010046</v>
      </c>
      <c r="C2916" s="278" t="s">
        <v>7786</v>
      </c>
      <c r="D2916" s="279" t="s">
        <v>1638</v>
      </c>
      <c r="E2916" s="278" t="s">
        <v>444</v>
      </c>
      <c r="F2916" s="280" t="s">
        <v>1322</v>
      </c>
      <c r="G2916" s="280" t="s">
        <v>86</v>
      </c>
      <c r="H2916" s="4" t="s">
        <v>608</v>
      </c>
      <c r="I2916" s="4" t="s">
        <v>608</v>
      </c>
    </row>
    <row r="2917" spans="1:9" ht="15" customHeight="1">
      <c r="A2917" s="4">
        <v>2916</v>
      </c>
      <c r="B2917" s="2">
        <f t="shared" si="45"/>
        <v>65302010047</v>
      </c>
      <c r="C2917" s="278" t="s">
        <v>7787</v>
      </c>
      <c r="D2917" s="279" t="s">
        <v>1638</v>
      </c>
      <c r="E2917" s="278" t="s">
        <v>444</v>
      </c>
      <c r="F2917" s="280" t="s">
        <v>7788</v>
      </c>
      <c r="G2917" s="280" t="s">
        <v>7789</v>
      </c>
      <c r="H2917" s="4" t="s">
        <v>608</v>
      </c>
      <c r="I2917" s="4" t="s">
        <v>608</v>
      </c>
    </row>
    <row r="2918" spans="1:9" ht="15" customHeight="1">
      <c r="A2918" s="4">
        <v>2917</v>
      </c>
      <c r="B2918" s="2">
        <f t="shared" si="45"/>
        <v>65302010048</v>
      </c>
      <c r="C2918" s="278" t="s">
        <v>7790</v>
      </c>
      <c r="D2918" s="279" t="s">
        <v>1638</v>
      </c>
      <c r="E2918" s="278" t="s">
        <v>444</v>
      </c>
      <c r="F2918" s="280" t="s">
        <v>1098</v>
      </c>
      <c r="G2918" s="280" t="s">
        <v>2063</v>
      </c>
      <c r="H2918" s="4" t="s">
        <v>608</v>
      </c>
      <c r="I2918" s="4" t="s">
        <v>608</v>
      </c>
    </row>
    <row r="2919" spans="1:9" ht="15" customHeight="1">
      <c r="A2919" s="4">
        <v>2918</v>
      </c>
      <c r="B2919" s="2">
        <f t="shared" si="45"/>
        <v>65302010049</v>
      </c>
      <c r="C2919" s="278" t="s">
        <v>7791</v>
      </c>
      <c r="D2919" s="279" t="s">
        <v>1638</v>
      </c>
      <c r="E2919" s="278" t="s">
        <v>444</v>
      </c>
      <c r="F2919" s="280" t="s">
        <v>7792</v>
      </c>
      <c r="G2919" s="280" t="s">
        <v>3111</v>
      </c>
      <c r="H2919" s="4" t="s">
        <v>608</v>
      </c>
      <c r="I2919" s="4" t="s">
        <v>608</v>
      </c>
    </row>
    <row r="2920" spans="1:9" ht="15" customHeight="1">
      <c r="A2920" s="4">
        <v>2919</v>
      </c>
      <c r="B2920" s="2">
        <f t="shared" si="45"/>
        <v>65302010050</v>
      </c>
      <c r="C2920" s="278" t="s">
        <v>7793</v>
      </c>
      <c r="D2920" s="279" t="s">
        <v>1638</v>
      </c>
      <c r="E2920" s="278" t="s">
        <v>444</v>
      </c>
      <c r="F2920" s="280" t="s">
        <v>7794</v>
      </c>
      <c r="G2920" s="280" t="s">
        <v>1617</v>
      </c>
      <c r="H2920" s="4" t="s">
        <v>608</v>
      </c>
      <c r="I2920" s="4" t="s">
        <v>608</v>
      </c>
    </row>
    <row r="2921" spans="1:9" ht="15" customHeight="1">
      <c r="A2921" s="4">
        <v>2920</v>
      </c>
      <c r="B2921" s="2">
        <f t="shared" si="45"/>
        <v>65302020001</v>
      </c>
      <c r="C2921" s="278" t="s">
        <v>7795</v>
      </c>
      <c r="D2921" s="279" t="s">
        <v>7796</v>
      </c>
      <c r="E2921" s="278" t="s">
        <v>444</v>
      </c>
      <c r="F2921" s="280" t="s">
        <v>2069</v>
      </c>
      <c r="G2921" s="280" t="s">
        <v>1765</v>
      </c>
      <c r="H2921" s="4" t="s">
        <v>659</v>
      </c>
      <c r="I2921" s="4" t="s">
        <v>659</v>
      </c>
    </row>
    <row r="2922" spans="1:9" ht="15" customHeight="1">
      <c r="A2922" s="4">
        <v>2921</v>
      </c>
      <c r="B2922" s="2">
        <f t="shared" si="45"/>
        <v>65302020003</v>
      </c>
      <c r="C2922" s="278" t="s">
        <v>7797</v>
      </c>
      <c r="D2922" s="279" t="s">
        <v>7796</v>
      </c>
      <c r="E2922" s="278" t="s">
        <v>444</v>
      </c>
      <c r="F2922" s="280" t="s">
        <v>2071</v>
      </c>
      <c r="G2922" s="280" t="s">
        <v>2072</v>
      </c>
      <c r="H2922" s="4" t="s">
        <v>659</v>
      </c>
      <c r="I2922" s="4" t="s">
        <v>659</v>
      </c>
    </row>
    <row r="2923" spans="1:9" ht="15" customHeight="1">
      <c r="A2923" s="4">
        <v>2922</v>
      </c>
      <c r="B2923" s="2">
        <f t="shared" si="45"/>
        <v>65302020004</v>
      </c>
      <c r="C2923" s="278" t="s">
        <v>7798</v>
      </c>
      <c r="D2923" s="279" t="s">
        <v>7796</v>
      </c>
      <c r="E2923" s="278" t="s">
        <v>444</v>
      </c>
      <c r="F2923" s="280" t="s">
        <v>2073</v>
      </c>
      <c r="G2923" s="280" t="s">
        <v>2074</v>
      </c>
      <c r="H2923" s="4" t="s">
        <v>659</v>
      </c>
      <c r="I2923" s="4" t="s">
        <v>659</v>
      </c>
    </row>
    <row r="2924" spans="1:9" ht="15" customHeight="1">
      <c r="A2924" s="4">
        <v>2923</v>
      </c>
      <c r="B2924" s="2">
        <f t="shared" si="45"/>
        <v>65302020005</v>
      </c>
      <c r="C2924" s="278" t="s">
        <v>7799</v>
      </c>
      <c r="D2924" s="279" t="s">
        <v>7796</v>
      </c>
      <c r="E2924" s="278" t="s">
        <v>444</v>
      </c>
      <c r="F2924" s="280" t="s">
        <v>2075</v>
      </c>
      <c r="G2924" s="280" t="s">
        <v>1845</v>
      </c>
      <c r="H2924" s="4" t="s">
        <v>659</v>
      </c>
      <c r="I2924" s="4" t="s">
        <v>659</v>
      </c>
    </row>
    <row r="2925" spans="1:9" ht="15" customHeight="1">
      <c r="A2925" s="4">
        <v>2924</v>
      </c>
      <c r="B2925" s="2">
        <f t="shared" si="45"/>
        <v>65302020006</v>
      </c>
      <c r="C2925" s="278" t="s">
        <v>7800</v>
      </c>
      <c r="D2925" s="279" t="s">
        <v>7796</v>
      </c>
      <c r="E2925" s="278" t="s">
        <v>444</v>
      </c>
      <c r="F2925" s="280" t="s">
        <v>2077</v>
      </c>
      <c r="G2925" s="280" t="s">
        <v>1033</v>
      </c>
      <c r="H2925" s="4" t="s">
        <v>659</v>
      </c>
      <c r="I2925" s="4" t="s">
        <v>659</v>
      </c>
    </row>
    <row r="2926" spans="1:9" ht="15" customHeight="1">
      <c r="A2926" s="4">
        <v>2925</v>
      </c>
      <c r="B2926" s="2">
        <f t="shared" si="45"/>
        <v>65302020007</v>
      </c>
      <c r="C2926" s="278" t="s">
        <v>7801</v>
      </c>
      <c r="D2926" s="279" t="s">
        <v>7796</v>
      </c>
      <c r="E2926" s="278" t="s">
        <v>444</v>
      </c>
      <c r="F2926" s="280" t="s">
        <v>2078</v>
      </c>
      <c r="G2926" s="280" t="s">
        <v>2079</v>
      </c>
      <c r="H2926" s="4" t="s">
        <v>659</v>
      </c>
      <c r="I2926" s="4" t="s">
        <v>659</v>
      </c>
    </row>
    <row r="2927" spans="1:9" ht="15" customHeight="1">
      <c r="A2927" s="4">
        <v>2926</v>
      </c>
      <c r="B2927" s="2">
        <f t="shared" si="45"/>
        <v>65302020008</v>
      </c>
      <c r="C2927" s="278" t="s">
        <v>7802</v>
      </c>
      <c r="D2927" s="279" t="s">
        <v>7796</v>
      </c>
      <c r="E2927" s="278" t="s">
        <v>444</v>
      </c>
      <c r="F2927" s="280" t="s">
        <v>644</v>
      </c>
      <c r="G2927" s="280" t="s">
        <v>1424</v>
      </c>
      <c r="H2927" s="4" t="s">
        <v>659</v>
      </c>
      <c r="I2927" s="4" t="s">
        <v>659</v>
      </c>
    </row>
    <row r="2928" spans="1:9" ht="15" customHeight="1">
      <c r="A2928" s="4">
        <v>2927</v>
      </c>
      <c r="B2928" s="2">
        <f t="shared" si="45"/>
        <v>65302020009</v>
      </c>
      <c r="C2928" s="278" t="s">
        <v>7803</v>
      </c>
      <c r="D2928" s="279" t="s">
        <v>7796</v>
      </c>
      <c r="E2928" s="278" t="s">
        <v>444</v>
      </c>
      <c r="F2928" s="280" t="s">
        <v>1498</v>
      </c>
      <c r="G2928" s="280" t="s">
        <v>2080</v>
      </c>
      <c r="H2928" s="4" t="s">
        <v>659</v>
      </c>
      <c r="I2928" s="4" t="s">
        <v>659</v>
      </c>
    </row>
    <row r="2929" spans="1:9" ht="15" customHeight="1">
      <c r="A2929" s="4">
        <v>2928</v>
      </c>
      <c r="B2929" s="2">
        <f t="shared" si="45"/>
        <v>65302020010</v>
      </c>
      <c r="C2929" s="278" t="s">
        <v>7804</v>
      </c>
      <c r="D2929" s="279" t="s">
        <v>7796</v>
      </c>
      <c r="E2929" s="278" t="s">
        <v>444</v>
      </c>
      <c r="F2929" s="280" t="s">
        <v>581</v>
      </c>
      <c r="G2929" s="280" t="s">
        <v>2081</v>
      </c>
      <c r="H2929" s="4" t="s">
        <v>659</v>
      </c>
      <c r="I2929" s="4" t="s">
        <v>659</v>
      </c>
    </row>
    <row r="2930" spans="1:9" ht="15" customHeight="1">
      <c r="A2930" s="4">
        <v>2929</v>
      </c>
      <c r="B2930" s="2">
        <f t="shared" si="45"/>
        <v>65302020011</v>
      </c>
      <c r="C2930" s="278" t="s">
        <v>7805</v>
      </c>
      <c r="D2930" s="279" t="s">
        <v>7796</v>
      </c>
      <c r="E2930" s="278" t="s">
        <v>444</v>
      </c>
      <c r="F2930" s="280" t="s">
        <v>2082</v>
      </c>
      <c r="G2930" s="280" t="s">
        <v>2083</v>
      </c>
      <c r="H2930" s="4" t="s">
        <v>659</v>
      </c>
      <c r="I2930" s="4" t="s">
        <v>659</v>
      </c>
    </row>
    <row r="2931" spans="1:9" ht="15" customHeight="1">
      <c r="A2931" s="4">
        <v>2930</v>
      </c>
      <c r="B2931" s="2">
        <f t="shared" si="45"/>
        <v>65302020012</v>
      </c>
      <c r="C2931" s="278" t="s">
        <v>7806</v>
      </c>
      <c r="D2931" s="279" t="s">
        <v>7796</v>
      </c>
      <c r="E2931" s="278" t="s">
        <v>444</v>
      </c>
      <c r="F2931" s="280" t="s">
        <v>2084</v>
      </c>
      <c r="G2931" s="280" t="s">
        <v>689</v>
      </c>
      <c r="H2931" s="4" t="s">
        <v>659</v>
      </c>
      <c r="I2931" s="4" t="s">
        <v>659</v>
      </c>
    </row>
    <row r="2932" spans="1:9" ht="15" customHeight="1">
      <c r="A2932" s="4">
        <v>2931</v>
      </c>
      <c r="B2932" s="2">
        <f t="shared" si="45"/>
        <v>65302020013</v>
      </c>
      <c r="C2932" s="278" t="s">
        <v>7807</v>
      </c>
      <c r="D2932" s="279" t="s">
        <v>7796</v>
      </c>
      <c r="E2932" s="278" t="s">
        <v>444</v>
      </c>
      <c r="F2932" s="280" t="s">
        <v>619</v>
      </c>
      <c r="G2932" s="280" t="s">
        <v>2085</v>
      </c>
      <c r="H2932" s="4" t="s">
        <v>659</v>
      </c>
      <c r="I2932" s="4" t="s">
        <v>659</v>
      </c>
    </row>
    <row r="2933" spans="1:9" ht="15" customHeight="1">
      <c r="A2933" s="4">
        <v>2932</v>
      </c>
      <c r="B2933" s="2">
        <f t="shared" si="45"/>
        <v>65302020014</v>
      </c>
      <c r="C2933" s="278" t="s">
        <v>7808</v>
      </c>
      <c r="D2933" s="279" t="s">
        <v>7796</v>
      </c>
      <c r="E2933" s="278" t="s">
        <v>444</v>
      </c>
      <c r="F2933" s="280" t="s">
        <v>2086</v>
      </c>
      <c r="G2933" s="280" t="s">
        <v>2087</v>
      </c>
      <c r="H2933" s="4" t="s">
        <v>659</v>
      </c>
      <c r="I2933" s="4" t="s">
        <v>659</v>
      </c>
    </row>
    <row r="2934" spans="1:9" ht="15" customHeight="1">
      <c r="A2934" s="4">
        <v>2933</v>
      </c>
      <c r="B2934" s="2">
        <f t="shared" si="45"/>
        <v>65302020015</v>
      </c>
      <c r="C2934" s="278" t="s">
        <v>7809</v>
      </c>
      <c r="D2934" s="279" t="s">
        <v>7796</v>
      </c>
      <c r="E2934" s="278" t="s">
        <v>444</v>
      </c>
      <c r="F2934" s="280" t="s">
        <v>2088</v>
      </c>
      <c r="G2934" s="280" t="s">
        <v>2087</v>
      </c>
      <c r="H2934" s="4" t="s">
        <v>659</v>
      </c>
      <c r="I2934" s="4" t="s">
        <v>659</v>
      </c>
    </row>
    <row r="2935" spans="1:9" ht="15" customHeight="1">
      <c r="A2935" s="4">
        <v>2934</v>
      </c>
      <c r="B2935" s="2">
        <f t="shared" si="45"/>
        <v>65302020016</v>
      </c>
      <c r="C2935" s="278" t="s">
        <v>7810</v>
      </c>
      <c r="D2935" s="279" t="s">
        <v>7796</v>
      </c>
      <c r="E2935" s="278" t="s">
        <v>444</v>
      </c>
      <c r="F2935" s="280" t="s">
        <v>2054</v>
      </c>
      <c r="G2935" s="280" t="s">
        <v>7811</v>
      </c>
      <c r="H2935" s="4" t="s">
        <v>659</v>
      </c>
      <c r="I2935" s="4" t="s">
        <v>659</v>
      </c>
    </row>
    <row r="2936" spans="1:9" ht="15" customHeight="1">
      <c r="A2936" s="4">
        <v>2935</v>
      </c>
      <c r="B2936" s="2">
        <f t="shared" si="45"/>
        <v>65302020017</v>
      </c>
      <c r="C2936" s="278" t="s">
        <v>7812</v>
      </c>
      <c r="D2936" s="279" t="s">
        <v>7796</v>
      </c>
      <c r="E2936" s="278" t="s">
        <v>444</v>
      </c>
      <c r="F2936" s="280" t="s">
        <v>2089</v>
      </c>
      <c r="G2936" s="280" t="s">
        <v>2090</v>
      </c>
      <c r="H2936" s="4" t="s">
        <v>659</v>
      </c>
      <c r="I2936" s="4" t="s">
        <v>659</v>
      </c>
    </row>
    <row r="2937" spans="1:9" ht="15" customHeight="1">
      <c r="A2937" s="4">
        <v>2936</v>
      </c>
      <c r="B2937" s="2">
        <f t="shared" si="45"/>
        <v>65302020018</v>
      </c>
      <c r="C2937" s="278" t="s">
        <v>7813</v>
      </c>
      <c r="D2937" s="279" t="s">
        <v>7796</v>
      </c>
      <c r="E2937" s="278" t="s">
        <v>444</v>
      </c>
      <c r="F2937" s="280" t="s">
        <v>1599</v>
      </c>
      <c r="G2937" s="280" t="s">
        <v>2091</v>
      </c>
      <c r="H2937" s="4" t="s">
        <v>659</v>
      </c>
      <c r="I2937" s="4" t="s">
        <v>659</v>
      </c>
    </row>
    <row r="2938" spans="1:9" ht="15" customHeight="1">
      <c r="A2938" s="4">
        <v>2937</v>
      </c>
      <c r="B2938" s="2">
        <f t="shared" si="45"/>
        <v>65302020019</v>
      </c>
      <c r="C2938" s="278" t="s">
        <v>7814</v>
      </c>
      <c r="D2938" s="279" t="s">
        <v>7796</v>
      </c>
      <c r="E2938" s="278" t="s">
        <v>444</v>
      </c>
      <c r="F2938" s="280" t="s">
        <v>1188</v>
      </c>
      <c r="G2938" s="280" t="s">
        <v>1903</v>
      </c>
      <c r="H2938" s="4" t="s">
        <v>659</v>
      </c>
      <c r="I2938" s="4" t="s">
        <v>659</v>
      </c>
    </row>
    <row r="2939" spans="1:9" ht="15" customHeight="1">
      <c r="A2939" s="4">
        <v>2938</v>
      </c>
      <c r="B2939" s="2">
        <f t="shared" si="45"/>
        <v>65302020020</v>
      </c>
      <c r="C2939" s="278" t="s">
        <v>7815</v>
      </c>
      <c r="D2939" s="279" t="s">
        <v>7796</v>
      </c>
      <c r="E2939" s="278" t="s">
        <v>444</v>
      </c>
      <c r="F2939" s="280" t="s">
        <v>1676</v>
      </c>
      <c r="G2939" s="280" t="s">
        <v>2095</v>
      </c>
      <c r="H2939" s="4" t="s">
        <v>659</v>
      </c>
      <c r="I2939" s="4" t="s">
        <v>659</v>
      </c>
    </row>
    <row r="2940" spans="1:9" ht="15" customHeight="1">
      <c r="A2940" s="4">
        <v>2939</v>
      </c>
      <c r="B2940" s="2">
        <f t="shared" si="45"/>
        <v>65302020021</v>
      </c>
      <c r="C2940" s="278" t="s">
        <v>7816</v>
      </c>
      <c r="D2940" s="279" t="s">
        <v>7796</v>
      </c>
      <c r="E2940" s="278" t="s">
        <v>395</v>
      </c>
      <c r="F2940" s="280" t="s">
        <v>1882</v>
      </c>
      <c r="G2940" s="280" t="s">
        <v>513</v>
      </c>
      <c r="H2940" s="4" t="s">
        <v>659</v>
      </c>
      <c r="I2940" s="4" t="s">
        <v>659</v>
      </c>
    </row>
    <row r="2941" spans="1:9" ht="15" customHeight="1">
      <c r="A2941" s="4">
        <v>2940</v>
      </c>
      <c r="B2941" s="2">
        <f t="shared" si="45"/>
        <v>65302020022</v>
      </c>
      <c r="C2941" s="278" t="s">
        <v>7817</v>
      </c>
      <c r="D2941" s="279" t="s">
        <v>7796</v>
      </c>
      <c r="E2941" s="278" t="s">
        <v>395</v>
      </c>
      <c r="F2941" s="280" t="s">
        <v>1754</v>
      </c>
      <c r="G2941" s="280" t="s">
        <v>725</v>
      </c>
      <c r="H2941" s="4" t="s">
        <v>659</v>
      </c>
      <c r="I2941" s="4" t="s">
        <v>659</v>
      </c>
    </row>
    <row r="2942" spans="1:9" ht="15" customHeight="1">
      <c r="A2942" s="4">
        <v>2941</v>
      </c>
      <c r="B2942" s="2">
        <f t="shared" si="45"/>
        <v>65302020023</v>
      </c>
      <c r="C2942" s="278" t="s">
        <v>7818</v>
      </c>
      <c r="D2942" s="279" t="s">
        <v>7819</v>
      </c>
      <c r="E2942" s="278" t="s">
        <v>444</v>
      </c>
      <c r="F2942" s="280" t="s">
        <v>6455</v>
      </c>
      <c r="G2942" s="280" t="s">
        <v>7820</v>
      </c>
      <c r="H2942" s="4" t="s">
        <v>659</v>
      </c>
      <c r="I2942" s="4" t="s">
        <v>659</v>
      </c>
    </row>
    <row r="2943" spans="1:9" ht="15" customHeight="1">
      <c r="A2943" s="4">
        <v>2942</v>
      </c>
      <c r="B2943" s="2">
        <f t="shared" si="45"/>
        <v>65302020024</v>
      </c>
      <c r="C2943" s="278" t="s">
        <v>7821</v>
      </c>
      <c r="D2943" s="279" t="s">
        <v>7819</v>
      </c>
      <c r="E2943" s="278" t="s">
        <v>444</v>
      </c>
      <c r="F2943" s="280" t="s">
        <v>2185</v>
      </c>
      <c r="G2943" s="280" t="s">
        <v>2186</v>
      </c>
      <c r="H2943" s="4" t="s">
        <v>659</v>
      </c>
      <c r="I2943" s="4" t="s">
        <v>659</v>
      </c>
    </row>
    <row r="2944" spans="1:9" ht="15" customHeight="1">
      <c r="A2944" s="4">
        <v>2943</v>
      </c>
      <c r="B2944" s="2">
        <f t="shared" si="45"/>
        <v>65302020025</v>
      </c>
      <c r="C2944" s="278" t="s">
        <v>7822</v>
      </c>
      <c r="D2944" s="279" t="s">
        <v>7819</v>
      </c>
      <c r="E2944" s="278" t="s">
        <v>444</v>
      </c>
      <c r="F2944" s="280" t="s">
        <v>576</v>
      </c>
      <c r="G2944" s="280" t="s">
        <v>1625</v>
      </c>
      <c r="H2944" s="4" t="s">
        <v>659</v>
      </c>
      <c r="I2944" s="4" t="s">
        <v>659</v>
      </c>
    </row>
    <row r="2945" spans="1:9" ht="15" customHeight="1">
      <c r="A2945" s="4">
        <v>2944</v>
      </c>
      <c r="B2945" s="2">
        <f t="shared" si="45"/>
        <v>65302020026</v>
      </c>
      <c r="C2945" s="278" t="s">
        <v>7823</v>
      </c>
      <c r="D2945" s="279" t="s">
        <v>7819</v>
      </c>
      <c r="E2945" s="278" t="s">
        <v>444</v>
      </c>
      <c r="F2945" s="280" t="s">
        <v>1663</v>
      </c>
      <c r="G2945" s="280" t="s">
        <v>7824</v>
      </c>
      <c r="H2945" s="4" t="s">
        <v>659</v>
      </c>
      <c r="I2945" s="4" t="s">
        <v>659</v>
      </c>
    </row>
    <row r="2946" spans="1:9" ht="15" customHeight="1">
      <c r="A2946" s="4">
        <v>2945</v>
      </c>
      <c r="B2946" s="2">
        <f t="shared" si="45"/>
        <v>65302020027</v>
      </c>
      <c r="C2946" s="278" t="s">
        <v>7825</v>
      </c>
      <c r="D2946" s="279" t="s">
        <v>7819</v>
      </c>
      <c r="E2946" s="278" t="s">
        <v>444</v>
      </c>
      <c r="F2946" s="280" t="s">
        <v>7826</v>
      </c>
      <c r="G2946" s="280" t="s">
        <v>7827</v>
      </c>
      <c r="H2946" s="4" t="s">
        <v>659</v>
      </c>
      <c r="I2946" s="4" t="s">
        <v>659</v>
      </c>
    </row>
    <row r="2947" spans="1:9" ht="15" customHeight="1">
      <c r="A2947" s="4">
        <v>2946</v>
      </c>
      <c r="B2947" s="2">
        <f t="shared" ref="B2947:B3010" si="46">VALUE(C2947)</f>
        <v>65302020028</v>
      </c>
      <c r="C2947" s="278" t="s">
        <v>7828</v>
      </c>
      <c r="D2947" s="279" t="s">
        <v>7819</v>
      </c>
      <c r="E2947" s="278" t="s">
        <v>444</v>
      </c>
      <c r="F2947" s="280" t="s">
        <v>741</v>
      </c>
      <c r="G2947" s="280" t="s">
        <v>7829</v>
      </c>
      <c r="H2947" s="4" t="s">
        <v>659</v>
      </c>
      <c r="I2947" s="4" t="s">
        <v>659</v>
      </c>
    </row>
    <row r="2948" spans="1:9" ht="15" customHeight="1">
      <c r="A2948" s="4">
        <v>2947</v>
      </c>
      <c r="B2948" s="2">
        <f t="shared" si="46"/>
        <v>65302020029</v>
      </c>
      <c r="C2948" s="278" t="s">
        <v>7830</v>
      </c>
      <c r="D2948" s="279" t="s">
        <v>7819</v>
      </c>
      <c r="E2948" s="278" t="s">
        <v>444</v>
      </c>
      <c r="F2948" s="280" t="s">
        <v>1670</v>
      </c>
      <c r="G2948" s="280" t="s">
        <v>7831</v>
      </c>
      <c r="H2948" s="4" t="s">
        <v>659</v>
      </c>
      <c r="I2948" s="4" t="s">
        <v>659</v>
      </c>
    </row>
    <row r="2949" spans="1:9" ht="15" customHeight="1">
      <c r="A2949" s="4">
        <v>2948</v>
      </c>
      <c r="B2949" s="2">
        <f t="shared" si="46"/>
        <v>65302020030</v>
      </c>
      <c r="C2949" s="278" t="s">
        <v>7832</v>
      </c>
      <c r="D2949" s="279" t="s">
        <v>7819</v>
      </c>
      <c r="E2949" s="278" t="s">
        <v>444</v>
      </c>
      <c r="F2949" s="280" t="s">
        <v>3331</v>
      </c>
      <c r="G2949" s="280" t="s">
        <v>1479</v>
      </c>
      <c r="H2949" s="4" t="s">
        <v>659</v>
      </c>
      <c r="I2949" s="4" t="s">
        <v>659</v>
      </c>
    </row>
    <row r="2950" spans="1:9" ht="15" customHeight="1">
      <c r="A2950" s="4">
        <v>2949</v>
      </c>
      <c r="B2950" s="2">
        <f t="shared" si="46"/>
        <v>65302020031</v>
      </c>
      <c r="C2950" s="278" t="s">
        <v>7833</v>
      </c>
      <c r="D2950" s="279" t="s">
        <v>7819</v>
      </c>
      <c r="E2950" s="278" t="s">
        <v>444</v>
      </c>
      <c r="F2950" s="280" t="s">
        <v>2027</v>
      </c>
      <c r="G2950" s="280" t="s">
        <v>2028</v>
      </c>
      <c r="H2950" s="4" t="s">
        <v>659</v>
      </c>
      <c r="I2950" s="4" t="s">
        <v>659</v>
      </c>
    </row>
    <row r="2951" spans="1:9" ht="15" customHeight="1">
      <c r="A2951" s="4">
        <v>2950</v>
      </c>
      <c r="B2951" s="2">
        <f t="shared" si="46"/>
        <v>65302020032</v>
      </c>
      <c r="C2951" s="278" t="s">
        <v>7834</v>
      </c>
      <c r="D2951" s="279" t="s">
        <v>7819</v>
      </c>
      <c r="E2951" s="278" t="s">
        <v>444</v>
      </c>
      <c r="F2951" s="280" t="s">
        <v>7835</v>
      </c>
      <c r="G2951" s="280" t="s">
        <v>7836</v>
      </c>
      <c r="H2951" s="4" t="s">
        <v>659</v>
      </c>
      <c r="I2951" s="4" t="s">
        <v>659</v>
      </c>
    </row>
    <row r="2952" spans="1:9" ht="15" customHeight="1">
      <c r="A2952" s="4">
        <v>2951</v>
      </c>
      <c r="B2952" s="2">
        <f t="shared" si="46"/>
        <v>65302020033</v>
      </c>
      <c r="C2952" s="278" t="s">
        <v>7837</v>
      </c>
      <c r="D2952" s="279" t="s">
        <v>7819</v>
      </c>
      <c r="E2952" s="278" t="s">
        <v>444</v>
      </c>
      <c r="F2952" s="280" t="s">
        <v>1341</v>
      </c>
      <c r="G2952" s="280" t="s">
        <v>7838</v>
      </c>
      <c r="H2952" s="4" t="s">
        <v>659</v>
      </c>
      <c r="I2952" s="4" t="s">
        <v>659</v>
      </c>
    </row>
    <row r="2953" spans="1:9" ht="15" customHeight="1">
      <c r="A2953" s="4">
        <v>2952</v>
      </c>
      <c r="B2953" s="2">
        <f t="shared" si="46"/>
        <v>65302020034</v>
      </c>
      <c r="C2953" s="278" t="s">
        <v>7839</v>
      </c>
      <c r="D2953" s="279" t="s">
        <v>7819</v>
      </c>
      <c r="E2953" s="278" t="s">
        <v>444</v>
      </c>
      <c r="F2953" s="280" t="s">
        <v>1515</v>
      </c>
      <c r="G2953" s="280" t="s">
        <v>705</v>
      </c>
      <c r="H2953" s="4" t="s">
        <v>659</v>
      </c>
      <c r="I2953" s="4" t="s">
        <v>659</v>
      </c>
    </row>
    <row r="2954" spans="1:9" ht="15" customHeight="1">
      <c r="A2954" s="4">
        <v>2953</v>
      </c>
      <c r="B2954" s="2">
        <f t="shared" si="46"/>
        <v>65302020035</v>
      </c>
      <c r="C2954" s="278" t="s">
        <v>7840</v>
      </c>
      <c r="D2954" s="279" t="s">
        <v>7819</v>
      </c>
      <c r="E2954" s="278" t="s">
        <v>444</v>
      </c>
      <c r="F2954" s="280" t="s">
        <v>2198</v>
      </c>
      <c r="G2954" s="280" t="s">
        <v>1344</v>
      </c>
      <c r="H2954" s="4" t="s">
        <v>659</v>
      </c>
      <c r="I2954" s="4" t="s">
        <v>659</v>
      </c>
    </row>
    <row r="2955" spans="1:9" ht="15" customHeight="1">
      <c r="A2955" s="4">
        <v>2954</v>
      </c>
      <c r="B2955" s="2">
        <f t="shared" si="46"/>
        <v>65302020036</v>
      </c>
      <c r="C2955" s="278" t="s">
        <v>7841</v>
      </c>
      <c r="D2955" s="279" t="s">
        <v>7819</v>
      </c>
      <c r="E2955" s="278" t="s">
        <v>395</v>
      </c>
      <c r="F2955" s="280" t="s">
        <v>973</v>
      </c>
      <c r="G2955" s="280" t="s">
        <v>2492</v>
      </c>
      <c r="H2955" s="4" t="s">
        <v>659</v>
      </c>
      <c r="I2955" s="4" t="s">
        <v>659</v>
      </c>
    </row>
    <row r="2956" spans="1:9" ht="15" customHeight="1">
      <c r="A2956" s="4">
        <v>2955</v>
      </c>
      <c r="B2956" s="2">
        <f t="shared" si="46"/>
        <v>65302020037</v>
      </c>
      <c r="C2956" s="278" t="s">
        <v>7842</v>
      </c>
      <c r="D2956" s="279" t="s">
        <v>7819</v>
      </c>
      <c r="E2956" s="278" t="s">
        <v>395</v>
      </c>
      <c r="F2956" s="280" t="s">
        <v>7843</v>
      </c>
      <c r="G2956" s="280" t="s">
        <v>7844</v>
      </c>
      <c r="H2956" s="4" t="s">
        <v>659</v>
      </c>
      <c r="I2956" s="4" t="s">
        <v>659</v>
      </c>
    </row>
    <row r="2957" spans="1:9" ht="15" customHeight="1">
      <c r="A2957" s="4">
        <v>2956</v>
      </c>
      <c r="B2957" s="2">
        <f t="shared" si="46"/>
        <v>65302020038</v>
      </c>
      <c r="C2957" s="278" t="s">
        <v>7845</v>
      </c>
      <c r="D2957" s="279" t="s">
        <v>7819</v>
      </c>
      <c r="E2957" s="278" t="s">
        <v>395</v>
      </c>
      <c r="F2957" s="280" t="s">
        <v>2206</v>
      </c>
      <c r="G2957" s="280" t="s">
        <v>1428</v>
      </c>
      <c r="H2957" s="4" t="s">
        <v>659</v>
      </c>
      <c r="I2957" s="4" t="s">
        <v>659</v>
      </c>
    </row>
    <row r="2958" spans="1:9" ht="15" customHeight="1">
      <c r="A2958" s="4">
        <v>2957</v>
      </c>
      <c r="B2958" s="2">
        <f t="shared" si="46"/>
        <v>65302040001</v>
      </c>
      <c r="C2958" s="278" t="s">
        <v>7846</v>
      </c>
      <c r="D2958" s="279" t="s">
        <v>7847</v>
      </c>
      <c r="E2958" s="278" t="s">
        <v>444</v>
      </c>
      <c r="F2958" s="280" t="s">
        <v>1304</v>
      </c>
      <c r="G2958" s="280" t="s">
        <v>2110</v>
      </c>
      <c r="H2958" s="4" t="s">
        <v>2311</v>
      </c>
      <c r="I2958" s="4" t="s">
        <v>2312</v>
      </c>
    </row>
    <row r="2959" spans="1:9" ht="15" customHeight="1">
      <c r="A2959" s="4">
        <v>2958</v>
      </c>
      <c r="B2959" s="2">
        <f t="shared" si="46"/>
        <v>65302040002</v>
      </c>
      <c r="C2959" s="278" t="s">
        <v>7848</v>
      </c>
      <c r="D2959" s="279" t="s">
        <v>7847</v>
      </c>
      <c r="E2959" s="278" t="s">
        <v>444</v>
      </c>
      <c r="F2959" s="280" t="s">
        <v>2111</v>
      </c>
      <c r="G2959" s="280" t="s">
        <v>2112</v>
      </c>
      <c r="H2959" s="4" t="s">
        <v>2311</v>
      </c>
      <c r="I2959" s="4" t="s">
        <v>2312</v>
      </c>
    </row>
    <row r="2960" spans="1:9" ht="15" customHeight="1">
      <c r="A2960" s="4">
        <v>2959</v>
      </c>
      <c r="B2960" s="2">
        <f t="shared" si="46"/>
        <v>65302040003</v>
      </c>
      <c r="C2960" s="278" t="s">
        <v>7849</v>
      </c>
      <c r="D2960" s="279" t="s">
        <v>7847</v>
      </c>
      <c r="E2960" s="278" t="s">
        <v>444</v>
      </c>
      <c r="F2960" s="280" t="s">
        <v>2113</v>
      </c>
      <c r="G2960" s="280" t="s">
        <v>865</v>
      </c>
      <c r="H2960" s="4" t="s">
        <v>2311</v>
      </c>
      <c r="I2960" s="4" t="s">
        <v>2312</v>
      </c>
    </row>
    <row r="2961" spans="1:9" ht="15" customHeight="1">
      <c r="A2961" s="4">
        <v>2960</v>
      </c>
      <c r="B2961" s="2">
        <f t="shared" si="46"/>
        <v>65302040004</v>
      </c>
      <c r="C2961" s="278" t="s">
        <v>7850</v>
      </c>
      <c r="D2961" s="279" t="s">
        <v>7847</v>
      </c>
      <c r="E2961" s="278" t="s">
        <v>444</v>
      </c>
      <c r="F2961" s="280" t="s">
        <v>1168</v>
      </c>
      <c r="G2961" s="280" t="s">
        <v>2114</v>
      </c>
      <c r="H2961" s="4" t="s">
        <v>2311</v>
      </c>
      <c r="I2961" s="4" t="s">
        <v>2312</v>
      </c>
    </row>
    <row r="2962" spans="1:9" ht="15" customHeight="1">
      <c r="A2962" s="4">
        <v>2961</v>
      </c>
      <c r="B2962" s="2">
        <f t="shared" si="46"/>
        <v>65302040005</v>
      </c>
      <c r="C2962" s="278" t="s">
        <v>7851</v>
      </c>
      <c r="D2962" s="279" t="s">
        <v>7847</v>
      </c>
      <c r="E2962" s="278" t="s">
        <v>444</v>
      </c>
      <c r="F2962" s="280" t="s">
        <v>1496</v>
      </c>
      <c r="G2962" s="280" t="s">
        <v>582</v>
      </c>
      <c r="H2962" s="4" t="s">
        <v>2311</v>
      </c>
      <c r="I2962" s="4" t="s">
        <v>2312</v>
      </c>
    </row>
    <row r="2963" spans="1:9" ht="15" customHeight="1">
      <c r="A2963" s="4">
        <v>2962</v>
      </c>
      <c r="B2963" s="2">
        <f t="shared" si="46"/>
        <v>65302040007</v>
      </c>
      <c r="C2963" s="278" t="s">
        <v>7852</v>
      </c>
      <c r="D2963" s="279" t="s">
        <v>7847</v>
      </c>
      <c r="E2963" s="278" t="s">
        <v>444</v>
      </c>
      <c r="F2963" s="280" t="s">
        <v>1594</v>
      </c>
      <c r="G2963" s="280" t="s">
        <v>2115</v>
      </c>
      <c r="H2963" s="4" t="s">
        <v>2311</v>
      </c>
      <c r="I2963" s="4" t="s">
        <v>2312</v>
      </c>
    </row>
    <row r="2964" spans="1:9" ht="15" customHeight="1">
      <c r="A2964" s="4">
        <v>2963</v>
      </c>
      <c r="B2964" s="2">
        <f t="shared" si="46"/>
        <v>65302040008</v>
      </c>
      <c r="C2964" s="278" t="s">
        <v>7853</v>
      </c>
      <c r="D2964" s="279" t="s">
        <v>7847</v>
      </c>
      <c r="E2964" s="278" t="s">
        <v>444</v>
      </c>
      <c r="F2964" s="280" t="s">
        <v>1641</v>
      </c>
      <c r="G2964" s="280" t="s">
        <v>7854</v>
      </c>
      <c r="H2964" s="4" t="s">
        <v>2311</v>
      </c>
      <c r="I2964" s="4" t="s">
        <v>2312</v>
      </c>
    </row>
    <row r="2965" spans="1:9" ht="15" customHeight="1">
      <c r="A2965" s="4">
        <v>2964</v>
      </c>
      <c r="B2965" s="2">
        <f t="shared" si="46"/>
        <v>65302040009</v>
      </c>
      <c r="C2965" s="278" t="s">
        <v>7855</v>
      </c>
      <c r="D2965" s="279" t="s">
        <v>7847</v>
      </c>
      <c r="E2965" s="278" t="s">
        <v>444</v>
      </c>
      <c r="F2965" s="280" t="s">
        <v>681</v>
      </c>
      <c r="G2965" s="280" t="s">
        <v>1337</v>
      </c>
      <c r="H2965" s="4" t="s">
        <v>2311</v>
      </c>
      <c r="I2965" s="4" t="s">
        <v>2312</v>
      </c>
    </row>
    <row r="2966" spans="1:9" ht="15" customHeight="1">
      <c r="A2966" s="4">
        <v>2965</v>
      </c>
      <c r="B2966" s="2">
        <f t="shared" si="46"/>
        <v>65302040010</v>
      </c>
      <c r="C2966" s="278" t="s">
        <v>7856</v>
      </c>
      <c r="D2966" s="279" t="s">
        <v>7847</v>
      </c>
      <c r="E2966" s="278" t="s">
        <v>444</v>
      </c>
      <c r="F2966" s="280" t="s">
        <v>576</v>
      </c>
      <c r="G2966" s="280" t="s">
        <v>2120</v>
      </c>
      <c r="H2966" s="4" t="s">
        <v>2311</v>
      </c>
      <c r="I2966" s="4" t="s">
        <v>2312</v>
      </c>
    </row>
    <row r="2967" spans="1:9" ht="15" customHeight="1">
      <c r="A2967" s="4">
        <v>2966</v>
      </c>
      <c r="B2967" s="2">
        <f t="shared" si="46"/>
        <v>65302040011</v>
      </c>
      <c r="C2967" s="278" t="s">
        <v>7857</v>
      </c>
      <c r="D2967" s="279" t="s">
        <v>7847</v>
      </c>
      <c r="E2967" s="278" t="s">
        <v>444</v>
      </c>
      <c r="F2967" s="280" t="s">
        <v>840</v>
      </c>
      <c r="G2967" s="280" t="s">
        <v>2122</v>
      </c>
      <c r="H2967" s="4" t="s">
        <v>2311</v>
      </c>
      <c r="I2967" s="4" t="s">
        <v>2312</v>
      </c>
    </row>
    <row r="2968" spans="1:9" ht="15" customHeight="1">
      <c r="A2968" s="4">
        <v>2967</v>
      </c>
      <c r="B2968" s="2">
        <f t="shared" si="46"/>
        <v>65302040012</v>
      </c>
      <c r="C2968" s="278" t="s">
        <v>7858</v>
      </c>
      <c r="D2968" s="279" t="s">
        <v>7847</v>
      </c>
      <c r="E2968" s="278" t="s">
        <v>444</v>
      </c>
      <c r="F2968" s="280" t="s">
        <v>2123</v>
      </c>
      <c r="G2968" s="280" t="s">
        <v>2124</v>
      </c>
      <c r="H2968" s="4" t="s">
        <v>2311</v>
      </c>
      <c r="I2968" s="4" t="s">
        <v>2312</v>
      </c>
    </row>
    <row r="2969" spans="1:9" ht="15" customHeight="1">
      <c r="A2969" s="4">
        <v>2968</v>
      </c>
      <c r="B2969" s="2">
        <f t="shared" si="46"/>
        <v>65302040013</v>
      </c>
      <c r="C2969" s="278" t="s">
        <v>7859</v>
      </c>
      <c r="D2969" s="279" t="s">
        <v>7847</v>
      </c>
      <c r="E2969" s="278" t="s">
        <v>444</v>
      </c>
      <c r="F2969" s="280" t="s">
        <v>2126</v>
      </c>
      <c r="G2969" s="280" t="s">
        <v>2127</v>
      </c>
      <c r="H2969" s="4" t="s">
        <v>2311</v>
      </c>
      <c r="I2969" s="4" t="s">
        <v>2312</v>
      </c>
    </row>
    <row r="2970" spans="1:9" ht="15" customHeight="1">
      <c r="A2970" s="4">
        <v>2969</v>
      </c>
      <c r="B2970" s="2">
        <f t="shared" si="46"/>
        <v>65302040014</v>
      </c>
      <c r="C2970" s="278" t="s">
        <v>7860</v>
      </c>
      <c r="D2970" s="279" t="s">
        <v>7847</v>
      </c>
      <c r="E2970" s="278" t="s">
        <v>444</v>
      </c>
      <c r="F2970" s="280" t="s">
        <v>2125</v>
      </c>
      <c r="G2970" s="280" t="s">
        <v>500</v>
      </c>
      <c r="H2970" s="4" t="s">
        <v>2311</v>
      </c>
      <c r="I2970" s="4" t="s">
        <v>2312</v>
      </c>
    </row>
    <row r="2971" spans="1:9" ht="15" customHeight="1">
      <c r="A2971" s="4">
        <v>2970</v>
      </c>
      <c r="B2971" s="2">
        <f t="shared" si="46"/>
        <v>65302040015</v>
      </c>
      <c r="C2971" s="278" t="s">
        <v>7861</v>
      </c>
      <c r="D2971" s="279" t="s">
        <v>7847</v>
      </c>
      <c r="E2971" s="278" t="s">
        <v>444</v>
      </c>
      <c r="F2971" s="280" t="s">
        <v>2128</v>
      </c>
      <c r="G2971" s="280" t="s">
        <v>2129</v>
      </c>
      <c r="H2971" s="4" t="s">
        <v>2311</v>
      </c>
      <c r="I2971" s="4" t="s">
        <v>2312</v>
      </c>
    </row>
    <row r="2972" spans="1:9" ht="15" customHeight="1">
      <c r="A2972" s="4">
        <v>2971</v>
      </c>
      <c r="B2972" s="2">
        <f t="shared" si="46"/>
        <v>65302040016</v>
      </c>
      <c r="C2972" s="278" t="s">
        <v>7862</v>
      </c>
      <c r="D2972" s="279" t="s">
        <v>7847</v>
      </c>
      <c r="E2972" s="278" t="s">
        <v>444</v>
      </c>
      <c r="F2972" s="280" t="s">
        <v>2130</v>
      </c>
      <c r="G2972" s="280" t="s">
        <v>2131</v>
      </c>
      <c r="H2972" s="4" t="s">
        <v>2311</v>
      </c>
      <c r="I2972" s="4" t="s">
        <v>2312</v>
      </c>
    </row>
    <row r="2973" spans="1:9" ht="15" customHeight="1">
      <c r="A2973" s="4">
        <v>2972</v>
      </c>
      <c r="B2973" s="2">
        <f t="shared" si="46"/>
        <v>65302040017</v>
      </c>
      <c r="C2973" s="278" t="s">
        <v>7863</v>
      </c>
      <c r="D2973" s="279" t="s">
        <v>7847</v>
      </c>
      <c r="E2973" s="278" t="s">
        <v>444</v>
      </c>
      <c r="F2973" s="280" t="s">
        <v>2132</v>
      </c>
      <c r="G2973" s="280" t="s">
        <v>2133</v>
      </c>
      <c r="H2973" s="4" t="s">
        <v>2311</v>
      </c>
      <c r="I2973" s="4" t="s">
        <v>2312</v>
      </c>
    </row>
    <row r="2974" spans="1:9" ht="15" customHeight="1">
      <c r="A2974" s="4">
        <v>2973</v>
      </c>
      <c r="B2974" s="2">
        <f t="shared" si="46"/>
        <v>65302040018</v>
      </c>
      <c r="C2974" s="278" t="s">
        <v>7864</v>
      </c>
      <c r="D2974" s="279" t="s">
        <v>7847</v>
      </c>
      <c r="E2974" s="278" t="s">
        <v>444</v>
      </c>
      <c r="F2974" s="280" t="s">
        <v>2134</v>
      </c>
      <c r="G2974" s="280" t="s">
        <v>1426</v>
      </c>
      <c r="H2974" s="4" t="s">
        <v>2311</v>
      </c>
      <c r="I2974" s="4" t="s">
        <v>2312</v>
      </c>
    </row>
    <row r="2975" spans="1:9" ht="15" customHeight="1">
      <c r="A2975" s="4">
        <v>2974</v>
      </c>
      <c r="B2975" s="2">
        <f t="shared" si="46"/>
        <v>65302040019</v>
      </c>
      <c r="C2975" s="278" t="s">
        <v>7865</v>
      </c>
      <c r="D2975" s="279" t="s">
        <v>7847</v>
      </c>
      <c r="E2975" s="278" t="s">
        <v>444</v>
      </c>
      <c r="F2975" s="280" t="s">
        <v>644</v>
      </c>
      <c r="G2975" s="280" t="s">
        <v>2135</v>
      </c>
      <c r="H2975" s="4" t="s">
        <v>2311</v>
      </c>
      <c r="I2975" s="4" t="s">
        <v>2312</v>
      </c>
    </row>
    <row r="2976" spans="1:9" ht="15" customHeight="1">
      <c r="A2976" s="4">
        <v>2975</v>
      </c>
      <c r="B2976" s="2">
        <f t="shared" si="46"/>
        <v>65302040020</v>
      </c>
      <c r="C2976" s="278" t="s">
        <v>7866</v>
      </c>
      <c r="D2976" s="279" t="s">
        <v>7847</v>
      </c>
      <c r="E2976" s="278" t="s">
        <v>444</v>
      </c>
      <c r="F2976" s="280" t="s">
        <v>2136</v>
      </c>
      <c r="G2976" s="280" t="s">
        <v>2137</v>
      </c>
      <c r="H2976" s="4" t="s">
        <v>2311</v>
      </c>
      <c r="I2976" s="4" t="s">
        <v>2312</v>
      </c>
    </row>
    <row r="2977" spans="1:9" ht="15" customHeight="1">
      <c r="A2977" s="4">
        <v>2976</v>
      </c>
      <c r="B2977" s="2">
        <f t="shared" si="46"/>
        <v>65302040021</v>
      </c>
      <c r="C2977" s="278" t="s">
        <v>7867</v>
      </c>
      <c r="D2977" s="279" t="s">
        <v>7847</v>
      </c>
      <c r="E2977" s="278" t="s">
        <v>444</v>
      </c>
      <c r="F2977" s="280" t="s">
        <v>1463</v>
      </c>
      <c r="G2977" s="280" t="s">
        <v>626</v>
      </c>
      <c r="H2977" s="4" t="s">
        <v>2311</v>
      </c>
      <c r="I2977" s="4" t="s">
        <v>2312</v>
      </c>
    </row>
    <row r="2978" spans="1:9" ht="15" customHeight="1">
      <c r="A2978" s="4">
        <v>2977</v>
      </c>
      <c r="B2978" s="2">
        <f t="shared" si="46"/>
        <v>65302040022</v>
      </c>
      <c r="C2978" s="278" t="s">
        <v>7868</v>
      </c>
      <c r="D2978" s="279" t="s">
        <v>7847</v>
      </c>
      <c r="E2978" s="278" t="s">
        <v>444</v>
      </c>
      <c r="F2978" s="280" t="s">
        <v>623</v>
      </c>
      <c r="G2978" s="280" t="s">
        <v>2138</v>
      </c>
      <c r="H2978" s="4" t="s">
        <v>2311</v>
      </c>
      <c r="I2978" s="4" t="s">
        <v>2312</v>
      </c>
    </row>
    <row r="2979" spans="1:9" ht="15" customHeight="1">
      <c r="A2979" s="4">
        <v>2978</v>
      </c>
      <c r="B2979" s="2">
        <f t="shared" si="46"/>
        <v>65302040023</v>
      </c>
      <c r="C2979" s="278" t="s">
        <v>7869</v>
      </c>
      <c r="D2979" s="279" t="s">
        <v>7847</v>
      </c>
      <c r="E2979" s="278" t="s">
        <v>444</v>
      </c>
      <c r="F2979" s="280" t="s">
        <v>2139</v>
      </c>
      <c r="G2979" s="280" t="s">
        <v>2140</v>
      </c>
      <c r="H2979" s="4" t="s">
        <v>2311</v>
      </c>
      <c r="I2979" s="4" t="s">
        <v>2312</v>
      </c>
    </row>
    <row r="2980" spans="1:9" ht="15" customHeight="1">
      <c r="A2980" s="4">
        <v>2979</v>
      </c>
      <c r="B2980" s="2">
        <f t="shared" si="46"/>
        <v>65302040024</v>
      </c>
      <c r="C2980" s="278" t="s">
        <v>7870</v>
      </c>
      <c r="D2980" s="279" t="s">
        <v>7847</v>
      </c>
      <c r="E2980" s="278" t="s">
        <v>444</v>
      </c>
      <c r="F2980" s="280" t="s">
        <v>1637</v>
      </c>
      <c r="G2980" s="280" t="s">
        <v>2141</v>
      </c>
      <c r="H2980" s="4" t="s">
        <v>2311</v>
      </c>
      <c r="I2980" s="4" t="s">
        <v>2312</v>
      </c>
    </row>
    <row r="2981" spans="1:9" ht="15" customHeight="1">
      <c r="A2981" s="4">
        <v>2980</v>
      </c>
      <c r="B2981" s="2">
        <f t="shared" si="46"/>
        <v>65302040025</v>
      </c>
      <c r="C2981" s="278" t="s">
        <v>7871</v>
      </c>
      <c r="D2981" s="279" t="s">
        <v>7847</v>
      </c>
      <c r="E2981" s="278" t="s">
        <v>444</v>
      </c>
      <c r="F2981" s="280" t="s">
        <v>2142</v>
      </c>
      <c r="G2981" s="280" t="s">
        <v>1735</v>
      </c>
      <c r="H2981" s="4" t="s">
        <v>2311</v>
      </c>
      <c r="I2981" s="4" t="s">
        <v>2312</v>
      </c>
    </row>
    <row r="2982" spans="1:9" ht="15" customHeight="1">
      <c r="A2982" s="4">
        <v>2981</v>
      </c>
      <c r="B2982" s="2">
        <f t="shared" si="46"/>
        <v>65302040026</v>
      </c>
      <c r="C2982" s="278" t="s">
        <v>7872</v>
      </c>
      <c r="D2982" s="279" t="s">
        <v>7847</v>
      </c>
      <c r="E2982" s="278" t="s">
        <v>444</v>
      </c>
      <c r="F2982" s="280" t="s">
        <v>2143</v>
      </c>
      <c r="G2982" s="280" t="s">
        <v>2144</v>
      </c>
      <c r="H2982" s="4" t="s">
        <v>2311</v>
      </c>
      <c r="I2982" s="4" t="s">
        <v>2312</v>
      </c>
    </row>
    <row r="2983" spans="1:9" ht="15" customHeight="1">
      <c r="A2983" s="4">
        <v>2982</v>
      </c>
      <c r="B2983" s="2">
        <f t="shared" si="46"/>
        <v>65302040027</v>
      </c>
      <c r="C2983" s="278" t="s">
        <v>7873</v>
      </c>
      <c r="D2983" s="279" t="s">
        <v>7847</v>
      </c>
      <c r="E2983" s="278" t="s">
        <v>444</v>
      </c>
      <c r="F2983" s="280" t="s">
        <v>2145</v>
      </c>
      <c r="G2983" s="280" t="s">
        <v>2146</v>
      </c>
      <c r="H2983" s="4" t="s">
        <v>2311</v>
      </c>
      <c r="I2983" s="4" t="s">
        <v>2312</v>
      </c>
    </row>
    <row r="2984" spans="1:9" ht="15" customHeight="1">
      <c r="A2984" s="4">
        <v>2983</v>
      </c>
      <c r="B2984" s="2">
        <f t="shared" si="46"/>
        <v>65302040028</v>
      </c>
      <c r="C2984" s="278" t="s">
        <v>7874</v>
      </c>
      <c r="D2984" s="279" t="s">
        <v>7847</v>
      </c>
      <c r="E2984" s="278" t="s">
        <v>444</v>
      </c>
      <c r="F2984" s="280" t="s">
        <v>1188</v>
      </c>
      <c r="G2984" s="280" t="s">
        <v>1393</v>
      </c>
      <c r="H2984" s="4" t="s">
        <v>2311</v>
      </c>
      <c r="I2984" s="4" t="s">
        <v>2312</v>
      </c>
    </row>
    <row r="2985" spans="1:9" ht="15" customHeight="1">
      <c r="A2985" s="4">
        <v>2984</v>
      </c>
      <c r="B2985" s="2">
        <f t="shared" si="46"/>
        <v>65302040029</v>
      </c>
      <c r="C2985" s="278" t="s">
        <v>7875</v>
      </c>
      <c r="D2985" s="279" t="s">
        <v>7847</v>
      </c>
      <c r="E2985" s="278" t="s">
        <v>444</v>
      </c>
      <c r="F2985" s="280" t="s">
        <v>7876</v>
      </c>
      <c r="G2985" s="280" t="s">
        <v>2147</v>
      </c>
      <c r="H2985" s="4" t="s">
        <v>2311</v>
      </c>
      <c r="I2985" s="4" t="s">
        <v>2312</v>
      </c>
    </row>
    <row r="2986" spans="1:9" ht="15" customHeight="1">
      <c r="A2986" s="4">
        <v>2985</v>
      </c>
      <c r="B2986" s="2">
        <f t="shared" si="46"/>
        <v>65302040030</v>
      </c>
      <c r="C2986" s="278" t="s">
        <v>7877</v>
      </c>
      <c r="D2986" s="279" t="s">
        <v>7847</v>
      </c>
      <c r="E2986" s="278" t="s">
        <v>395</v>
      </c>
      <c r="F2986" s="280" t="s">
        <v>2148</v>
      </c>
      <c r="G2986" s="280" t="s">
        <v>2149</v>
      </c>
      <c r="H2986" s="4" t="s">
        <v>2311</v>
      </c>
      <c r="I2986" s="4" t="s">
        <v>2312</v>
      </c>
    </row>
    <row r="2987" spans="1:9" ht="15" customHeight="1">
      <c r="A2987" s="4">
        <v>2986</v>
      </c>
      <c r="B2987" s="2">
        <f t="shared" si="46"/>
        <v>65302040031</v>
      </c>
      <c r="C2987" s="278" t="s">
        <v>7878</v>
      </c>
      <c r="D2987" s="279" t="s">
        <v>7847</v>
      </c>
      <c r="E2987" s="278" t="s">
        <v>395</v>
      </c>
      <c r="F2987" s="280" t="s">
        <v>2150</v>
      </c>
      <c r="G2987" s="280" t="s">
        <v>721</v>
      </c>
      <c r="H2987" s="4" t="s">
        <v>2311</v>
      </c>
      <c r="I2987" s="4" t="s">
        <v>2312</v>
      </c>
    </row>
    <row r="2988" spans="1:9" ht="15" customHeight="1">
      <c r="A2988" s="4">
        <v>2987</v>
      </c>
      <c r="B2988" s="2">
        <f t="shared" si="46"/>
        <v>65302040032</v>
      </c>
      <c r="C2988" s="278" t="s">
        <v>7879</v>
      </c>
      <c r="D2988" s="279" t="s">
        <v>7847</v>
      </c>
      <c r="E2988" s="278" t="s">
        <v>395</v>
      </c>
      <c r="F2988" s="280" t="s">
        <v>1566</v>
      </c>
      <c r="G2988" s="280" t="s">
        <v>2151</v>
      </c>
      <c r="H2988" s="4" t="s">
        <v>2311</v>
      </c>
      <c r="I2988" s="4" t="s">
        <v>2312</v>
      </c>
    </row>
    <row r="2989" spans="1:9" ht="15" customHeight="1">
      <c r="A2989" s="4">
        <v>2988</v>
      </c>
      <c r="B2989" s="2">
        <f t="shared" si="46"/>
        <v>65302040033</v>
      </c>
      <c r="C2989" s="278" t="s">
        <v>7880</v>
      </c>
      <c r="D2989" s="279" t="s">
        <v>7881</v>
      </c>
      <c r="E2989" s="278" t="s">
        <v>444</v>
      </c>
      <c r="F2989" s="280" t="s">
        <v>2183</v>
      </c>
      <c r="G2989" s="280" t="s">
        <v>2184</v>
      </c>
      <c r="H2989" s="4" t="s">
        <v>2311</v>
      </c>
      <c r="I2989" s="4" t="s">
        <v>2312</v>
      </c>
    </row>
    <row r="2990" spans="1:9" ht="15" customHeight="1">
      <c r="A2990" s="4">
        <v>2989</v>
      </c>
      <c r="B2990" s="2">
        <f t="shared" si="46"/>
        <v>65302040034</v>
      </c>
      <c r="C2990" s="278" t="s">
        <v>7882</v>
      </c>
      <c r="D2990" s="279" t="s">
        <v>7881</v>
      </c>
      <c r="E2990" s="278" t="s">
        <v>444</v>
      </c>
      <c r="F2990" s="280" t="s">
        <v>2117</v>
      </c>
      <c r="G2990" s="280" t="s">
        <v>2118</v>
      </c>
      <c r="H2990" s="4" t="s">
        <v>2311</v>
      </c>
      <c r="I2990" s="4" t="s">
        <v>2312</v>
      </c>
    </row>
    <row r="2991" spans="1:9" ht="15" customHeight="1">
      <c r="A2991" s="4">
        <v>2990</v>
      </c>
      <c r="B2991" s="2">
        <f t="shared" si="46"/>
        <v>65302040035</v>
      </c>
      <c r="C2991" s="278" t="s">
        <v>7883</v>
      </c>
      <c r="D2991" s="279" t="s">
        <v>7881</v>
      </c>
      <c r="E2991" s="278" t="s">
        <v>444</v>
      </c>
      <c r="F2991" s="280" t="s">
        <v>2154</v>
      </c>
      <c r="G2991" s="280" t="s">
        <v>992</v>
      </c>
      <c r="H2991" s="4" t="s">
        <v>2311</v>
      </c>
      <c r="I2991" s="4" t="s">
        <v>2312</v>
      </c>
    </row>
    <row r="2992" spans="1:9" ht="15" customHeight="1">
      <c r="A2992" s="4">
        <v>2991</v>
      </c>
      <c r="B2992" s="2">
        <f t="shared" si="46"/>
        <v>65302040036</v>
      </c>
      <c r="C2992" s="278" t="s">
        <v>7884</v>
      </c>
      <c r="D2992" s="279" t="s">
        <v>7881</v>
      </c>
      <c r="E2992" s="278" t="s">
        <v>444</v>
      </c>
      <c r="F2992" s="280" t="s">
        <v>2155</v>
      </c>
      <c r="G2992" s="280" t="s">
        <v>2156</v>
      </c>
      <c r="H2992" s="4" t="s">
        <v>2311</v>
      </c>
      <c r="I2992" s="4" t="s">
        <v>2312</v>
      </c>
    </row>
    <row r="2993" spans="1:9" ht="15" customHeight="1">
      <c r="A2993" s="4">
        <v>2992</v>
      </c>
      <c r="B2993" s="2">
        <f t="shared" si="46"/>
        <v>65302040037</v>
      </c>
      <c r="C2993" s="278" t="s">
        <v>7885</v>
      </c>
      <c r="D2993" s="279" t="s">
        <v>7881</v>
      </c>
      <c r="E2993" s="278" t="s">
        <v>444</v>
      </c>
      <c r="F2993" s="280" t="s">
        <v>2157</v>
      </c>
      <c r="G2993" s="280" t="s">
        <v>2158</v>
      </c>
      <c r="H2993" s="4" t="s">
        <v>2311</v>
      </c>
      <c r="I2993" s="4" t="s">
        <v>2312</v>
      </c>
    </row>
    <row r="2994" spans="1:9" ht="15" customHeight="1">
      <c r="A2994" s="4">
        <v>2993</v>
      </c>
      <c r="B2994" s="2">
        <f t="shared" si="46"/>
        <v>65302040038</v>
      </c>
      <c r="C2994" s="278" t="s">
        <v>7886</v>
      </c>
      <c r="D2994" s="279" t="s">
        <v>7881</v>
      </c>
      <c r="E2994" s="278" t="s">
        <v>444</v>
      </c>
      <c r="F2994" s="280" t="s">
        <v>2187</v>
      </c>
      <c r="G2994" s="280" t="s">
        <v>641</v>
      </c>
      <c r="H2994" s="4" t="s">
        <v>2311</v>
      </c>
      <c r="I2994" s="4" t="s">
        <v>2312</v>
      </c>
    </row>
    <row r="2995" spans="1:9" ht="15" customHeight="1">
      <c r="A2995" s="4">
        <v>2994</v>
      </c>
      <c r="B2995" s="2">
        <f t="shared" si="46"/>
        <v>65302040039</v>
      </c>
      <c r="C2995" s="278" t="s">
        <v>7887</v>
      </c>
      <c r="D2995" s="279" t="s">
        <v>7881</v>
      </c>
      <c r="E2995" s="278" t="s">
        <v>444</v>
      </c>
      <c r="F2995" s="280" t="s">
        <v>1604</v>
      </c>
      <c r="G2995" s="280" t="s">
        <v>2188</v>
      </c>
      <c r="H2995" s="4" t="s">
        <v>2311</v>
      </c>
      <c r="I2995" s="4" t="s">
        <v>2312</v>
      </c>
    </row>
    <row r="2996" spans="1:9" ht="15" customHeight="1">
      <c r="A2996" s="4">
        <v>2995</v>
      </c>
      <c r="B2996" s="2">
        <f t="shared" si="46"/>
        <v>65302040040</v>
      </c>
      <c r="C2996" s="278" t="s">
        <v>7888</v>
      </c>
      <c r="D2996" s="279" t="s">
        <v>7881</v>
      </c>
      <c r="E2996" s="278" t="s">
        <v>444</v>
      </c>
      <c r="F2996" s="280" t="s">
        <v>811</v>
      </c>
      <c r="G2996" s="280" t="s">
        <v>2189</v>
      </c>
      <c r="H2996" s="4" t="s">
        <v>2311</v>
      </c>
      <c r="I2996" s="4" t="s">
        <v>2312</v>
      </c>
    </row>
    <row r="2997" spans="1:9" ht="15" customHeight="1">
      <c r="A2997" s="4">
        <v>2996</v>
      </c>
      <c r="B2997" s="2">
        <f t="shared" si="46"/>
        <v>65302040041</v>
      </c>
      <c r="C2997" s="278" t="s">
        <v>7889</v>
      </c>
      <c r="D2997" s="279" t="s">
        <v>7881</v>
      </c>
      <c r="E2997" s="278" t="s">
        <v>444</v>
      </c>
      <c r="F2997" s="280" t="s">
        <v>2190</v>
      </c>
      <c r="G2997" s="280" t="s">
        <v>2080</v>
      </c>
      <c r="H2997" s="4" t="s">
        <v>2311</v>
      </c>
      <c r="I2997" s="4" t="s">
        <v>2312</v>
      </c>
    </row>
    <row r="2998" spans="1:9" ht="15" customHeight="1">
      <c r="A2998" s="4">
        <v>2997</v>
      </c>
      <c r="B2998" s="2">
        <f t="shared" si="46"/>
        <v>65302040042</v>
      </c>
      <c r="C2998" s="278" t="s">
        <v>7890</v>
      </c>
      <c r="D2998" s="279" t="s">
        <v>7881</v>
      </c>
      <c r="E2998" s="278" t="s">
        <v>444</v>
      </c>
      <c r="F2998" s="280" t="s">
        <v>662</v>
      </c>
      <c r="G2998" s="280" t="s">
        <v>649</v>
      </c>
      <c r="H2998" s="4" t="s">
        <v>2311</v>
      </c>
      <c r="I2998" s="4" t="s">
        <v>2312</v>
      </c>
    </row>
    <row r="2999" spans="1:9" ht="15" customHeight="1">
      <c r="A2999" s="4">
        <v>2998</v>
      </c>
      <c r="B2999" s="2">
        <f t="shared" si="46"/>
        <v>65302040043</v>
      </c>
      <c r="C2999" s="278" t="s">
        <v>7891</v>
      </c>
      <c r="D2999" s="279" t="s">
        <v>7881</v>
      </c>
      <c r="E2999" s="278" t="s">
        <v>444</v>
      </c>
      <c r="F2999" s="280" t="s">
        <v>2160</v>
      </c>
      <c r="G2999" s="280" t="s">
        <v>549</v>
      </c>
      <c r="H2999" s="4" t="s">
        <v>2311</v>
      </c>
      <c r="I2999" s="4" t="s">
        <v>2312</v>
      </c>
    </row>
    <row r="3000" spans="1:9" ht="15" customHeight="1">
      <c r="A3000" s="4">
        <v>2999</v>
      </c>
      <c r="B3000" s="2">
        <f t="shared" si="46"/>
        <v>65302040044</v>
      </c>
      <c r="C3000" s="278" t="s">
        <v>7892</v>
      </c>
      <c r="D3000" s="279" t="s">
        <v>7881</v>
      </c>
      <c r="E3000" s="278" t="s">
        <v>444</v>
      </c>
      <c r="F3000" s="280" t="s">
        <v>2191</v>
      </c>
      <c r="G3000" s="280" t="s">
        <v>7893</v>
      </c>
      <c r="H3000" s="4" t="s">
        <v>2311</v>
      </c>
      <c r="I3000" s="4" t="s">
        <v>2312</v>
      </c>
    </row>
    <row r="3001" spans="1:9" ht="15" customHeight="1">
      <c r="A3001" s="4">
        <v>3000</v>
      </c>
      <c r="B3001" s="2">
        <f t="shared" si="46"/>
        <v>65302040045</v>
      </c>
      <c r="C3001" s="278" t="s">
        <v>7894</v>
      </c>
      <c r="D3001" s="279" t="s">
        <v>7881</v>
      </c>
      <c r="E3001" s="278" t="s">
        <v>444</v>
      </c>
      <c r="F3001" s="280" t="s">
        <v>2195</v>
      </c>
      <c r="G3001" s="280" t="s">
        <v>2196</v>
      </c>
      <c r="H3001" s="4" t="s">
        <v>2311</v>
      </c>
      <c r="I3001" s="4" t="s">
        <v>2312</v>
      </c>
    </row>
    <row r="3002" spans="1:9" ht="15" customHeight="1">
      <c r="A3002" s="4">
        <v>3001</v>
      </c>
      <c r="B3002" s="2">
        <f t="shared" si="46"/>
        <v>65302040046</v>
      </c>
      <c r="C3002" s="278" t="s">
        <v>7895</v>
      </c>
      <c r="D3002" s="279" t="s">
        <v>7881</v>
      </c>
      <c r="E3002" s="278" t="s">
        <v>444</v>
      </c>
      <c r="F3002" s="280" t="s">
        <v>2161</v>
      </c>
      <c r="G3002" s="280" t="s">
        <v>412</v>
      </c>
      <c r="H3002" s="4" t="s">
        <v>2311</v>
      </c>
      <c r="I3002" s="4" t="s">
        <v>2312</v>
      </c>
    </row>
    <row r="3003" spans="1:9" ht="15" customHeight="1">
      <c r="A3003" s="4">
        <v>3002</v>
      </c>
      <c r="B3003" s="2">
        <f t="shared" si="46"/>
        <v>65302040047</v>
      </c>
      <c r="C3003" s="278" t="s">
        <v>7896</v>
      </c>
      <c r="D3003" s="279" t="s">
        <v>7881</v>
      </c>
      <c r="E3003" s="278" t="s">
        <v>444</v>
      </c>
      <c r="F3003" s="280" t="s">
        <v>1237</v>
      </c>
      <c r="G3003" s="280" t="s">
        <v>1238</v>
      </c>
      <c r="H3003" s="4" t="s">
        <v>2311</v>
      </c>
      <c r="I3003" s="4" t="s">
        <v>2312</v>
      </c>
    </row>
    <row r="3004" spans="1:9" ht="15" customHeight="1">
      <c r="A3004" s="4">
        <v>3003</v>
      </c>
      <c r="B3004" s="2">
        <f t="shared" si="46"/>
        <v>65302040048</v>
      </c>
      <c r="C3004" s="278" t="s">
        <v>7897</v>
      </c>
      <c r="D3004" s="279" t="s">
        <v>7881</v>
      </c>
      <c r="E3004" s="278" t="s">
        <v>444</v>
      </c>
      <c r="F3004" s="280" t="s">
        <v>2225</v>
      </c>
      <c r="G3004" s="280" t="s">
        <v>648</v>
      </c>
      <c r="H3004" s="4" t="s">
        <v>2311</v>
      </c>
      <c r="I3004" s="4" t="s">
        <v>2312</v>
      </c>
    </row>
    <row r="3005" spans="1:9" ht="15" customHeight="1">
      <c r="A3005" s="4">
        <v>3004</v>
      </c>
      <c r="B3005" s="2">
        <f t="shared" si="46"/>
        <v>65302040049</v>
      </c>
      <c r="C3005" s="278" t="s">
        <v>7898</v>
      </c>
      <c r="D3005" s="279" t="s">
        <v>7881</v>
      </c>
      <c r="E3005" s="278" t="s">
        <v>444</v>
      </c>
      <c r="F3005" s="280" t="s">
        <v>2033</v>
      </c>
      <c r="G3005" s="280" t="s">
        <v>2163</v>
      </c>
      <c r="H3005" s="4" t="s">
        <v>2311</v>
      </c>
      <c r="I3005" s="4" t="s">
        <v>2312</v>
      </c>
    </row>
    <row r="3006" spans="1:9" ht="15" customHeight="1">
      <c r="A3006" s="4">
        <v>3005</v>
      </c>
      <c r="B3006" s="2">
        <f t="shared" si="46"/>
        <v>65302040050</v>
      </c>
      <c r="C3006" s="278" t="s">
        <v>7899</v>
      </c>
      <c r="D3006" s="279" t="s">
        <v>7881</v>
      </c>
      <c r="E3006" s="278" t="s">
        <v>444</v>
      </c>
      <c r="F3006" s="280" t="s">
        <v>628</v>
      </c>
      <c r="G3006" s="280" t="s">
        <v>2197</v>
      </c>
      <c r="H3006" s="4" t="s">
        <v>2311</v>
      </c>
      <c r="I3006" s="4" t="s">
        <v>2312</v>
      </c>
    </row>
    <row r="3007" spans="1:9" ht="15" customHeight="1">
      <c r="A3007" s="4">
        <v>3006</v>
      </c>
      <c r="B3007" s="2">
        <f t="shared" si="46"/>
        <v>65302040051</v>
      </c>
      <c r="C3007" s="278" t="s">
        <v>7900</v>
      </c>
      <c r="D3007" s="279" t="s">
        <v>7881</v>
      </c>
      <c r="E3007" s="278" t="s">
        <v>395</v>
      </c>
      <c r="F3007" s="280" t="s">
        <v>1415</v>
      </c>
      <c r="G3007" s="280" t="s">
        <v>2166</v>
      </c>
      <c r="H3007" s="4" t="s">
        <v>2311</v>
      </c>
      <c r="I3007" s="4" t="s">
        <v>2312</v>
      </c>
    </row>
    <row r="3008" spans="1:9" ht="15" customHeight="1">
      <c r="A3008" s="4">
        <v>3007</v>
      </c>
      <c r="B3008" s="2">
        <f t="shared" si="46"/>
        <v>65302040052</v>
      </c>
      <c r="C3008" s="278" t="s">
        <v>7901</v>
      </c>
      <c r="D3008" s="279" t="s">
        <v>7881</v>
      </c>
      <c r="E3008" s="278" t="s">
        <v>395</v>
      </c>
      <c r="F3008" s="280" t="s">
        <v>2167</v>
      </c>
      <c r="G3008" s="280" t="s">
        <v>736</v>
      </c>
      <c r="H3008" s="4" t="s">
        <v>2311</v>
      </c>
      <c r="I3008" s="4" t="s">
        <v>2312</v>
      </c>
    </row>
    <row r="3009" spans="1:9" ht="15" customHeight="1">
      <c r="A3009" s="4">
        <v>3008</v>
      </c>
      <c r="B3009" s="2">
        <f t="shared" si="46"/>
        <v>65302040053</v>
      </c>
      <c r="C3009" s="278" t="s">
        <v>7902</v>
      </c>
      <c r="D3009" s="279" t="s">
        <v>7881</v>
      </c>
      <c r="E3009" s="278" t="s">
        <v>395</v>
      </c>
      <c r="F3009" s="280" t="s">
        <v>2200</v>
      </c>
      <c r="G3009" s="280" t="s">
        <v>2201</v>
      </c>
      <c r="H3009" s="4" t="s">
        <v>2311</v>
      </c>
      <c r="I3009" s="4" t="s">
        <v>2312</v>
      </c>
    </row>
    <row r="3010" spans="1:9" ht="15" customHeight="1">
      <c r="A3010" s="4">
        <v>3009</v>
      </c>
      <c r="B3010" s="2">
        <f t="shared" si="46"/>
        <v>65302040054</v>
      </c>
      <c r="C3010" s="278" t="s">
        <v>7903</v>
      </c>
      <c r="D3010" s="279" t="s">
        <v>7881</v>
      </c>
      <c r="E3010" s="278" t="s">
        <v>395</v>
      </c>
      <c r="F3010" s="280" t="s">
        <v>2202</v>
      </c>
      <c r="G3010" s="280" t="s">
        <v>2203</v>
      </c>
      <c r="H3010" s="4" t="s">
        <v>2311</v>
      </c>
      <c r="I3010" s="4" t="s">
        <v>2312</v>
      </c>
    </row>
    <row r="3011" spans="1:9" ht="15" customHeight="1">
      <c r="A3011" s="4">
        <v>3010</v>
      </c>
      <c r="B3011" s="2">
        <f t="shared" ref="B3011:B3074" si="47">VALUE(C3011)</f>
        <v>65302040055</v>
      </c>
      <c r="C3011" s="278" t="s">
        <v>7904</v>
      </c>
      <c r="D3011" s="279" t="s">
        <v>7881</v>
      </c>
      <c r="E3011" s="278" t="s">
        <v>395</v>
      </c>
      <c r="F3011" s="280" t="s">
        <v>587</v>
      </c>
      <c r="G3011" s="280" t="s">
        <v>2168</v>
      </c>
      <c r="H3011" s="4" t="s">
        <v>2311</v>
      </c>
      <c r="I3011" s="4" t="s">
        <v>2312</v>
      </c>
    </row>
    <row r="3012" spans="1:9" ht="15" customHeight="1">
      <c r="A3012" s="4">
        <v>3011</v>
      </c>
      <c r="B3012" s="2">
        <f t="shared" si="47"/>
        <v>65302040056</v>
      </c>
      <c r="C3012" s="278" t="s">
        <v>7905</v>
      </c>
      <c r="D3012" s="279" t="s">
        <v>7881</v>
      </c>
      <c r="E3012" s="278" t="s">
        <v>395</v>
      </c>
      <c r="F3012" s="280" t="s">
        <v>1247</v>
      </c>
      <c r="G3012" s="280" t="s">
        <v>1248</v>
      </c>
      <c r="H3012" s="4" t="s">
        <v>2311</v>
      </c>
      <c r="I3012" s="4" t="s">
        <v>2312</v>
      </c>
    </row>
    <row r="3013" spans="1:9" ht="15" customHeight="1">
      <c r="A3013" s="4">
        <v>3012</v>
      </c>
      <c r="B3013" s="2">
        <f t="shared" si="47"/>
        <v>65302040057</v>
      </c>
      <c r="C3013" s="278" t="s">
        <v>7906</v>
      </c>
      <c r="D3013" s="279" t="s">
        <v>7881</v>
      </c>
      <c r="E3013" s="278" t="s">
        <v>395</v>
      </c>
      <c r="F3013" s="280" t="s">
        <v>2169</v>
      </c>
      <c r="G3013" s="280" t="s">
        <v>677</v>
      </c>
      <c r="H3013" s="4" t="s">
        <v>2311</v>
      </c>
      <c r="I3013" s="4" t="s">
        <v>2312</v>
      </c>
    </row>
    <row r="3014" spans="1:9" ht="15" customHeight="1">
      <c r="A3014" s="4">
        <v>3013</v>
      </c>
      <c r="B3014" s="2">
        <f t="shared" si="47"/>
        <v>65302040058</v>
      </c>
      <c r="C3014" s="278" t="s">
        <v>7907</v>
      </c>
      <c r="D3014" s="279" t="s">
        <v>7881</v>
      </c>
      <c r="E3014" s="278" t="s">
        <v>395</v>
      </c>
      <c r="F3014" s="280" t="s">
        <v>1327</v>
      </c>
      <c r="G3014" s="280" t="s">
        <v>1657</v>
      </c>
      <c r="H3014" s="4" t="s">
        <v>2311</v>
      </c>
      <c r="I3014" s="4" t="s">
        <v>2312</v>
      </c>
    </row>
    <row r="3015" spans="1:9" ht="15" customHeight="1">
      <c r="A3015" s="4">
        <v>3014</v>
      </c>
      <c r="B3015" s="2">
        <f t="shared" si="47"/>
        <v>65302040059</v>
      </c>
      <c r="C3015" s="278" t="s">
        <v>7908</v>
      </c>
      <c r="D3015" s="279" t="s">
        <v>7881</v>
      </c>
      <c r="E3015" s="278" t="s">
        <v>395</v>
      </c>
      <c r="F3015" s="280" t="s">
        <v>7909</v>
      </c>
      <c r="G3015" s="280" t="s">
        <v>2170</v>
      </c>
      <c r="H3015" s="4" t="s">
        <v>2311</v>
      </c>
      <c r="I3015" s="4" t="s">
        <v>2312</v>
      </c>
    </row>
    <row r="3016" spans="1:9" ht="15" customHeight="1">
      <c r="A3016" s="4">
        <v>3015</v>
      </c>
      <c r="B3016" s="2">
        <f t="shared" si="47"/>
        <v>65302040060</v>
      </c>
      <c r="C3016" s="278" t="s">
        <v>7910</v>
      </c>
      <c r="D3016" s="279" t="s">
        <v>7881</v>
      </c>
      <c r="E3016" s="278" t="s">
        <v>395</v>
      </c>
      <c r="F3016" s="280" t="s">
        <v>1532</v>
      </c>
      <c r="G3016" s="280" t="s">
        <v>2171</v>
      </c>
      <c r="H3016" s="4" t="s">
        <v>2311</v>
      </c>
      <c r="I3016" s="4" t="s">
        <v>2312</v>
      </c>
    </row>
    <row r="3017" spans="1:9" ht="15" customHeight="1">
      <c r="A3017" s="4">
        <v>3016</v>
      </c>
      <c r="B3017" s="2">
        <f t="shared" si="47"/>
        <v>65302040061</v>
      </c>
      <c r="C3017" s="278" t="s">
        <v>7911</v>
      </c>
      <c r="D3017" s="279" t="s">
        <v>7881</v>
      </c>
      <c r="E3017" s="278" t="s">
        <v>395</v>
      </c>
      <c r="F3017" s="280" t="s">
        <v>2172</v>
      </c>
      <c r="G3017" s="280" t="s">
        <v>2173</v>
      </c>
      <c r="H3017" s="4" t="s">
        <v>2311</v>
      </c>
      <c r="I3017" s="4" t="s">
        <v>2312</v>
      </c>
    </row>
    <row r="3018" spans="1:9" ht="15" customHeight="1">
      <c r="A3018" s="4">
        <v>3017</v>
      </c>
      <c r="B3018" s="2">
        <f t="shared" si="47"/>
        <v>65302040062</v>
      </c>
      <c r="C3018" s="278" t="s">
        <v>7912</v>
      </c>
      <c r="D3018" s="279" t="s">
        <v>7881</v>
      </c>
      <c r="E3018" s="278" t="s">
        <v>395</v>
      </c>
      <c r="F3018" s="280" t="s">
        <v>2174</v>
      </c>
      <c r="G3018" s="280" t="s">
        <v>2175</v>
      </c>
      <c r="H3018" s="4" t="s">
        <v>2311</v>
      </c>
      <c r="I3018" s="4" t="s">
        <v>2312</v>
      </c>
    </row>
    <row r="3019" spans="1:9" ht="15" customHeight="1">
      <c r="A3019" s="4">
        <v>3018</v>
      </c>
      <c r="B3019" s="2">
        <f t="shared" si="47"/>
        <v>65302040063</v>
      </c>
      <c r="C3019" s="278" t="s">
        <v>7913</v>
      </c>
      <c r="D3019" s="279" t="s">
        <v>7881</v>
      </c>
      <c r="E3019" s="278" t="s">
        <v>395</v>
      </c>
      <c r="F3019" s="280" t="s">
        <v>2176</v>
      </c>
      <c r="G3019" s="280" t="s">
        <v>2177</v>
      </c>
      <c r="H3019" s="4" t="s">
        <v>2311</v>
      </c>
      <c r="I3019" s="4" t="s">
        <v>2312</v>
      </c>
    </row>
    <row r="3020" spans="1:9" ht="15" customHeight="1">
      <c r="A3020" s="4">
        <v>3019</v>
      </c>
      <c r="B3020" s="2">
        <f t="shared" si="47"/>
        <v>65302040064</v>
      </c>
      <c r="C3020" s="278" t="s">
        <v>7914</v>
      </c>
      <c r="D3020" s="279" t="s">
        <v>7881</v>
      </c>
      <c r="E3020" s="278" t="s">
        <v>395</v>
      </c>
      <c r="F3020" s="280" t="s">
        <v>2178</v>
      </c>
      <c r="G3020" s="280" t="s">
        <v>1158</v>
      </c>
      <c r="H3020" s="4" t="s">
        <v>2311</v>
      </c>
      <c r="I3020" s="4" t="s">
        <v>2312</v>
      </c>
    </row>
    <row r="3021" spans="1:9" ht="15" customHeight="1">
      <c r="A3021" s="4">
        <v>3020</v>
      </c>
      <c r="B3021" s="2">
        <f t="shared" si="47"/>
        <v>65302040065</v>
      </c>
      <c r="C3021" s="278" t="s">
        <v>7915</v>
      </c>
      <c r="D3021" s="279" t="s">
        <v>7916</v>
      </c>
      <c r="E3021" s="278" t="s">
        <v>444</v>
      </c>
      <c r="F3021" s="280" t="s">
        <v>7917</v>
      </c>
      <c r="G3021" s="280" t="s">
        <v>7918</v>
      </c>
      <c r="H3021" s="4" t="s">
        <v>2311</v>
      </c>
      <c r="I3021" s="4" t="s">
        <v>2312</v>
      </c>
    </row>
    <row r="3022" spans="1:9" ht="15" customHeight="1">
      <c r="A3022" s="4">
        <v>3021</v>
      </c>
      <c r="B3022" s="2">
        <f t="shared" si="47"/>
        <v>65302040066</v>
      </c>
      <c r="C3022" s="278" t="s">
        <v>7919</v>
      </c>
      <c r="D3022" s="279" t="s">
        <v>7916</v>
      </c>
      <c r="E3022" s="278" t="s">
        <v>444</v>
      </c>
      <c r="F3022" s="280" t="s">
        <v>7920</v>
      </c>
      <c r="G3022" s="280" t="s">
        <v>7921</v>
      </c>
      <c r="H3022" s="4" t="s">
        <v>2311</v>
      </c>
      <c r="I3022" s="4" t="s">
        <v>2312</v>
      </c>
    </row>
    <row r="3023" spans="1:9" ht="15" customHeight="1">
      <c r="A3023" s="4">
        <v>3022</v>
      </c>
      <c r="B3023" s="2">
        <f t="shared" si="47"/>
        <v>65302040067</v>
      </c>
      <c r="C3023" s="278" t="s">
        <v>7922</v>
      </c>
      <c r="D3023" s="279" t="s">
        <v>7916</v>
      </c>
      <c r="E3023" s="278" t="s">
        <v>444</v>
      </c>
      <c r="F3023" s="280" t="s">
        <v>2211</v>
      </c>
      <c r="G3023" s="280" t="s">
        <v>2603</v>
      </c>
      <c r="H3023" s="4" t="s">
        <v>2311</v>
      </c>
      <c r="I3023" s="4" t="s">
        <v>2312</v>
      </c>
    </row>
    <row r="3024" spans="1:9" ht="15" customHeight="1">
      <c r="A3024" s="4">
        <v>3023</v>
      </c>
      <c r="B3024" s="2">
        <f t="shared" si="47"/>
        <v>65302040068</v>
      </c>
      <c r="C3024" s="278" t="s">
        <v>7923</v>
      </c>
      <c r="D3024" s="279" t="s">
        <v>7916</v>
      </c>
      <c r="E3024" s="278" t="s">
        <v>444</v>
      </c>
      <c r="F3024" s="280" t="s">
        <v>622</v>
      </c>
      <c r="G3024" s="280" t="s">
        <v>7924</v>
      </c>
      <c r="H3024" s="4" t="s">
        <v>2311</v>
      </c>
      <c r="I3024" s="4" t="s">
        <v>2312</v>
      </c>
    </row>
    <row r="3025" spans="1:9" ht="15" customHeight="1">
      <c r="A3025" s="4">
        <v>3024</v>
      </c>
      <c r="B3025" s="2">
        <f t="shared" si="47"/>
        <v>65302040069</v>
      </c>
      <c r="C3025" s="278" t="s">
        <v>7925</v>
      </c>
      <c r="D3025" s="279" t="s">
        <v>7916</v>
      </c>
      <c r="E3025" s="278" t="s">
        <v>444</v>
      </c>
      <c r="F3025" s="280" t="s">
        <v>6579</v>
      </c>
      <c r="G3025" s="280" t="s">
        <v>2141</v>
      </c>
      <c r="H3025" s="4" t="s">
        <v>2311</v>
      </c>
      <c r="I3025" s="4" t="s">
        <v>2312</v>
      </c>
    </row>
    <row r="3026" spans="1:9" ht="15" customHeight="1">
      <c r="A3026" s="4">
        <v>3025</v>
      </c>
      <c r="B3026" s="2">
        <f t="shared" si="47"/>
        <v>65302040070</v>
      </c>
      <c r="C3026" s="278" t="s">
        <v>7926</v>
      </c>
      <c r="D3026" s="279" t="s">
        <v>7916</v>
      </c>
      <c r="E3026" s="278" t="s">
        <v>444</v>
      </c>
      <c r="F3026" s="280" t="s">
        <v>7927</v>
      </c>
      <c r="G3026" s="280" t="s">
        <v>2105</v>
      </c>
      <c r="H3026" s="4" t="s">
        <v>2311</v>
      </c>
      <c r="I3026" s="4" t="s">
        <v>2312</v>
      </c>
    </row>
    <row r="3027" spans="1:9" ht="15" customHeight="1">
      <c r="A3027" s="4">
        <v>3026</v>
      </c>
      <c r="B3027" s="2">
        <f t="shared" si="47"/>
        <v>65302040071</v>
      </c>
      <c r="C3027" s="278" t="s">
        <v>7928</v>
      </c>
      <c r="D3027" s="279" t="s">
        <v>7916</v>
      </c>
      <c r="E3027" s="278" t="s">
        <v>444</v>
      </c>
      <c r="F3027" s="280" t="s">
        <v>690</v>
      </c>
      <c r="G3027" s="280" t="s">
        <v>2252</v>
      </c>
      <c r="H3027" s="4" t="s">
        <v>2311</v>
      </c>
      <c r="I3027" s="4" t="s">
        <v>2312</v>
      </c>
    </row>
    <row r="3028" spans="1:9" ht="15" customHeight="1">
      <c r="A3028" s="4">
        <v>3027</v>
      </c>
      <c r="B3028" s="2">
        <f t="shared" si="47"/>
        <v>65302040072</v>
      </c>
      <c r="C3028" s="278" t="s">
        <v>7929</v>
      </c>
      <c r="D3028" s="279" t="s">
        <v>7916</v>
      </c>
      <c r="E3028" s="278" t="s">
        <v>444</v>
      </c>
      <c r="F3028" s="280" t="s">
        <v>1635</v>
      </c>
      <c r="G3028" s="280" t="s">
        <v>1797</v>
      </c>
      <c r="H3028" s="4" t="s">
        <v>2311</v>
      </c>
      <c r="I3028" s="4" t="s">
        <v>2312</v>
      </c>
    </row>
    <row r="3029" spans="1:9" ht="15" customHeight="1">
      <c r="A3029" s="4">
        <v>3028</v>
      </c>
      <c r="B3029" s="2">
        <f t="shared" si="47"/>
        <v>65302040073</v>
      </c>
      <c r="C3029" s="278" t="s">
        <v>7930</v>
      </c>
      <c r="D3029" s="279" t="s">
        <v>7916</v>
      </c>
      <c r="E3029" s="278" t="s">
        <v>444</v>
      </c>
      <c r="F3029" s="280" t="s">
        <v>7931</v>
      </c>
      <c r="G3029" s="280" t="s">
        <v>7932</v>
      </c>
      <c r="H3029" s="4" t="s">
        <v>2311</v>
      </c>
      <c r="I3029" s="4" t="s">
        <v>2312</v>
      </c>
    </row>
    <row r="3030" spans="1:9" ht="15" customHeight="1">
      <c r="A3030" s="4">
        <v>3029</v>
      </c>
      <c r="B3030" s="2">
        <f t="shared" si="47"/>
        <v>65302040074</v>
      </c>
      <c r="C3030" s="278" t="s">
        <v>7933</v>
      </c>
      <c r="D3030" s="279" t="s">
        <v>7916</v>
      </c>
      <c r="E3030" s="278" t="s">
        <v>444</v>
      </c>
      <c r="F3030" s="280" t="s">
        <v>7934</v>
      </c>
      <c r="G3030" s="280" t="s">
        <v>7935</v>
      </c>
      <c r="H3030" s="4" t="s">
        <v>2311</v>
      </c>
      <c r="I3030" s="4" t="s">
        <v>2312</v>
      </c>
    </row>
    <row r="3031" spans="1:9" ht="15" customHeight="1">
      <c r="A3031" s="4">
        <v>3030</v>
      </c>
      <c r="B3031" s="2">
        <f t="shared" si="47"/>
        <v>65302040075</v>
      </c>
      <c r="C3031" s="278" t="s">
        <v>7936</v>
      </c>
      <c r="D3031" s="279" t="s">
        <v>7916</v>
      </c>
      <c r="E3031" s="278" t="s">
        <v>395</v>
      </c>
      <c r="F3031" s="280" t="s">
        <v>4667</v>
      </c>
      <c r="G3031" s="280" t="s">
        <v>7937</v>
      </c>
      <c r="H3031" s="4" t="s">
        <v>2311</v>
      </c>
      <c r="I3031" s="4" t="s">
        <v>2312</v>
      </c>
    </row>
    <row r="3032" spans="1:9" ht="15" customHeight="1">
      <c r="A3032" s="4">
        <v>3031</v>
      </c>
      <c r="B3032" s="2">
        <f t="shared" si="47"/>
        <v>65302040076</v>
      </c>
      <c r="C3032" s="278" t="s">
        <v>7938</v>
      </c>
      <c r="D3032" s="279" t="s">
        <v>7916</v>
      </c>
      <c r="E3032" s="278" t="s">
        <v>395</v>
      </c>
      <c r="F3032" s="280" t="s">
        <v>7939</v>
      </c>
      <c r="G3032" s="280" t="s">
        <v>2460</v>
      </c>
      <c r="H3032" s="4" t="s">
        <v>2311</v>
      </c>
      <c r="I3032" s="4" t="s">
        <v>2312</v>
      </c>
    </row>
    <row r="3033" spans="1:9" ht="15" customHeight="1">
      <c r="A3033" s="4">
        <v>3032</v>
      </c>
      <c r="B3033" s="2">
        <f t="shared" si="47"/>
        <v>65302110001</v>
      </c>
      <c r="C3033" s="278" t="s">
        <v>7940</v>
      </c>
      <c r="D3033" s="279" t="s">
        <v>7941</v>
      </c>
      <c r="E3033" s="278" t="s">
        <v>444</v>
      </c>
      <c r="F3033" s="280" t="s">
        <v>2209</v>
      </c>
      <c r="G3033" s="280" t="s">
        <v>2210</v>
      </c>
      <c r="H3033" s="4" t="s">
        <v>1510</v>
      </c>
      <c r="I3033" s="4" t="s">
        <v>2208</v>
      </c>
    </row>
    <row r="3034" spans="1:9" ht="15" customHeight="1">
      <c r="A3034" s="4">
        <v>3033</v>
      </c>
      <c r="B3034" s="2">
        <f t="shared" si="47"/>
        <v>65302110002</v>
      </c>
      <c r="C3034" s="278" t="s">
        <v>7942</v>
      </c>
      <c r="D3034" s="279" t="s">
        <v>7941</v>
      </c>
      <c r="E3034" s="278" t="s">
        <v>444</v>
      </c>
      <c r="F3034" s="280" t="s">
        <v>2211</v>
      </c>
      <c r="G3034" s="280" t="s">
        <v>2212</v>
      </c>
      <c r="H3034" s="4" t="s">
        <v>1510</v>
      </c>
      <c r="I3034" s="4" t="s">
        <v>2208</v>
      </c>
    </row>
    <row r="3035" spans="1:9" ht="15" customHeight="1">
      <c r="A3035" s="4">
        <v>3034</v>
      </c>
      <c r="B3035" s="2">
        <f t="shared" si="47"/>
        <v>65302110003</v>
      </c>
      <c r="C3035" s="278" t="s">
        <v>7943</v>
      </c>
      <c r="D3035" s="279" t="s">
        <v>7941</v>
      </c>
      <c r="E3035" s="278" t="s">
        <v>444</v>
      </c>
      <c r="F3035" s="280" t="s">
        <v>2213</v>
      </c>
      <c r="G3035" s="280" t="s">
        <v>1686</v>
      </c>
      <c r="H3035" s="4" t="s">
        <v>1510</v>
      </c>
      <c r="I3035" s="4" t="s">
        <v>2208</v>
      </c>
    </row>
    <row r="3036" spans="1:9" ht="15" customHeight="1">
      <c r="A3036" s="4">
        <v>3035</v>
      </c>
      <c r="B3036" s="2">
        <f t="shared" si="47"/>
        <v>65302110004</v>
      </c>
      <c r="C3036" s="278" t="s">
        <v>7944</v>
      </c>
      <c r="D3036" s="279" t="s">
        <v>7941</v>
      </c>
      <c r="E3036" s="278" t="s">
        <v>444</v>
      </c>
      <c r="F3036" s="280" t="s">
        <v>2214</v>
      </c>
      <c r="G3036" s="280" t="s">
        <v>7945</v>
      </c>
      <c r="H3036" s="4" t="s">
        <v>1510</v>
      </c>
      <c r="I3036" s="4" t="s">
        <v>2208</v>
      </c>
    </row>
    <row r="3037" spans="1:9" ht="15" customHeight="1">
      <c r="A3037" s="4">
        <v>3036</v>
      </c>
      <c r="B3037" s="2">
        <f t="shared" si="47"/>
        <v>65302110005</v>
      </c>
      <c r="C3037" s="278" t="s">
        <v>7946</v>
      </c>
      <c r="D3037" s="279" t="s">
        <v>7941</v>
      </c>
      <c r="E3037" s="278" t="s">
        <v>444</v>
      </c>
      <c r="F3037" s="280" t="s">
        <v>2215</v>
      </c>
      <c r="G3037" s="280" t="s">
        <v>2216</v>
      </c>
      <c r="H3037" s="4" t="s">
        <v>1510</v>
      </c>
      <c r="I3037" s="4" t="s">
        <v>2208</v>
      </c>
    </row>
    <row r="3038" spans="1:9" ht="15" customHeight="1">
      <c r="A3038" s="4">
        <v>3037</v>
      </c>
      <c r="B3038" s="2">
        <f t="shared" si="47"/>
        <v>65302110006</v>
      </c>
      <c r="C3038" s="278" t="s">
        <v>7947</v>
      </c>
      <c r="D3038" s="279" t="s">
        <v>7941</v>
      </c>
      <c r="E3038" s="278" t="s">
        <v>444</v>
      </c>
      <c r="F3038" s="280" t="s">
        <v>2217</v>
      </c>
      <c r="G3038" s="280" t="s">
        <v>2218</v>
      </c>
      <c r="H3038" s="4" t="s">
        <v>1510</v>
      </c>
      <c r="I3038" s="4" t="s">
        <v>2208</v>
      </c>
    </row>
    <row r="3039" spans="1:9" ht="15" customHeight="1">
      <c r="A3039" s="4">
        <v>3038</v>
      </c>
      <c r="B3039" s="2">
        <f t="shared" si="47"/>
        <v>65302110007</v>
      </c>
      <c r="C3039" s="278" t="s">
        <v>7948</v>
      </c>
      <c r="D3039" s="279" t="s">
        <v>7941</v>
      </c>
      <c r="E3039" s="278" t="s">
        <v>444</v>
      </c>
      <c r="F3039" s="280" t="s">
        <v>2219</v>
      </c>
      <c r="G3039" s="280" t="s">
        <v>2220</v>
      </c>
      <c r="H3039" s="4" t="s">
        <v>1510</v>
      </c>
      <c r="I3039" s="4" t="s">
        <v>2208</v>
      </c>
    </row>
    <row r="3040" spans="1:9" ht="15" customHeight="1">
      <c r="A3040" s="4">
        <v>3039</v>
      </c>
      <c r="B3040" s="2">
        <f t="shared" si="47"/>
        <v>65302110008</v>
      </c>
      <c r="C3040" s="278" t="s">
        <v>7949</v>
      </c>
      <c r="D3040" s="279" t="s">
        <v>7941</v>
      </c>
      <c r="E3040" s="278" t="s">
        <v>444</v>
      </c>
      <c r="F3040" s="280" t="s">
        <v>2221</v>
      </c>
      <c r="G3040" s="280" t="s">
        <v>2222</v>
      </c>
      <c r="H3040" s="4" t="s">
        <v>1510</v>
      </c>
      <c r="I3040" s="4" t="s">
        <v>2208</v>
      </c>
    </row>
    <row r="3041" spans="1:9" ht="15" customHeight="1">
      <c r="A3041" s="4">
        <v>3040</v>
      </c>
      <c r="B3041" s="2">
        <f t="shared" si="47"/>
        <v>65302110009</v>
      </c>
      <c r="C3041" s="278" t="s">
        <v>7950</v>
      </c>
      <c r="D3041" s="279" t="s">
        <v>7941</v>
      </c>
      <c r="E3041" s="278" t="s">
        <v>444</v>
      </c>
      <c r="F3041" s="280" t="s">
        <v>2231</v>
      </c>
      <c r="G3041" s="280" t="s">
        <v>2232</v>
      </c>
      <c r="H3041" s="4" t="s">
        <v>1510</v>
      </c>
      <c r="I3041" s="4" t="s">
        <v>2208</v>
      </c>
    </row>
    <row r="3042" spans="1:9" ht="15" customHeight="1">
      <c r="A3042" s="4">
        <v>3041</v>
      </c>
      <c r="B3042" s="2">
        <f t="shared" si="47"/>
        <v>65302110010</v>
      </c>
      <c r="C3042" s="278" t="s">
        <v>7951</v>
      </c>
      <c r="D3042" s="279" t="s">
        <v>7941</v>
      </c>
      <c r="E3042" s="278" t="s">
        <v>395</v>
      </c>
      <c r="F3042" s="280" t="s">
        <v>828</v>
      </c>
      <c r="G3042" s="280" t="s">
        <v>2108</v>
      </c>
      <c r="H3042" s="4" t="s">
        <v>1510</v>
      </c>
      <c r="I3042" s="4" t="s">
        <v>2208</v>
      </c>
    </row>
    <row r="3043" spans="1:9" ht="15" customHeight="1">
      <c r="A3043" s="4">
        <v>3042</v>
      </c>
      <c r="B3043" s="2">
        <f t="shared" si="47"/>
        <v>65302110011</v>
      </c>
      <c r="C3043" s="278" t="s">
        <v>7952</v>
      </c>
      <c r="D3043" s="279" t="s">
        <v>7953</v>
      </c>
      <c r="E3043" s="278" t="s">
        <v>444</v>
      </c>
      <c r="F3043" s="280" t="s">
        <v>606</v>
      </c>
      <c r="G3043" s="280" t="s">
        <v>607</v>
      </c>
      <c r="H3043" s="4" t="s">
        <v>1510</v>
      </c>
      <c r="I3043" s="4" t="s">
        <v>2208</v>
      </c>
    </row>
    <row r="3044" spans="1:9" ht="15" customHeight="1">
      <c r="A3044" s="4">
        <v>3043</v>
      </c>
      <c r="B3044" s="2">
        <f t="shared" si="47"/>
        <v>65302110012</v>
      </c>
      <c r="C3044" s="278" t="s">
        <v>7954</v>
      </c>
      <c r="D3044" s="279" t="s">
        <v>7953</v>
      </c>
      <c r="E3044" s="278" t="s">
        <v>444</v>
      </c>
      <c r="F3044" s="280" t="s">
        <v>7955</v>
      </c>
      <c r="G3044" s="280" t="s">
        <v>7956</v>
      </c>
      <c r="H3044" s="4" t="s">
        <v>1510</v>
      </c>
      <c r="I3044" s="4" t="s">
        <v>2208</v>
      </c>
    </row>
    <row r="3045" spans="1:9" ht="15" customHeight="1">
      <c r="A3045" s="4">
        <v>3044</v>
      </c>
      <c r="B3045" s="2">
        <f t="shared" si="47"/>
        <v>65302110013</v>
      </c>
      <c r="C3045" s="278" t="s">
        <v>7957</v>
      </c>
      <c r="D3045" s="279" t="s">
        <v>7953</v>
      </c>
      <c r="E3045" s="278" t="s">
        <v>444</v>
      </c>
      <c r="F3045" s="280" t="s">
        <v>3191</v>
      </c>
      <c r="G3045" s="280" t="s">
        <v>1786</v>
      </c>
      <c r="H3045" s="4" t="s">
        <v>1510</v>
      </c>
      <c r="I3045" s="4" t="s">
        <v>2208</v>
      </c>
    </row>
    <row r="3046" spans="1:9" ht="15" customHeight="1">
      <c r="A3046" s="4">
        <v>3045</v>
      </c>
      <c r="B3046" s="2">
        <f t="shared" si="47"/>
        <v>65302110014</v>
      </c>
      <c r="C3046" s="278" t="s">
        <v>7958</v>
      </c>
      <c r="D3046" s="279" t="s">
        <v>7953</v>
      </c>
      <c r="E3046" s="278" t="s">
        <v>444</v>
      </c>
      <c r="F3046" s="280" t="s">
        <v>2039</v>
      </c>
      <c r="G3046" s="280" t="s">
        <v>2040</v>
      </c>
      <c r="H3046" s="4" t="s">
        <v>1510</v>
      </c>
      <c r="I3046" s="4" t="s">
        <v>2208</v>
      </c>
    </row>
    <row r="3047" spans="1:9" ht="15" customHeight="1">
      <c r="A3047" s="4">
        <v>3046</v>
      </c>
      <c r="B3047" s="2">
        <f t="shared" si="47"/>
        <v>65302110015</v>
      </c>
      <c r="C3047" s="278" t="s">
        <v>7959</v>
      </c>
      <c r="D3047" s="279" t="s">
        <v>7953</v>
      </c>
      <c r="E3047" s="278" t="s">
        <v>444</v>
      </c>
      <c r="F3047" s="280" t="s">
        <v>2023</v>
      </c>
      <c r="G3047" s="280" t="s">
        <v>7960</v>
      </c>
      <c r="H3047" s="4" t="s">
        <v>1510</v>
      </c>
      <c r="I3047" s="4" t="s">
        <v>2208</v>
      </c>
    </row>
    <row r="3048" spans="1:9" ht="15" customHeight="1">
      <c r="A3048" s="4">
        <v>3047</v>
      </c>
      <c r="B3048" s="2">
        <f t="shared" si="47"/>
        <v>65302110016</v>
      </c>
      <c r="C3048" s="278" t="s">
        <v>7961</v>
      </c>
      <c r="D3048" s="279" t="s">
        <v>7953</v>
      </c>
      <c r="E3048" s="278" t="s">
        <v>395</v>
      </c>
      <c r="F3048" s="280" t="s">
        <v>7962</v>
      </c>
      <c r="G3048" s="280" t="s">
        <v>7963</v>
      </c>
      <c r="H3048" s="4" t="s">
        <v>1510</v>
      </c>
      <c r="I3048" s="4" t="s">
        <v>2208</v>
      </c>
    </row>
    <row r="3049" spans="1:9" ht="15" customHeight="1">
      <c r="A3049" s="4">
        <v>3048</v>
      </c>
      <c r="B3049" s="2">
        <f t="shared" si="47"/>
        <v>65302160001</v>
      </c>
      <c r="C3049" s="278" t="s">
        <v>7964</v>
      </c>
      <c r="D3049" s="279" t="s">
        <v>7965</v>
      </c>
      <c r="E3049" s="278" t="s">
        <v>444</v>
      </c>
      <c r="F3049" s="280" t="s">
        <v>6823</v>
      </c>
      <c r="G3049" s="280" t="s">
        <v>1455</v>
      </c>
      <c r="H3049" s="4" t="s">
        <v>1516</v>
      </c>
      <c r="I3049" s="4" t="s">
        <v>1516</v>
      </c>
    </row>
    <row r="3050" spans="1:9" ht="15" customHeight="1">
      <c r="A3050" s="4">
        <v>3049</v>
      </c>
      <c r="B3050" s="2">
        <f t="shared" si="47"/>
        <v>65302160002</v>
      </c>
      <c r="C3050" s="278" t="s">
        <v>7966</v>
      </c>
      <c r="D3050" s="279" t="s">
        <v>7965</v>
      </c>
      <c r="E3050" s="278" t="s">
        <v>444</v>
      </c>
      <c r="F3050" s="280" t="s">
        <v>7967</v>
      </c>
      <c r="G3050" s="280" t="s">
        <v>1455</v>
      </c>
      <c r="H3050" s="4" t="s">
        <v>1516</v>
      </c>
      <c r="I3050" s="4" t="s">
        <v>1516</v>
      </c>
    </row>
    <row r="3051" spans="1:9" ht="15" customHeight="1">
      <c r="A3051" s="4">
        <v>3050</v>
      </c>
      <c r="B3051" s="2">
        <f t="shared" si="47"/>
        <v>65302160003</v>
      </c>
      <c r="C3051" s="278" t="s">
        <v>7968</v>
      </c>
      <c r="D3051" s="279" t="s">
        <v>7965</v>
      </c>
      <c r="E3051" s="278" t="s">
        <v>444</v>
      </c>
      <c r="F3051" s="280" t="s">
        <v>1620</v>
      </c>
      <c r="G3051" s="280" t="s">
        <v>1423</v>
      </c>
      <c r="H3051" s="4" t="s">
        <v>1516</v>
      </c>
      <c r="I3051" s="4" t="s">
        <v>1516</v>
      </c>
    </row>
    <row r="3052" spans="1:9" ht="15" customHeight="1">
      <c r="A3052" s="4">
        <v>3051</v>
      </c>
      <c r="B3052" s="2">
        <f t="shared" si="47"/>
        <v>65302160004</v>
      </c>
      <c r="C3052" s="278" t="s">
        <v>7969</v>
      </c>
      <c r="D3052" s="279" t="s">
        <v>7965</v>
      </c>
      <c r="E3052" s="278" t="s">
        <v>444</v>
      </c>
      <c r="F3052" s="280" t="s">
        <v>1231</v>
      </c>
      <c r="G3052" s="280" t="s">
        <v>2098</v>
      </c>
      <c r="H3052" s="4" t="s">
        <v>1516</v>
      </c>
      <c r="I3052" s="4" t="s">
        <v>1516</v>
      </c>
    </row>
    <row r="3053" spans="1:9" ht="15" customHeight="1">
      <c r="A3053" s="4">
        <v>3052</v>
      </c>
      <c r="B3053" s="2">
        <f t="shared" si="47"/>
        <v>65302160005</v>
      </c>
      <c r="C3053" s="278" t="s">
        <v>7970</v>
      </c>
      <c r="D3053" s="279" t="s">
        <v>7965</v>
      </c>
      <c r="E3053" s="278" t="s">
        <v>444</v>
      </c>
      <c r="F3053" s="280" t="s">
        <v>2099</v>
      </c>
      <c r="G3053" s="280" t="s">
        <v>2100</v>
      </c>
      <c r="H3053" s="4" t="s">
        <v>1516</v>
      </c>
      <c r="I3053" s="4" t="s">
        <v>1516</v>
      </c>
    </row>
    <row r="3054" spans="1:9" ht="15" customHeight="1">
      <c r="A3054" s="4">
        <v>3053</v>
      </c>
      <c r="B3054" s="2">
        <f t="shared" si="47"/>
        <v>65302160006</v>
      </c>
      <c r="C3054" s="278" t="s">
        <v>7971</v>
      </c>
      <c r="D3054" s="279" t="s">
        <v>7965</v>
      </c>
      <c r="E3054" s="278" t="s">
        <v>444</v>
      </c>
      <c r="F3054" s="280" t="s">
        <v>2103</v>
      </c>
      <c r="G3054" s="280" t="s">
        <v>2104</v>
      </c>
      <c r="H3054" s="4" t="s">
        <v>1516</v>
      </c>
      <c r="I3054" s="4" t="s">
        <v>1516</v>
      </c>
    </row>
    <row r="3055" spans="1:9" ht="15" customHeight="1">
      <c r="A3055" s="4">
        <v>3054</v>
      </c>
      <c r="B3055" s="2">
        <f t="shared" si="47"/>
        <v>65302160007</v>
      </c>
      <c r="C3055" s="278" t="s">
        <v>7972</v>
      </c>
      <c r="D3055" s="279" t="s">
        <v>7965</v>
      </c>
      <c r="E3055" s="278" t="s">
        <v>444</v>
      </c>
      <c r="F3055" s="280" t="s">
        <v>7973</v>
      </c>
      <c r="G3055" s="280" t="s">
        <v>7974</v>
      </c>
      <c r="H3055" s="4" t="s">
        <v>1516</v>
      </c>
      <c r="I3055" s="4" t="s">
        <v>1516</v>
      </c>
    </row>
    <row r="3056" spans="1:9" ht="15" customHeight="1">
      <c r="A3056" s="4">
        <v>3055</v>
      </c>
      <c r="B3056" s="2">
        <f t="shared" si="47"/>
        <v>65302160008</v>
      </c>
      <c r="C3056" s="278" t="s">
        <v>7975</v>
      </c>
      <c r="D3056" s="279" t="s">
        <v>7965</v>
      </c>
      <c r="E3056" s="278" t="s">
        <v>444</v>
      </c>
      <c r="F3056" s="280" t="s">
        <v>7976</v>
      </c>
      <c r="G3056" s="280" t="s">
        <v>1301</v>
      </c>
      <c r="H3056" s="4" t="s">
        <v>1516</v>
      </c>
      <c r="I3056" s="4" t="s">
        <v>1516</v>
      </c>
    </row>
    <row r="3057" spans="1:9" ht="15" customHeight="1">
      <c r="A3057" s="4">
        <v>3056</v>
      </c>
      <c r="B3057" s="2">
        <f t="shared" si="47"/>
        <v>65302160009</v>
      </c>
      <c r="C3057" s="278" t="s">
        <v>7977</v>
      </c>
      <c r="D3057" s="279" t="s">
        <v>7965</v>
      </c>
      <c r="E3057" s="278" t="s">
        <v>444</v>
      </c>
      <c r="F3057" s="280" t="s">
        <v>2142</v>
      </c>
      <c r="G3057" s="280" t="s">
        <v>7978</v>
      </c>
      <c r="H3057" s="4" t="s">
        <v>1516</v>
      </c>
      <c r="I3057" s="4" t="s">
        <v>1516</v>
      </c>
    </row>
    <row r="3058" spans="1:9" ht="15" customHeight="1">
      <c r="A3058" s="4">
        <v>3057</v>
      </c>
      <c r="B3058" s="2">
        <f t="shared" si="47"/>
        <v>65302160010</v>
      </c>
      <c r="C3058" s="278" t="s">
        <v>7979</v>
      </c>
      <c r="D3058" s="279" t="s">
        <v>7965</v>
      </c>
      <c r="E3058" s="278" t="s">
        <v>444</v>
      </c>
      <c r="F3058" s="280" t="s">
        <v>2106</v>
      </c>
      <c r="G3058" s="280" t="s">
        <v>2107</v>
      </c>
      <c r="H3058" s="4" t="s">
        <v>1516</v>
      </c>
      <c r="I3058" s="4" t="s">
        <v>1516</v>
      </c>
    </row>
    <row r="3059" spans="1:9" ht="15" customHeight="1">
      <c r="A3059" s="4">
        <v>3058</v>
      </c>
      <c r="B3059" s="2">
        <f t="shared" si="47"/>
        <v>65304040001</v>
      </c>
      <c r="C3059" s="278" t="s">
        <v>7980</v>
      </c>
      <c r="D3059" s="279" t="s">
        <v>7981</v>
      </c>
      <c r="E3059" s="278" t="s">
        <v>444</v>
      </c>
      <c r="F3059" s="280" t="s">
        <v>2234</v>
      </c>
      <c r="G3059" s="280" t="s">
        <v>2072</v>
      </c>
      <c r="H3059" s="4" t="s">
        <v>713</v>
      </c>
      <c r="I3059" s="4" t="s">
        <v>713</v>
      </c>
    </row>
    <row r="3060" spans="1:9" ht="15" customHeight="1">
      <c r="A3060" s="4">
        <v>3059</v>
      </c>
      <c r="B3060" s="2">
        <f t="shared" si="47"/>
        <v>65304040002</v>
      </c>
      <c r="C3060" s="278" t="s">
        <v>7982</v>
      </c>
      <c r="D3060" s="279" t="s">
        <v>7981</v>
      </c>
      <c r="E3060" s="278" t="s">
        <v>444</v>
      </c>
      <c r="F3060" s="280" t="s">
        <v>2237</v>
      </c>
      <c r="G3060" s="280" t="s">
        <v>2238</v>
      </c>
      <c r="H3060" s="4" t="s">
        <v>713</v>
      </c>
      <c r="I3060" s="4" t="s">
        <v>713</v>
      </c>
    </row>
    <row r="3061" spans="1:9" ht="15" customHeight="1">
      <c r="A3061" s="4">
        <v>3060</v>
      </c>
      <c r="B3061" s="2">
        <f t="shared" si="47"/>
        <v>65304040003</v>
      </c>
      <c r="C3061" s="278" t="s">
        <v>7983</v>
      </c>
      <c r="D3061" s="279" t="s">
        <v>7981</v>
      </c>
      <c r="E3061" s="278" t="s">
        <v>444</v>
      </c>
      <c r="F3061" s="280" t="s">
        <v>1641</v>
      </c>
      <c r="G3061" s="280" t="s">
        <v>2239</v>
      </c>
      <c r="H3061" s="4" t="s">
        <v>713</v>
      </c>
      <c r="I3061" s="4" t="s">
        <v>713</v>
      </c>
    </row>
    <row r="3062" spans="1:9" ht="15" customHeight="1">
      <c r="A3062" s="4">
        <v>3061</v>
      </c>
      <c r="B3062" s="2">
        <f t="shared" si="47"/>
        <v>65304040004</v>
      </c>
      <c r="C3062" s="278" t="s">
        <v>7984</v>
      </c>
      <c r="D3062" s="279" t="s">
        <v>7981</v>
      </c>
      <c r="E3062" s="278" t="s">
        <v>444</v>
      </c>
      <c r="F3062" s="280" t="s">
        <v>2240</v>
      </c>
      <c r="G3062" s="280" t="s">
        <v>1609</v>
      </c>
      <c r="H3062" s="4" t="s">
        <v>713</v>
      </c>
      <c r="I3062" s="4" t="s">
        <v>713</v>
      </c>
    </row>
    <row r="3063" spans="1:9" ht="15" customHeight="1">
      <c r="A3063" s="4">
        <v>3062</v>
      </c>
      <c r="B3063" s="2">
        <f t="shared" si="47"/>
        <v>65304040005</v>
      </c>
      <c r="C3063" s="278" t="s">
        <v>7985</v>
      </c>
      <c r="D3063" s="279" t="s">
        <v>7981</v>
      </c>
      <c r="E3063" s="278" t="s">
        <v>444</v>
      </c>
      <c r="F3063" s="280" t="s">
        <v>2245</v>
      </c>
      <c r="G3063" s="280" t="s">
        <v>2246</v>
      </c>
      <c r="H3063" s="4" t="s">
        <v>713</v>
      </c>
      <c r="I3063" s="4" t="s">
        <v>713</v>
      </c>
    </row>
    <row r="3064" spans="1:9" ht="15" customHeight="1">
      <c r="A3064" s="4">
        <v>3063</v>
      </c>
      <c r="B3064" s="2">
        <f t="shared" si="47"/>
        <v>65304040006</v>
      </c>
      <c r="C3064" s="278" t="s">
        <v>7986</v>
      </c>
      <c r="D3064" s="279" t="s">
        <v>7981</v>
      </c>
      <c r="E3064" s="278" t="s">
        <v>444</v>
      </c>
      <c r="F3064" s="280" t="s">
        <v>2247</v>
      </c>
      <c r="G3064" s="280" t="s">
        <v>2248</v>
      </c>
      <c r="H3064" s="4" t="s">
        <v>713</v>
      </c>
      <c r="I3064" s="4" t="s">
        <v>713</v>
      </c>
    </row>
    <row r="3065" spans="1:9" ht="15" customHeight="1">
      <c r="A3065" s="4">
        <v>3064</v>
      </c>
      <c r="B3065" s="2">
        <f t="shared" si="47"/>
        <v>65304040007</v>
      </c>
      <c r="C3065" s="278" t="s">
        <v>7987</v>
      </c>
      <c r="D3065" s="279" t="s">
        <v>7981</v>
      </c>
      <c r="E3065" s="278" t="s">
        <v>444</v>
      </c>
      <c r="F3065" s="280" t="s">
        <v>2250</v>
      </c>
      <c r="G3065" s="280" t="s">
        <v>2028</v>
      </c>
      <c r="H3065" s="4" t="s">
        <v>713</v>
      </c>
      <c r="I3065" s="4" t="s">
        <v>713</v>
      </c>
    </row>
    <row r="3066" spans="1:9" ht="15" customHeight="1">
      <c r="A3066" s="4">
        <v>3065</v>
      </c>
      <c r="B3066" s="2">
        <f t="shared" si="47"/>
        <v>65304040008</v>
      </c>
      <c r="C3066" s="278" t="s">
        <v>7988</v>
      </c>
      <c r="D3066" s="279" t="s">
        <v>7981</v>
      </c>
      <c r="E3066" s="278" t="s">
        <v>444</v>
      </c>
      <c r="F3066" s="280" t="s">
        <v>2023</v>
      </c>
      <c r="G3066" s="280" t="s">
        <v>2251</v>
      </c>
      <c r="H3066" s="4" t="s">
        <v>713</v>
      </c>
      <c r="I3066" s="4" t="s">
        <v>713</v>
      </c>
    </row>
    <row r="3067" spans="1:9" ht="15" customHeight="1">
      <c r="A3067" s="4">
        <v>3066</v>
      </c>
      <c r="B3067" s="2">
        <f t="shared" si="47"/>
        <v>65304040009</v>
      </c>
      <c r="C3067" s="278" t="s">
        <v>7989</v>
      </c>
      <c r="D3067" s="279" t="s">
        <v>7981</v>
      </c>
      <c r="E3067" s="278" t="s">
        <v>444</v>
      </c>
      <c r="F3067" s="280" t="s">
        <v>2253</v>
      </c>
      <c r="G3067" s="280" t="s">
        <v>2254</v>
      </c>
      <c r="H3067" s="4" t="s">
        <v>713</v>
      </c>
      <c r="I3067" s="4" t="s">
        <v>713</v>
      </c>
    </row>
    <row r="3068" spans="1:9" ht="15" customHeight="1">
      <c r="A3068" s="4">
        <v>3067</v>
      </c>
      <c r="B3068" s="2">
        <f t="shared" si="47"/>
        <v>65304040010</v>
      </c>
      <c r="C3068" s="278" t="s">
        <v>7990</v>
      </c>
      <c r="D3068" s="279" t="s">
        <v>7981</v>
      </c>
      <c r="E3068" s="278" t="s">
        <v>395</v>
      </c>
      <c r="F3068" s="280" t="s">
        <v>2257</v>
      </c>
      <c r="G3068" s="280" t="s">
        <v>2258</v>
      </c>
      <c r="H3068" s="4" t="s">
        <v>713</v>
      </c>
      <c r="I3068" s="4" t="s">
        <v>713</v>
      </c>
    </row>
    <row r="3069" spans="1:9" ht="15" customHeight="1">
      <c r="A3069" s="4">
        <v>3068</v>
      </c>
      <c r="B3069" s="2">
        <f t="shared" si="47"/>
        <v>65304040011</v>
      </c>
      <c r="C3069" s="278" t="s">
        <v>7991</v>
      </c>
      <c r="D3069" s="279" t="s">
        <v>7992</v>
      </c>
      <c r="E3069" s="278" t="s">
        <v>444</v>
      </c>
      <c r="F3069" s="280" t="s">
        <v>614</v>
      </c>
      <c r="G3069" s="280" t="s">
        <v>1525</v>
      </c>
      <c r="H3069" s="4" t="s">
        <v>713</v>
      </c>
      <c r="I3069" s="4" t="s">
        <v>713</v>
      </c>
    </row>
    <row r="3070" spans="1:9" ht="15" customHeight="1">
      <c r="A3070" s="4">
        <v>3069</v>
      </c>
      <c r="B3070" s="2">
        <f t="shared" si="47"/>
        <v>65304040013</v>
      </c>
      <c r="C3070" s="278" t="s">
        <v>7993</v>
      </c>
      <c r="D3070" s="279" t="s">
        <v>7992</v>
      </c>
      <c r="E3070" s="278" t="s">
        <v>444</v>
      </c>
      <c r="F3070" s="280" t="s">
        <v>7994</v>
      </c>
      <c r="G3070" s="280" t="s">
        <v>7995</v>
      </c>
      <c r="H3070" s="4" t="s">
        <v>713</v>
      </c>
      <c r="I3070" s="4" t="s">
        <v>713</v>
      </c>
    </row>
    <row r="3071" spans="1:9" ht="15" customHeight="1">
      <c r="A3071" s="4">
        <v>3070</v>
      </c>
      <c r="B3071" s="2">
        <f t="shared" si="47"/>
        <v>65304040014</v>
      </c>
      <c r="C3071" s="278" t="s">
        <v>7996</v>
      </c>
      <c r="D3071" s="279" t="s">
        <v>7992</v>
      </c>
      <c r="E3071" s="278" t="s">
        <v>444</v>
      </c>
      <c r="F3071" s="280" t="s">
        <v>7997</v>
      </c>
      <c r="G3071" s="280" t="s">
        <v>4968</v>
      </c>
      <c r="H3071" s="4" t="s">
        <v>713</v>
      </c>
      <c r="I3071" s="4" t="s">
        <v>713</v>
      </c>
    </row>
    <row r="3072" spans="1:9" ht="15" customHeight="1">
      <c r="A3072" s="4">
        <v>3071</v>
      </c>
      <c r="B3072" s="2">
        <f t="shared" si="47"/>
        <v>65304040015</v>
      </c>
      <c r="C3072" s="278" t="s">
        <v>7998</v>
      </c>
      <c r="D3072" s="279" t="s">
        <v>7992</v>
      </c>
      <c r="E3072" s="278" t="s">
        <v>444</v>
      </c>
      <c r="F3072" s="280" t="s">
        <v>625</v>
      </c>
      <c r="G3072" s="280" t="s">
        <v>7999</v>
      </c>
      <c r="H3072" s="4" t="s">
        <v>713</v>
      </c>
      <c r="I3072" s="4" t="s">
        <v>713</v>
      </c>
    </row>
    <row r="3073" spans="1:9" ht="15" customHeight="1">
      <c r="A3073" s="4">
        <v>3072</v>
      </c>
      <c r="B3073" s="2">
        <f t="shared" si="47"/>
        <v>65304040016</v>
      </c>
      <c r="C3073" s="278" t="s">
        <v>8000</v>
      </c>
      <c r="D3073" s="279" t="s">
        <v>7992</v>
      </c>
      <c r="E3073" s="278" t="s">
        <v>444</v>
      </c>
      <c r="F3073" s="280" t="s">
        <v>8001</v>
      </c>
      <c r="G3073" s="280" t="s">
        <v>8002</v>
      </c>
      <c r="H3073" s="4" t="s">
        <v>713</v>
      </c>
      <c r="I3073" s="4" t="s">
        <v>713</v>
      </c>
    </row>
    <row r="3074" spans="1:9" ht="15" customHeight="1">
      <c r="A3074" s="4">
        <v>3073</v>
      </c>
      <c r="B3074" s="2">
        <f t="shared" si="47"/>
        <v>65304040017</v>
      </c>
      <c r="C3074" s="278" t="s">
        <v>8003</v>
      </c>
      <c r="D3074" s="279" t="s">
        <v>7992</v>
      </c>
      <c r="E3074" s="278" t="s">
        <v>444</v>
      </c>
      <c r="F3074" s="280" t="s">
        <v>3776</v>
      </c>
      <c r="G3074" s="280" t="s">
        <v>3878</v>
      </c>
      <c r="H3074" s="4" t="s">
        <v>713</v>
      </c>
      <c r="I3074" s="4" t="s">
        <v>713</v>
      </c>
    </row>
    <row r="3075" spans="1:9" ht="15" customHeight="1">
      <c r="A3075" s="4">
        <v>3074</v>
      </c>
      <c r="B3075" s="2">
        <f t="shared" ref="B3075:B3105" si="48">VALUE(C3075)</f>
        <v>65304040018</v>
      </c>
      <c r="C3075" s="278" t="s">
        <v>8004</v>
      </c>
      <c r="D3075" s="279" t="s">
        <v>7992</v>
      </c>
      <c r="E3075" s="278" t="s">
        <v>395</v>
      </c>
      <c r="F3075" s="280" t="s">
        <v>8005</v>
      </c>
      <c r="G3075" s="280" t="s">
        <v>510</v>
      </c>
      <c r="H3075" s="4" t="s">
        <v>713</v>
      </c>
      <c r="I3075" s="4" t="s">
        <v>713</v>
      </c>
    </row>
    <row r="3076" spans="1:9" ht="15" customHeight="1">
      <c r="A3076" s="4">
        <v>3075</v>
      </c>
      <c r="B3076" s="2">
        <f t="shared" si="48"/>
        <v>65304040019</v>
      </c>
      <c r="C3076" s="278" t="s">
        <v>8006</v>
      </c>
      <c r="D3076" s="279" t="s">
        <v>7992</v>
      </c>
      <c r="E3076" s="278" t="s">
        <v>395</v>
      </c>
      <c r="F3076" s="280" t="s">
        <v>754</v>
      </c>
      <c r="G3076" s="280" t="s">
        <v>568</v>
      </c>
      <c r="H3076" s="4" t="s">
        <v>713</v>
      </c>
      <c r="I3076" s="4" t="s">
        <v>713</v>
      </c>
    </row>
    <row r="3077" spans="1:9" ht="15" customHeight="1">
      <c r="A3077" s="4">
        <v>3076</v>
      </c>
      <c r="B3077" s="2">
        <f t="shared" si="48"/>
        <v>65304040020</v>
      </c>
      <c r="C3077" s="278" t="s">
        <v>8007</v>
      </c>
      <c r="D3077" s="279" t="s">
        <v>7992</v>
      </c>
      <c r="E3077" s="278" t="s">
        <v>395</v>
      </c>
      <c r="F3077" s="280" t="s">
        <v>1573</v>
      </c>
      <c r="G3077" s="280" t="s">
        <v>1262</v>
      </c>
      <c r="H3077" s="4" t="s">
        <v>713</v>
      </c>
      <c r="I3077" s="4" t="s">
        <v>713</v>
      </c>
    </row>
    <row r="3078" spans="1:9" ht="15" customHeight="1">
      <c r="A3078" s="4">
        <v>3077</v>
      </c>
      <c r="B3078" s="2">
        <f t="shared" si="48"/>
        <v>65304040021</v>
      </c>
      <c r="C3078" s="278" t="s">
        <v>8008</v>
      </c>
      <c r="D3078" s="279" t="s">
        <v>7992</v>
      </c>
      <c r="E3078" s="278" t="s">
        <v>395</v>
      </c>
      <c r="F3078" s="280" t="s">
        <v>411</v>
      </c>
      <c r="G3078" s="280" t="s">
        <v>1437</v>
      </c>
      <c r="H3078" s="4" t="s">
        <v>713</v>
      </c>
      <c r="I3078" s="4" t="s">
        <v>713</v>
      </c>
    </row>
    <row r="3079" spans="1:9" ht="15" customHeight="1">
      <c r="A3079" s="4">
        <v>3078</v>
      </c>
      <c r="B3079" s="2">
        <f t="shared" si="48"/>
        <v>65304040022</v>
      </c>
      <c r="C3079" s="278" t="s">
        <v>8009</v>
      </c>
      <c r="D3079" s="279" t="s">
        <v>7992</v>
      </c>
      <c r="E3079" s="278" t="s">
        <v>395</v>
      </c>
      <c r="F3079" s="280" t="s">
        <v>2269</v>
      </c>
      <c r="G3079" s="280" t="s">
        <v>1181</v>
      </c>
      <c r="H3079" s="4" t="s">
        <v>713</v>
      </c>
      <c r="I3079" s="4" t="s">
        <v>713</v>
      </c>
    </row>
    <row r="3080" spans="1:9" ht="15" customHeight="1">
      <c r="A3080" s="4">
        <v>3079</v>
      </c>
      <c r="B3080" s="2">
        <f t="shared" si="48"/>
        <v>65304060001</v>
      </c>
      <c r="C3080" s="278" t="s">
        <v>8010</v>
      </c>
      <c r="D3080" s="279" t="s">
        <v>8011</v>
      </c>
      <c r="E3080" s="278" t="s">
        <v>444</v>
      </c>
      <c r="F3080" s="280" t="s">
        <v>1468</v>
      </c>
      <c r="G3080" s="280" t="s">
        <v>1972</v>
      </c>
      <c r="H3080" s="4" t="s">
        <v>2306</v>
      </c>
      <c r="I3080" s="4" t="s">
        <v>5829</v>
      </c>
    </row>
    <row r="3081" spans="1:9" ht="15" customHeight="1">
      <c r="A3081" s="4">
        <v>3080</v>
      </c>
      <c r="B3081" s="2">
        <f t="shared" si="48"/>
        <v>65304060002</v>
      </c>
      <c r="C3081" s="278" t="s">
        <v>8012</v>
      </c>
      <c r="D3081" s="279" t="s">
        <v>8011</v>
      </c>
      <c r="E3081" s="278" t="s">
        <v>444</v>
      </c>
      <c r="F3081" s="280" t="s">
        <v>2260</v>
      </c>
      <c r="G3081" s="280" t="s">
        <v>2261</v>
      </c>
      <c r="H3081" s="4" t="s">
        <v>2306</v>
      </c>
      <c r="I3081" s="4" t="s">
        <v>5829</v>
      </c>
    </row>
    <row r="3082" spans="1:9" ht="15" customHeight="1">
      <c r="A3082" s="4">
        <v>3081</v>
      </c>
      <c r="B3082" s="2">
        <f t="shared" si="48"/>
        <v>65304060003</v>
      </c>
      <c r="C3082" s="278" t="s">
        <v>8013</v>
      </c>
      <c r="D3082" s="279" t="s">
        <v>8011</v>
      </c>
      <c r="E3082" s="278" t="s">
        <v>444</v>
      </c>
      <c r="F3082" s="280" t="s">
        <v>2262</v>
      </c>
      <c r="G3082" s="280" t="s">
        <v>1993</v>
      </c>
      <c r="H3082" s="4" t="s">
        <v>2306</v>
      </c>
      <c r="I3082" s="4" t="s">
        <v>5829</v>
      </c>
    </row>
    <row r="3083" spans="1:9" ht="15" customHeight="1">
      <c r="A3083" s="4">
        <v>3082</v>
      </c>
      <c r="B3083" s="2">
        <f t="shared" si="48"/>
        <v>65304060004</v>
      </c>
      <c r="C3083" s="278" t="s">
        <v>8014</v>
      </c>
      <c r="D3083" s="279" t="s">
        <v>8011</v>
      </c>
      <c r="E3083" s="278" t="s">
        <v>444</v>
      </c>
      <c r="F3083" s="280" t="s">
        <v>2264</v>
      </c>
      <c r="G3083" s="280" t="s">
        <v>2265</v>
      </c>
      <c r="H3083" s="4" t="s">
        <v>2306</v>
      </c>
      <c r="I3083" s="4" t="s">
        <v>5829</v>
      </c>
    </row>
    <row r="3084" spans="1:9" ht="15" customHeight="1">
      <c r="A3084" s="4">
        <v>3083</v>
      </c>
      <c r="B3084" s="2">
        <f t="shared" si="48"/>
        <v>65304060005</v>
      </c>
      <c r="C3084" s="278" t="s">
        <v>8015</v>
      </c>
      <c r="D3084" s="279" t="s">
        <v>8011</v>
      </c>
      <c r="E3084" s="278" t="s">
        <v>395</v>
      </c>
      <c r="F3084" s="280" t="s">
        <v>2267</v>
      </c>
      <c r="G3084" s="280" t="s">
        <v>1497</v>
      </c>
      <c r="H3084" s="4" t="s">
        <v>2306</v>
      </c>
      <c r="I3084" s="4" t="s">
        <v>5829</v>
      </c>
    </row>
    <row r="3085" spans="1:9" ht="15" customHeight="1">
      <c r="A3085" s="4">
        <v>3084</v>
      </c>
      <c r="B3085" s="2">
        <f t="shared" si="48"/>
        <v>65304060006</v>
      </c>
      <c r="C3085" s="278" t="s">
        <v>8016</v>
      </c>
      <c r="D3085" s="279" t="s">
        <v>8011</v>
      </c>
      <c r="E3085" s="278" t="s">
        <v>395</v>
      </c>
      <c r="F3085" s="280" t="s">
        <v>2269</v>
      </c>
      <c r="G3085" s="280" t="s">
        <v>2270</v>
      </c>
      <c r="H3085" s="4" t="s">
        <v>2306</v>
      </c>
      <c r="I3085" s="4" t="s">
        <v>5829</v>
      </c>
    </row>
    <row r="3086" spans="1:9" ht="15" customHeight="1">
      <c r="A3086" s="4">
        <v>3085</v>
      </c>
      <c r="B3086" s="2">
        <f t="shared" si="48"/>
        <v>65309010001</v>
      </c>
      <c r="C3086" s="278" t="s">
        <v>8017</v>
      </c>
      <c r="D3086" s="279" t="s">
        <v>8018</v>
      </c>
      <c r="E3086" s="278" t="s">
        <v>444</v>
      </c>
      <c r="F3086" s="280" t="s">
        <v>2209</v>
      </c>
      <c r="G3086" s="280" t="s">
        <v>2272</v>
      </c>
      <c r="H3086" s="4" t="s">
        <v>742</v>
      </c>
      <c r="I3086" s="4" t="s">
        <v>5845</v>
      </c>
    </row>
    <row r="3087" spans="1:9" ht="15" customHeight="1">
      <c r="A3087" s="4">
        <v>3086</v>
      </c>
      <c r="B3087" s="2">
        <f t="shared" si="48"/>
        <v>65309010002</v>
      </c>
      <c r="C3087" s="278" t="s">
        <v>8019</v>
      </c>
      <c r="D3087" s="279" t="s">
        <v>8018</v>
      </c>
      <c r="E3087" s="278" t="s">
        <v>444</v>
      </c>
      <c r="F3087" s="280" t="s">
        <v>1486</v>
      </c>
      <c r="G3087" s="280" t="s">
        <v>496</v>
      </c>
      <c r="H3087" s="4" t="s">
        <v>742</v>
      </c>
      <c r="I3087" s="4" t="s">
        <v>5845</v>
      </c>
    </row>
    <row r="3088" spans="1:9" ht="15" customHeight="1">
      <c r="A3088" s="4">
        <v>3087</v>
      </c>
      <c r="B3088" s="2">
        <f t="shared" si="48"/>
        <v>65309010003</v>
      </c>
      <c r="C3088" s="278" t="s">
        <v>8020</v>
      </c>
      <c r="D3088" s="279" t="s">
        <v>8018</v>
      </c>
      <c r="E3088" s="278" t="s">
        <v>444</v>
      </c>
      <c r="F3088" s="280" t="s">
        <v>2273</v>
      </c>
      <c r="G3088" s="280" t="s">
        <v>2274</v>
      </c>
      <c r="H3088" s="4" t="s">
        <v>742</v>
      </c>
      <c r="I3088" s="4" t="s">
        <v>5845</v>
      </c>
    </row>
    <row r="3089" spans="1:9" ht="15" customHeight="1">
      <c r="A3089" s="4">
        <v>3088</v>
      </c>
      <c r="B3089" s="2">
        <f t="shared" si="48"/>
        <v>65309010004</v>
      </c>
      <c r="C3089" s="278" t="s">
        <v>8021</v>
      </c>
      <c r="D3089" s="279" t="s">
        <v>8018</v>
      </c>
      <c r="E3089" s="278" t="s">
        <v>395</v>
      </c>
      <c r="F3089" s="280" t="s">
        <v>1366</v>
      </c>
      <c r="G3089" s="280" t="s">
        <v>2276</v>
      </c>
      <c r="H3089" s="4" t="s">
        <v>742</v>
      </c>
      <c r="I3089" s="4" t="s">
        <v>5845</v>
      </c>
    </row>
    <row r="3090" spans="1:9" ht="15" customHeight="1">
      <c r="A3090" s="4">
        <v>3089</v>
      </c>
      <c r="B3090" s="2">
        <f t="shared" si="48"/>
        <v>65309010005</v>
      </c>
      <c r="C3090" s="278" t="s">
        <v>8022</v>
      </c>
      <c r="D3090" s="279" t="s">
        <v>8018</v>
      </c>
      <c r="E3090" s="278" t="s">
        <v>395</v>
      </c>
      <c r="F3090" s="280" t="s">
        <v>2277</v>
      </c>
      <c r="G3090" s="280" t="s">
        <v>1466</v>
      </c>
      <c r="H3090" s="4" t="s">
        <v>742</v>
      </c>
      <c r="I3090" s="4" t="s">
        <v>5845</v>
      </c>
    </row>
    <row r="3091" spans="1:9" ht="15" customHeight="1">
      <c r="A3091" s="4">
        <v>3090</v>
      </c>
      <c r="B3091" s="2">
        <f t="shared" si="48"/>
        <v>65309010006</v>
      </c>
      <c r="C3091" s="278" t="s">
        <v>8023</v>
      </c>
      <c r="D3091" s="279" t="s">
        <v>8018</v>
      </c>
      <c r="E3091" s="278" t="s">
        <v>395</v>
      </c>
      <c r="F3091" s="280" t="s">
        <v>2284</v>
      </c>
      <c r="G3091" s="280" t="s">
        <v>8024</v>
      </c>
      <c r="H3091" s="4" t="s">
        <v>742</v>
      </c>
      <c r="I3091" s="4" t="s">
        <v>5845</v>
      </c>
    </row>
    <row r="3092" spans="1:9" ht="15" customHeight="1">
      <c r="A3092" s="4">
        <v>3091</v>
      </c>
      <c r="B3092" s="2">
        <f t="shared" si="48"/>
        <v>65309010007</v>
      </c>
      <c r="C3092" s="278" t="s">
        <v>8025</v>
      </c>
      <c r="D3092" s="279" t="s">
        <v>8018</v>
      </c>
      <c r="E3092" s="278" t="s">
        <v>395</v>
      </c>
      <c r="F3092" s="280" t="s">
        <v>539</v>
      </c>
      <c r="G3092" s="280" t="s">
        <v>1823</v>
      </c>
      <c r="H3092" s="4" t="s">
        <v>742</v>
      </c>
      <c r="I3092" s="4" t="s">
        <v>5845</v>
      </c>
    </row>
    <row r="3093" spans="1:9" ht="15" customHeight="1">
      <c r="A3093" s="4">
        <v>3092</v>
      </c>
      <c r="B3093" s="2">
        <f t="shared" si="48"/>
        <v>65309010008</v>
      </c>
      <c r="C3093" s="278" t="s">
        <v>8026</v>
      </c>
      <c r="D3093" s="279" t="s">
        <v>8018</v>
      </c>
      <c r="E3093" s="278" t="s">
        <v>395</v>
      </c>
      <c r="F3093" s="280" t="s">
        <v>2278</v>
      </c>
      <c r="G3093" s="280" t="s">
        <v>2279</v>
      </c>
      <c r="H3093" s="4" t="s">
        <v>742</v>
      </c>
      <c r="I3093" s="4" t="s">
        <v>5845</v>
      </c>
    </row>
    <row r="3094" spans="1:9" ht="15" customHeight="1">
      <c r="A3094" s="4">
        <v>3093</v>
      </c>
      <c r="B3094" s="2">
        <f t="shared" si="48"/>
        <v>65309010009</v>
      </c>
      <c r="C3094" s="278" t="s">
        <v>8027</v>
      </c>
      <c r="D3094" s="279" t="s">
        <v>8018</v>
      </c>
      <c r="E3094" s="278" t="s">
        <v>395</v>
      </c>
      <c r="F3094" s="280" t="s">
        <v>8028</v>
      </c>
      <c r="G3094" s="280" t="s">
        <v>1438</v>
      </c>
      <c r="H3094" s="4" t="s">
        <v>742</v>
      </c>
      <c r="I3094" s="4" t="s">
        <v>5845</v>
      </c>
    </row>
    <row r="3095" spans="1:9" ht="15" customHeight="1">
      <c r="A3095" s="4">
        <v>3094</v>
      </c>
      <c r="B3095" s="2">
        <f t="shared" si="48"/>
        <v>65309010010</v>
      </c>
      <c r="C3095" s="278" t="s">
        <v>8029</v>
      </c>
      <c r="D3095" s="279" t="s">
        <v>8018</v>
      </c>
      <c r="E3095" s="278" t="s">
        <v>395</v>
      </c>
      <c r="F3095" s="280" t="s">
        <v>1782</v>
      </c>
      <c r="G3095" s="280" t="s">
        <v>1701</v>
      </c>
      <c r="H3095" s="4" t="s">
        <v>742</v>
      </c>
      <c r="I3095" s="4" t="s">
        <v>5845</v>
      </c>
    </row>
    <row r="3096" spans="1:9" ht="15" customHeight="1">
      <c r="A3096" s="4">
        <v>3095</v>
      </c>
      <c r="B3096" s="2">
        <f t="shared" si="48"/>
        <v>65309010011</v>
      </c>
      <c r="C3096" s="278" t="s">
        <v>8030</v>
      </c>
      <c r="D3096" s="279" t="s">
        <v>8018</v>
      </c>
      <c r="E3096" s="278" t="s">
        <v>395</v>
      </c>
      <c r="F3096" s="280" t="s">
        <v>1365</v>
      </c>
      <c r="G3096" s="280" t="s">
        <v>1327</v>
      </c>
      <c r="H3096" s="4" t="s">
        <v>742</v>
      </c>
      <c r="I3096" s="4" t="s">
        <v>5845</v>
      </c>
    </row>
    <row r="3097" spans="1:9" ht="15" customHeight="1">
      <c r="A3097" s="4">
        <v>3096</v>
      </c>
      <c r="B3097" s="2">
        <f t="shared" si="48"/>
        <v>65309010012</v>
      </c>
      <c r="C3097" s="278" t="s">
        <v>8031</v>
      </c>
      <c r="D3097" s="279" t="s">
        <v>8018</v>
      </c>
      <c r="E3097" s="278" t="s">
        <v>395</v>
      </c>
      <c r="F3097" s="280" t="s">
        <v>2280</v>
      </c>
      <c r="G3097" s="280" t="s">
        <v>2281</v>
      </c>
      <c r="H3097" s="4" t="s">
        <v>742</v>
      </c>
      <c r="I3097" s="4" t="s">
        <v>5845</v>
      </c>
    </row>
    <row r="3098" spans="1:9" ht="15" customHeight="1">
      <c r="A3098" s="4">
        <v>3097</v>
      </c>
      <c r="B3098" s="2">
        <f t="shared" si="48"/>
        <v>65309010013</v>
      </c>
      <c r="C3098" s="278" t="s">
        <v>8032</v>
      </c>
      <c r="D3098" s="279" t="s">
        <v>8018</v>
      </c>
      <c r="E3098" s="278" t="s">
        <v>395</v>
      </c>
      <c r="F3098" s="280" t="s">
        <v>2283</v>
      </c>
      <c r="G3098" s="280" t="s">
        <v>1379</v>
      </c>
      <c r="H3098" s="4" t="s">
        <v>742</v>
      </c>
      <c r="I3098" s="4" t="s">
        <v>5845</v>
      </c>
    </row>
    <row r="3099" spans="1:9" ht="15" customHeight="1">
      <c r="A3099" s="4">
        <v>3098</v>
      </c>
      <c r="B3099" s="2">
        <f t="shared" si="48"/>
        <v>65309010014</v>
      </c>
      <c r="C3099" s="278" t="s">
        <v>8033</v>
      </c>
      <c r="D3099" s="279" t="s">
        <v>8034</v>
      </c>
      <c r="E3099" s="278" t="s">
        <v>444</v>
      </c>
      <c r="F3099" s="280" t="s">
        <v>609</v>
      </c>
      <c r="G3099" s="280" t="s">
        <v>8035</v>
      </c>
      <c r="H3099" s="4" t="s">
        <v>742</v>
      </c>
      <c r="I3099" s="4" t="s">
        <v>5845</v>
      </c>
    </row>
    <row r="3100" spans="1:9" ht="15" customHeight="1">
      <c r="A3100" s="4">
        <v>3099</v>
      </c>
      <c r="B3100" s="2">
        <f t="shared" si="48"/>
        <v>65309010015</v>
      </c>
      <c r="C3100" s="278" t="s">
        <v>8036</v>
      </c>
      <c r="D3100" s="279" t="s">
        <v>8034</v>
      </c>
      <c r="E3100" s="278" t="s">
        <v>444</v>
      </c>
      <c r="F3100" s="280" t="s">
        <v>7750</v>
      </c>
      <c r="G3100" s="280" t="s">
        <v>8037</v>
      </c>
      <c r="H3100" s="4" t="s">
        <v>742</v>
      </c>
      <c r="I3100" s="4" t="s">
        <v>5845</v>
      </c>
    </row>
    <row r="3101" spans="1:9" ht="15" customHeight="1">
      <c r="A3101" s="4">
        <v>3100</v>
      </c>
      <c r="B3101" s="2">
        <f t="shared" si="48"/>
        <v>65309010016</v>
      </c>
      <c r="C3101" s="278" t="s">
        <v>8038</v>
      </c>
      <c r="D3101" s="279" t="s">
        <v>8034</v>
      </c>
      <c r="E3101" s="278" t="s">
        <v>444</v>
      </c>
      <c r="F3101" s="280" t="s">
        <v>647</v>
      </c>
      <c r="G3101" s="280" t="s">
        <v>8039</v>
      </c>
      <c r="H3101" s="4" t="s">
        <v>742</v>
      </c>
      <c r="I3101" s="4" t="s">
        <v>5845</v>
      </c>
    </row>
    <row r="3102" spans="1:9" ht="15" customHeight="1">
      <c r="A3102" s="4">
        <v>3101</v>
      </c>
      <c r="B3102" s="2">
        <f t="shared" si="48"/>
        <v>65309010017</v>
      </c>
      <c r="C3102" s="278" t="s">
        <v>8040</v>
      </c>
      <c r="D3102" s="279" t="s">
        <v>8034</v>
      </c>
      <c r="E3102" s="278" t="s">
        <v>395</v>
      </c>
      <c r="F3102" s="280" t="s">
        <v>457</v>
      </c>
      <c r="G3102" s="280" t="s">
        <v>8041</v>
      </c>
      <c r="H3102" s="4" t="s">
        <v>742</v>
      </c>
      <c r="I3102" s="4" t="s">
        <v>5845</v>
      </c>
    </row>
    <row r="3103" spans="1:9" ht="15" customHeight="1">
      <c r="A3103" s="4">
        <v>3102</v>
      </c>
      <c r="B3103" s="2">
        <f t="shared" si="48"/>
        <v>65309010018</v>
      </c>
      <c r="C3103" s="278" t="s">
        <v>8042</v>
      </c>
      <c r="D3103" s="279" t="s">
        <v>8034</v>
      </c>
      <c r="E3103" s="278" t="s">
        <v>395</v>
      </c>
      <c r="F3103" s="280" t="s">
        <v>889</v>
      </c>
      <c r="G3103" s="280" t="s">
        <v>1982</v>
      </c>
      <c r="H3103" s="4" t="s">
        <v>742</v>
      </c>
      <c r="I3103" s="4" t="s">
        <v>5845</v>
      </c>
    </row>
    <row r="3104" spans="1:9" ht="15" customHeight="1">
      <c r="A3104" s="4">
        <v>3103</v>
      </c>
      <c r="B3104" s="2">
        <f t="shared" si="48"/>
        <v>65309010019</v>
      </c>
      <c r="C3104" s="278" t="s">
        <v>8043</v>
      </c>
      <c r="D3104" s="279" t="s">
        <v>8034</v>
      </c>
      <c r="E3104" s="278" t="s">
        <v>395</v>
      </c>
      <c r="F3104" s="280" t="s">
        <v>8044</v>
      </c>
      <c r="G3104" s="280" t="s">
        <v>8045</v>
      </c>
      <c r="H3104" s="4" t="s">
        <v>742</v>
      </c>
      <c r="I3104" s="4" t="s">
        <v>5845</v>
      </c>
    </row>
    <row r="3105" spans="1:9" ht="15" customHeight="1">
      <c r="A3105" s="4">
        <v>3104</v>
      </c>
      <c r="B3105" s="2">
        <f t="shared" si="48"/>
        <v>65309010020</v>
      </c>
      <c r="C3105" s="278" t="s">
        <v>8046</v>
      </c>
      <c r="D3105" s="279" t="s">
        <v>8034</v>
      </c>
      <c r="E3105" s="278" t="s">
        <v>395</v>
      </c>
      <c r="F3105" s="280" t="s">
        <v>8047</v>
      </c>
      <c r="G3105" s="280" t="s">
        <v>8048</v>
      </c>
      <c r="H3105" s="4" t="s">
        <v>742</v>
      </c>
      <c r="I3105" s="4" t="s">
        <v>5845</v>
      </c>
    </row>
    <row r="3106" spans="1:9" ht="15" customHeight="1">
      <c r="A3106" s="4"/>
      <c r="B3106" s="2"/>
      <c r="C3106" s="278"/>
      <c r="D3106" s="279"/>
      <c r="E3106" s="278"/>
      <c r="F3106" s="280"/>
      <c r="G3106" s="280"/>
      <c r="H3106" s="4"/>
      <c r="I3106" s="4"/>
    </row>
    <row r="3107" spans="1:9" ht="15" customHeight="1">
      <c r="A3107" s="4"/>
      <c r="B3107" s="2"/>
      <c r="C3107" s="278"/>
      <c r="D3107" s="279"/>
      <c r="E3107" s="278"/>
      <c r="F3107" s="280"/>
      <c r="G3107" s="280"/>
      <c r="H3107" s="4"/>
      <c r="I3107" s="4"/>
    </row>
    <row r="3108" spans="1:9" ht="15" customHeight="1">
      <c r="A3108" s="4"/>
      <c r="B3108" s="2"/>
      <c r="C3108" s="278"/>
      <c r="D3108" s="279"/>
      <c r="E3108" s="278"/>
      <c r="F3108" s="280"/>
      <c r="G3108" s="280"/>
      <c r="H3108" s="4"/>
      <c r="I3108" s="4"/>
    </row>
    <row r="3109" spans="1:9" ht="15" customHeight="1">
      <c r="A3109" s="4"/>
      <c r="B3109" s="2"/>
      <c r="C3109" s="278"/>
      <c r="D3109" s="279"/>
      <c r="E3109" s="278"/>
      <c r="F3109" s="280"/>
      <c r="G3109" s="280"/>
      <c r="H3109" s="4"/>
      <c r="I3109" s="4"/>
    </row>
    <row r="3110" spans="1:9" ht="15" customHeight="1">
      <c r="A3110" s="4"/>
      <c r="B3110" s="2"/>
      <c r="C3110" s="278"/>
      <c r="D3110" s="279"/>
      <c r="E3110" s="278"/>
      <c r="F3110" s="280"/>
      <c r="G3110" s="280"/>
      <c r="H3110" s="4"/>
      <c r="I3110" s="4"/>
    </row>
    <row r="3111" spans="1:9" ht="15" customHeight="1">
      <c r="A3111" s="4"/>
      <c r="B3111" s="2"/>
      <c r="C3111" s="278"/>
      <c r="D3111" s="279"/>
      <c r="E3111" s="278"/>
      <c r="F3111" s="280"/>
      <c r="G3111" s="280"/>
      <c r="H3111" s="4"/>
      <c r="I3111" s="4"/>
    </row>
    <row r="3112" spans="1:9" ht="15" customHeight="1">
      <c r="A3112" s="4"/>
      <c r="B3112" s="2"/>
      <c r="C3112" s="278"/>
      <c r="D3112" s="279"/>
      <c r="E3112" s="278"/>
      <c r="F3112" s="280"/>
      <c r="G3112" s="280"/>
      <c r="H3112" s="4"/>
      <c r="I3112" s="4"/>
    </row>
    <row r="3113" spans="1:9" ht="15" customHeight="1">
      <c r="A3113" s="4"/>
      <c r="B3113" s="2"/>
      <c r="C3113" s="278"/>
      <c r="D3113" s="279"/>
      <c r="E3113" s="278"/>
      <c r="F3113" s="280"/>
      <c r="G3113" s="280"/>
      <c r="H3113" s="4"/>
      <c r="I3113" s="4"/>
    </row>
    <row r="3114" spans="1:9" ht="15" customHeight="1">
      <c r="A3114" s="4"/>
      <c r="B3114" s="2"/>
      <c r="C3114" s="278"/>
      <c r="D3114" s="279"/>
      <c r="E3114" s="278"/>
      <c r="F3114" s="280"/>
      <c r="G3114" s="280"/>
      <c r="H3114" s="4"/>
      <c r="I3114" s="4"/>
    </row>
    <row r="3115" spans="1:9" ht="15" customHeight="1">
      <c r="A3115" s="4"/>
      <c r="B3115" s="2"/>
      <c r="C3115" s="278"/>
      <c r="D3115" s="279"/>
      <c r="E3115" s="278"/>
      <c r="F3115" s="280"/>
      <c r="G3115" s="280"/>
      <c r="H3115" s="4"/>
      <c r="I3115" s="4"/>
    </row>
    <row r="3116" spans="1:9" ht="15" customHeight="1">
      <c r="A3116" s="4"/>
      <c r="B3116" s="2"/>
      <c r="C3116" s="278"/>
      <c r="D3116" s="279"/>
      <c r="E3116" s="278"/>
      <c r="F3116" s="280"/>
      <c r="G3116" s="280"/>
      <c r="H3116" s="4"/>
      <c r="I3116" s="4"/>
    </row>
    <row r="3117" spans="1:9" ht="15" customHeight="1">
      <c r="A3117" s="4"/>
      <c r="B3117" s="2"/>
      <c r="C3117" s="278"/>
      <c r="D3117" s="279"/>
      <c r="E3117" s="278"/>
      <c r="F3117" s="280"/>
      <c r="G3117" s="280"/>
      <c r="H3117" s="4"/>
      <c r="I3117" s="4"/>
    </row>
    <row r="3118" spans="1:9" ht="15" customHeight="1">
      <c r="A3118" s="4"/>
      <c r="B3118" s="2"/>
      <c r="C3118" s="278"/>
      <c r="D3118" s="279"/>
      <c r="E3118" s="278"/>
      <c r="F3118" s="280"/>
      <c r="G3118" s="280"/>
      <c r="H3118" s="4"/>
      <c r="I3118" s="4"/>
    </row>
    <row r="3119" spans="1:9" ht="15" customHeight="1">
      <c r="A3119" s="4"/>
      <c r="B3119" s="2"/>
      <c r="C3119" s="278"/>
      <c r="D3119" s="279"/>
      <c r="E3119" s="278"/>
      <c r="F3119" s="280"/>
      <c r="G3119" s="280"/>
      <c r="H3119" s="4"/>
      <c r="I3119" s="4"/>
    </row>
    <row r="3120" spans="1:9" ht="15" customHeight="1">
      <c r="A3120" s="4"/>
      <c r="B3120" s="2"/>
      <c r="C3120" s="278"/>
      <c r="D3120" s="279"/>
      <c r="E3120" s="278"/>
      <c r="F3120" s="280"/>
      <c r="G3120" s="280"/>
      <c r="H3120" s="4"/>
      <c r="I3120" s="4"/>
    </row>
    <row r="3121" spans="1:9" ht="15" customHeight="1">
      <c r="A3121" s="4"/>
      <c r="B3121" s="2"/>
      <c r="C3121" s="278"/>
      <c r="D3121" s="279"/>
      <c r="E3121" s="278"/>
      <c r="F3121" s="280"/>
      <c r="G3121" s="280"/>
      <c r="H3121" s="4"/>
      <c r="I3121" s="4"/>
    </row>
    <row r="3122" spans="1:9" ht="15" customHeight="1">
      <c r="A3122" s="4"/>
      <c r="B3122" s="2"/>
      <c r="C3122" s="278"/>
      <c r="D3122" s="279"/>
      <c r="E3122" s="278"/>
      <c r="F3122" s="280"/>
      <c r="G3122" s="280"/>
      <c r="H3122" s="4"/>
      <c r="I3122" s="4"/>
    </row>
    <row r="3123" spans="1:9" ht="15" customHeight="1">
      <c r="A3123" s="4"/>
      <c r="B3123" s="2"/>
      <c r="C3123" s="278"/>
      <c r="D3123" s="279"/>
      <c r="E3123" s="278"/>
      <c r="F3123" s="280"/>
      <c r="G3123" s="280"/>
      <c r="H3123" s="4"/>
      <c r="I3123" s="4"/>
    </row>
    <row r="3124" spans="1:9" ht="15" customHeight="1">
      <c r="A3124" s="4"/>
      <c r="B3124" s="2"/>
      <c r="C3124" s="278"/>
      <c r="D3124" s="279"/>
      <c r="E3124" s="278"/>
      <c r="F3124" s="280"/>
      <c r="G3124" s="280"/>
      <c r="H3124" s="4"/>
      <c r="I3124" s="4"/>
    </row>
    <row r="3125" spans="1:9" ht="15" customHeight="1">
      <c r="A3125" s="4"/>
      <c r="B3125" s="2"/>
      <c r="C3125" s="278"/>
      <c r="D3125" s="279"/>
      <c r="E3125" s="278"/>
      <c r="F3125" s="280"/>
      <c r="G3125" s="280"/>
      <c r="H3125" s="4"/>
      <c r="I3125" s="4"/>
    </row>
    <row r="3126" spans="1:9" ht="15" customHeight="1">
      <c r="A3126" s="4"/>
      <c r="B3126" s="2"/>
      <c r="C3126" s="278"/>
      <c r="D3126" s="279"/>
      <c r="E3126" s="278"/>
      <c r="F3126" s="280"/>
      <c r="G3126" s="280"/>
      <c r="H3126" s="4"/>
      <c r="I3126" s="4"/>
    </row>
    <row r="3127" spans="1:9" ht="15" customHeight="1">
      <c r="A3127" s="4"/>
      <c r="B3127" s="2"/>
      <c r="C3127" s="278"/>
      <c r="D3127" s="279"/>
      <c r="E3127" s="278"/>
      <c r="F3127" s="280"/>
      <c r="G3127" s="280"/>
      <c r="H3127" s="4"/>
      <c r="I3127" s="4"/>
    </row>
    <row r="3128" spans="1:9" ht="15" customHeight="1">
      <c r="A3128" s="4"/>
      <c r="B3128" s="2"/>
      <c r="C3128" s="278"/>
      <c r="D3128" s="279"/>
      <c r="E3128" s="278"/>
      <c r="F3128" s="280"/>
      <c r="G3128" s="280"/>
      <c r="H3128" s="4"/>
      <c r="I3128" s="4"/>
    </row>
    <row r="3129" spans="1:9" ht="15" customHeight="1">
      <c r="A3129" s="4"/>
      <c r="B3129" s="2"/>
      <c r="C3129" s="278"/>
      <c r="D3129" s="279"/>
      <c r="E3129" s="278"/>
      <c r="F3129" s="280"/>
      <c r="G3129" s="280"/>
      <c r="H3129" s="4"/>
      <c r="I3129" s="4"/>
    </row>
    <row r="3130" spans="1:9" ht="15" customHeight="1">
      <c r="A3130" s="4"/>
      <c r="B3130" s="2"/>
      <c r="C3130" s="278"/>
      <c r="D3130" s="279"/>
      <c r="E3130" s="278"/>
      <c r="F3130" s="280"/>
      <c r="G3130" s="280"/>
      <c r="H3130" s="4"/>
      <c r="I3130" s="4"/>
    </row>
    <row r="3131" spans="1:9" ht="15" customHeight="1">
      <c r="A3131" s="4"/>
      <c r="B3131" s="2"/>
      <c r="C3131" s="278"/>
      <c r="D3131" s="279"/>
      <c r="E3131" s="278"/>
      <c r="F3131" s="280"/>
      <c r="G3131" s="280"/>
      <c r="H3131" s="4"/>
      <c r="I3131" s="4"/>
    </row>
    <row r="3132" spans="1:9" ht="15" customHeight="1">
      <c r="A3132" s="4"/>
      <c r="B3132" s="2"/>
      <c r="C3132" s="278"/>
      <c r="D3132" s="279"/>
      <c r="E3132" s="278"/>
      <c r="F3132" s="280"/>
      <c r="G3132" s="280"/>
      <c r="H3132" s="4"/>
      <c r="I3132" s="4"/>
    </row>
    <row r="3133" spans="1:9" ht="15" customHeight="1">
      <c r="A3133" s="4"/>
      <c r="B3133" s="2"/>
      <c r="C3133" s="278"/>
      <c r="D3133" s="279"/>
      <c r="E3133" s="278"/>
      <c r="F3133" s="280"/>
      <c r="G3133" s="280"/>
      <c r="H3133" s="4"/>
      <c r="I3133" s="4"/>
    </row>
    <row r="3134" spans="1:9" ht="15" customHeight="1">
      <c r="A3134" s="4"/>
      <c r="B3134" s="2"/>
      <c r="C3134" s="278"/>
      <c r="D3134" s="279"/>
      <c r="E3134" s="278"/>
      <c r="F3134" s="280"/>
      <c r="G3134" s="280"/>
      <c r="H3134" s="4"/>
      <c r="I3134" s="4"/>
    </row>
    <row r="3135" spans="1:9" ht="15" customHeight="1">
      <c r="A3135" s="4"/>
      <c r="B3135" s="2"/>
      <c r="C3135" s="278"/>
      <c r="D3135" s="279"/>
      <c r="E3135" s="278"/>
      <c r="F3135" s="280"/>
      <c r="G3135" s="280"/>
      <c r="H3135" s="4"/>
      <c r="I3135" s="4"/>
    </row>
    <row r="3136" spans="1:9" ht="15" customHeight="1">
      <c r="A3136" s="4"/>
      <c r="B3136" s="2"/>
      <c r="C3136" s="278"/>
      <c r="D3136" s="279"/>
      <c r="E3136" s="278"/>
      <c r="F3136" s="280"/>
      <c r="G3136" s="280"/>
      <c r="H3136" s="4"/>
      <c r="I3136" s="4"/>
    </row>
    <row r="3137" spans="1:9" ht="15" customHeight="1">
      <c r="A3137" s="4"/>
      <c r="B3137" s="2"/>
      <c r="C3137" s="278"/>
      <c r="D3137" s="279"/>
      <c r="E3137" s="278"/>
      <c r="F3137" s="280"/>
      <c r="G3137" s="280"/>
      <c r="H3137" s="4"/>
      <c r="I3137" s="4"/>
    </row>
    <row r="3138" spans="1:9" ht="15" customHeight="1">
      <c r="A3138" s="4"/>
    </row>
    <row r="3139" spans="1:9" ht="15" customHeight="1">
      <c r="A3139" s="4"/>
    </row>
    <row r="3140" spans="1:9" ht="15" customHeight="1">
      <c r="A3140" s="4"/>
    </row>
    <row r="3141" spans="1:9" ht="15" customHeight="1">
      <c r="A3141" s="4"/>
    </row>
    <row r="3142" spans="1:9" ht="15" customHeight="1">
      <c r="A3142" s="4"/>
    </row>
    <row r="3143" spans="1:9" ht="15" customHeight="1">
      <c r="A3143" s="4"/>
    </row>
    <row r="3144" spans="1:9" ht="15" customHeight="1">
      <c r="A3144" s="4"/>
    </row>
    <row r="3145" spans="1:9" ht="15" customHeight="1">
      <c r="A3145" s="4"/>
    </row>
    <row r="3146" spans="1:9" ht="15" customHeight="1">
      <c r="A3146" s="4"/>
    </row>
    <row r="3147" spans="1:9" ht="15" customHeight="1">
      <c r="A3147" s="4"/>
    </row>
    <row r="3148" spans="1:9" ht="15" customHeight="1">
      <c r="A3148" s="4"/>
    </row>
    <row r="3149" spans="1:9" ht="15" customHeight="1">
      <c r="A3149" s="4"/>
    </row>
    <row r="3150" spans="1:9" ht="15" customHeight="1">
      <c r="A3150" s="4"/>
    </row>
    <row r="3151" spans="1:9" ht="15" customHeight="1">
      <c r="A3151" s="4"/>
    </row>
    <row r="3152" spans="1:9" ht="15" customHeight="1">
      <c r="A3152" s="4"/>
    </row>
    <row r="3153" spans="1:1" ht="15" customHeight="1">
      <c r="A3153" s="4"/>
    </row>
    <row r="3154" spans="1:1" ht="15" customHeight="1">
      <c r="A3154" s="4"/>
    </row>
    <row r="3155" spans="1:1" ht="15" customHeight="1">
      <c r="A3155" s="4"/>
    </row>
    <row r="3156" spans="1:1" ht="15" customHeight="1">
      <c r="A3156" s="4"/>
    </row>
    <row r="3157" spans="1:1" ht="15" customHeight="1">
      <c r="A3157" s="4"/>
    </row>
    <row r="3158" spans="1:1" ht="15" customHeight="1">
      <c r="A3158" s="4"/>
    </row>
    <row r="3159" spans="1:1" ht="15" customHeight="1">
      <c r="A3159" s="4"/>
    </row>
    <row r="3160" spans="1:1" ht="15" customHeight="1">
      <c r="A3160" s="4"/>
    </row>
    <row r="3161" spans="1:1" ht="15" customHeight="1">
      <c r="A3161" s="4"/>
    </row>
    <row r="3162" spans="1:1" ht="15" customHeight="1">
      <c r="A3162" s="4"/>
    </row>
    <row r="3163" spans="1:1" ht="15" customHeight="1">
      <c r="A3163" s="4"/>
    </row>
    <row r="3164" spans="1:1" ht="15" customHeight="1">
      <c r="A3164" s="4"/>
    </row>
    <row r="3165" spans="1:1" ht="15" customHeight="1">
      <c r="A3165" s="4"/>
    </row>
    <row r="3166" spans="1:1" ht="15" customHeight="1">
      <c r="A3166" s="4"/>
    </row>
    <row r="3167" spans="1:1" ht="15" customHeight="1">
      <c r="A3167" s="4"/>
    </row>
    <row r="3168" spans="1:1" ht="15" customHeight="1">
      <c r="A3168" s="4"/>
    </row>
    <row r="3169" spans="1:1" ht="15" customHeight="1">
      <c r="A3169" s="4"/>
    </row>
    <row r="3170" spans="1:1" ht="15" customHeight="1">
      <c r="A3170" s="4"/>
    </row>
    <row r="3171" spans="1:1" ht="15" customHeight="1">
      <c r="A3171" s="4"/>
    </row>
    <row r="3172" spans="1:1" ht="15" customHeight="1">
      <c r="A3172" s="4"/>
    </row>
    <row r="3173" spans="1:1" ht="15" customHeight="1">
      <c r="A3173" s="4"/>
    </row>
    <row r="3174" spans="1:1" ht="15" customHeight="1">
      <c r="A3174" s="4"/>
    </row>
    <row r="3175" spans="1:1" ht="15" customHeight="1">
      <c r="A3175" s="4"/>
    </row>
    <row r="3176" spans="1:1" ht="15" customHeight="1">
      <c r="A3176" s="4"/>
    </row>
    <row r="3177" spans="1:1" ht="15" customHeight="1">
      <c r="A3177" s="4"/>
    </row>
    <row r="3178" spans="1:1" ht="15" customHeight="1">
      <c r="A3178" s="4"/>
    </row>
    <row r="3179" spans="1:1" ht="15" customHeight="1">
      <c r="A3179" s="4"/>
    </row>
    <row r="3180" spans="1:1" ht="15" customHeight="1">
      <c r="A3180" s="4"/>
    </row>
    <row r="3181" spans="1:1" ht="15" customHeight="1">
      <c r="A3181" s="4"/>
    </row>
    <row r="3182" spans="1:1" ht="15" customHeight="1">
      <c r="A3182" s="4"/>
    </row>
    <row r="3183" spans="1:1" ht="15" customHeight="1">
      <c r="A3183" s="4"/>
    </row>
    <row r="3184" spans="1:1" ht="15" customHeight="1">
      <c r="A3184" s="4"/>
    </row>
    <row r="3185" spans="1:1" ht="15" customHeight="1">
      <c r="A3185" s="4"/>
    </row>
    <row r="3186" spans="1:1" ht="15" customHeight="1">
      <c r="A3186" s="4"/>
    </row>
    <row r="3187" spans="1:1" ht="15" customHeight="1">
      <c r="A3187" s="4"/>
    </row>
    <row r="3188" spans="1:1" ht="15" customHeight="1">
      <c r="A3188" s="4"/>
    </row>
    <row r="3189" spans="1:1" ht="15" customHeight="1">
      <c r="A3189" s="4"/>
    </row>
    <row r="3190" spans="1:1" ht="15" customHeight="1">
      <c r="A3190" s="4"/>
    </row>
    <row r="3191" spans="1:1" ht="15" customHeight="1">
      <c r="A3191" s="4"/>
    </row>
    <row r="3192" spans="1:1" ht="15" customHeight="1">
      <c r="A3192" s="4"/>
    </row>
    <row r="3193" spans="1:1" ht="15" customHeight="1">
      <c r="A3193" s="4"/>
    </row>
    <row r="3194" spans="1:1" ht="15" customHeight="1">
      <c r="A3194" s="4"/>
    </row>
    <row r="3195" spans="1:1" ht="15" customHeight="1">
      <c r="A3195" s="4"/>
    </row>
    <row r="3196" spans="1:1" ht="15" customHeight="1">
      <c r="A3196" s="4"/>
    </row>
    <row r="3197" spans="1:1" ht="15" customHeight="1">
      <c r="A3197" s="4"/>
    </row>
    <row r="3198" spans="1:1" ht="15" customHeight="1">
      <c r="A3198" s="4"/>
    </row>
    <row r="3199" spans="1:1" ht="15" customHeight="1">
      <c r="A3199" s="4"/>
    </row>
    <row r="3200" spans="1:1" ht="15" customHeight="1">
      <c r="A3200" s="4"/>
    </row>
    <row r="3201" spans="1:1" ht="15" customHeight="1">
      <c r="A3201" s="4"/>
    </row>
    <row r="3202" spans="1:1" ht="15" customHeight="1">
      <c r="A3202" s="4"/>
    </row>
    <row r="3203" spans="1:1" ht="15" customHeight="1">
      <c r="A3203" s="4"/>
    </row>
    <row r="3204" spans="1:1" ht="15" customHeight="1">
      <c r="A3204" s="4"/>
    </row>
    <row r="3205" spans="1:1" ht="15" customHeight="1">
      <c r="A3205" s="4"/>
    </row>
    <row r="3206" spans="1:1" ht="15" customHeight="1">
      <c r="A3206" s="4"/>
    </row>
    <row r="3207" spans="1:1" ht="15" customHeight="1">
      <c r="A3207" s="4"/>
    </row>
    <row r="3208" spans="1:1" ht="15" customHeight="1">
      <c r="A3208" s="4"/>
    </row>
    <row r="3209" spans="1:1" ht="15" customHeight="1">
      <c r="A3209" s="4"/>
    </row>
    <row r="3210" spans="1:1" ht="15" customHeight="1">
      <c r="A3210" s="4"/>
    </row>
    <row r="3211" spans="1:1" ht="15" customHeight="1">
      <c r="A3211" s="4"/>
    </row>
    <row r="3212" spans="1:1" ht="15" customHeight="1">
      <c r="A3212" s="4"/>
    </row>
    <row r="3213" spans="1:1" ht="15" customHeight="1">
      <c r="A3213" s="4"/>
    </row>
    <row r="3214" spans="1:1" ht="15" customHeight="1">
      <c r="A3214" s="4"/>
    </row>
    <row r="3215" spans="1:1" ht="15" customHeight="1">
      <c r="A3215" s="4"/>
    </row>
    <row r="3216" spans="1:1" ht="15" customHeight="1">
      <c r="A3216" s="4"/>
    </row>
    <row r="3217" spans="1:1" ht="15" customHeight="1">
      <c r="A3217" s="4"/>
    </row>
    <row r="3218" spans="1:1" ht="15" customHeight="1">
      <c r="A3218" s="4"/>
    </row>
    <row r="3219" spans="1:1" ht="15" customHeight="1">
      <c r="A3219" s="4"/>
    </row>
    <row r="3220" spans="1:1" ht="15" customHeight="1">
      <c r="A3220" s="4"/>
    </row>
    <row r="3221" spans="1:1" ht="15" customHeight="1">
      <c r="A3221" s="4"/>
    </row>
    <row r="3222" spans="1:1" ht="15" customHeight="1">
      <c r="A3222" s="4"/>
    </row>
    <row r="3223" spans="1:1" ht="15" customHeight="1">
      <c r="A3223" s="4"/>
    </row>
    <row r="3224" spans="1:1" ht="15" customHeight="1">
      <c r="A3224" s="4"/>
    </row>
    <row r="3225" spans="1:1" ht="15" customHeight="1">
      <c r="A3225" s="4"/>
    </row>
    <row r="3226" spans="1:1" ht="15" customHeight="1">
      <c r="A3226" s="4"/>
    </row>
    <row r="3227" spans="1:1" ht="15" customHeight="1">
      <c r="A3227" s="4"/>
    </row>
    <row r="3228" spans="1:1" ht="15" customHeight="1">
      <c r="A3228" s="4"/>
    </row>
    <row r="3229" spans="1:1" ht="15" customHeight="1">
      <c r="A3229" s="4"/>
    </row>
    <row r="3230" spans="1:1" ht="15" customHeight="1">
      <c r="A3230" s="4"/>
    </row>
    <row r="3231" spans="1:1" ht="15" customHeight="1">
      <c r="A3231" s="4"/>
    </row>
    <row r="3232" spans="1:1" ht="15" customHeight="1">
      <c r="A3232" s="4"/>
    </row>
    <row r="3233" spans="1:1" ht="15" customHeight="1">
      <c r="A3233" s="4"/>
    </row>
    <row r="3234" spans="1:1" ht="15" customHeight="1">
      <c r="A3234" s="4"/>
    </row>
    <row r="3235" spans="1:1" ht="15" customHeight="1">
      <c r="A3235" s="4"/>
    </row>
    <row r="3236" spans="1:1" ht="15" customHeight="1">
      <c r="A3236" s="4"/>
    </row>
    <row r="3237" spans="1:1" ht="15" customHeight="1">
      <c r="A3237" s="4"/>
    </row>
    <row r="3238" spans="1:1" ht="15" customHeight="1">
      <c r="A3238" s="4"/>
    </row>
    <row r="3239" spans="1:1" ht="15" customHeight="1">
      <c r="A3239" s="4"/>
    </row>
    <row r="3240" spans="1:1" ht="15" customHeight="1">
      <c r="A3240" s="4"/>
    </row>
    <row r="3241" spans="1:1" ht="15" customHeight="1">
      <c r="A3241" s="4"/>
    </row>
    <row r="3242" spans="1:1" ht="15" customHeight="1">
      <c r="A3242" s="4"/>
    </row>
    <row r="3243" spans="1:1" ht="15" customHeight="1">
      <c r="A3243" s="4"/>
    </row>
    <row r="3244" spans="1:1" ht="15" customHeight="1">
      <c r="A3244" s="4"/>
    </row>
    <row r="3245" spans="1:1" ht="15" customHeight="1">
      <c r="A3245" s="4"/>
    </row>
    <row r="3246" spans="1:1" ht="15" customHeight="1">
      <c r="A3246" s="4"/>
    </row>
    <row r="3247" spans="1:1" ht="15" customHeight="1">
      <c r="A3247" s="4"/>
    </row>
    <row r="3248" spans="1:1" ht="15" customHeight="1">
      <c r="A3248" s="4"/>
    </row>
    <row r="3249" spans="1:1" ht="15" customHeight="1">
      <c r="A3249" s="4"/>
    </row>
    <row r="3250" spans="1:1" ht="15" customHeight="1">
      <c r="A3250" s="4"/>
    </row>
    <row r="3251" spans="1:1" ht="15" customHeight="1">
      <c r="A3251" s="4"/>
    </row>
    <row r="3252" spans="1:1" ht="15" customHeight="1">
      <c r="A3252" s="4"/>
    </row>
    <row r="3253" spans="1:1" ht="15" customHeight="1">
      <c r="A3253" s="4"/>
    </row>
    <row r="3254" spans="1:1" ht="15" customHeight="1">
      <c r="A3254" s="4"/>
    </row>
    <row r="3255" spans="1:1" ht="15" customHeight="1">
      <c r="A3255" s="4"/>
    </row>
    <row r="3256" spans="1:1" ht="15" customHeight="1">
      <c r="A3256" s="4"/>
    </row>
    <row r="3257" spans="1:1" ht="15" customHeight="1">
      <c r="A3257" s="4"/>
    </row>
    <row r="3258" spans="1:1" ht="15" customHeight="1">
      <c r="A3258" s="4"/>
    </row>
    <row r="3259" spans="1:1" ht="15" customHeight="1">
      <c r="A3259" s="4"/>
    </row>
    <row r="3260" spans="1:1" ht="15" customHeight="1">
      <c r="A3260" s="4"/>
    </row>
    <row r="3261" spans="1:1" ht="15" customHeight="1">
      <c r="A3261" s="4"/>
    </row>
    <row r="3262" spans="1:1" ht="15" customHeight="1">
      <c r="A3262" s="4"/>
    </row>
    <row r="3263" spans="1:1" ht="15" customHeight="1">
      <c r="A3263" s="4"/>
    </row>
    <row r="3264" spans="1:1" ht="15" customHeight="1">
      <c r="A3264" s="4"/>
    </row>
    <row r="3265" spans="1:1" ht="15" customHeight="1">
      <c r="A3265" s="4"/>
    </row>
    <row r="3266" spans="1:1" ht="15" customHeight="1">
      <c r="A3266" s="4"/>
    </row>
    <row r="3267" spans="1:1" ht="15" customHeight="1">
      <c r="A3267" s="4"/>
    </row>
    <row r="3268" spans="1:1" ht="15" customHeight="1">
      <c r="A3268" s="4"/>
    </row>
    <row r="3269" spans="1:1" ht="15" customHeight="1">
      <c r="A3269" s="4"/>
    </row>
    <row r="3270" spans="1:1" ht="15" customHeight="1">
      <c r="A3270" s="4"/>
    </row>
    <row r="3271" spans="1:1" ht="15" customHeight="1">
      <c r="A3271" s="4"/>
    </row>
    <row r="3272" spans="1:1" ht="15" customHeight="1">
      <c r="A3272" s="4"/>
    </row>
    <row r="3273" spans="1:1" ht="15" customHeight="1">
      <c r="A3273" s="4"/>
    </row>
    <row r="3274" spans="1:1" ht="15" customHeight="1">
      <c r="A3274" s="4"/>
    </row>
    <row r="3275" spans="1:1" ht="15" customHeight="1">
      <c r="A3275" s="4"/>
    </row>
    <row r="3276" spans="1:1" ht="15" customHeight="1">
      <c r="A3276" s="4"/>
    </row>
    <row r="3277" spans="1:1" ht="15" customHeight="1">
      <c r="A3277" s="4"/>
    </row>
    <row r="3278" spans="1:1" ht="15" customHeight="1">
      <c r="A3278" s="4"/>
    </row>
    <row r="3279" spans="1:1" ht="15" customHeight="1">
      <c r="A3279" s="4"/>
    </row>
    <row r="3280" spans="1:1" ht="15" customHeight="1">
      <c r="A3280" s="4"/>
    </row>
    <row r="3281" spans="1:1" ht="15" customHeight="1">
      <c r="A3281" s="4"/>
    </row>
    <row r="3282" spans="1:1" ht="15" customHeight="1">
      <c r="A3282" s="4"/>
    </row>
    <row r="3283" spans="1:1" ht="15" customHeight="1">
      <c r="A3283" s="4"/>
    </row>
    <row r="3284" spans="1:1" ht="15" customHeight="1">
      <c r="A3284" s="4"/>
    </row>
    <row r="3285" spans="1:1" ht="15" customHeight="1">
      <c r="A3285" s="4"/>
    </row>
    <row r="3286" spans="1:1" ht="15" customHeight="1">
      <c r="A3286" s="4"/>
    </row>
    <row r="3287" spans="1:1" ht="15" customHeight="1">
      <c r="A3287" s="4"/>
    </row>
    <row r="3288" spans="1:1" ht="15" customHeight="1">
      <c r="A3288" s="4"/>
    </row>
    <row r="3289" spans="1:1" ht="15" customHeight="1">
      <c r="A3289" s="4"/>
    </row>
    <row r="3290" spans="1:1" ht="15" customHeight="1">
      <c r="A3290" s="4"/>
    </row>
    <row r="3291" spans="1:1" ht="15" customHeight="1">
      <c r="A3291" s="4"/>
    </row>
    <row r="3292" spans="1:1" ht="15" customHeight="1">
      <c r="A3292" s="4"/>
    </row>
    <row r="3293" spans="1:1" ht="15" customHeight="1">
      <c r="A3293" s="4"/>
    </row>
    <row r="3294" spans="1:1" ht="15" customHeight="1">
      <c r="A3294" s="4"/>
    </row>
    <row r="3295" spans="1:1" ht="15" customHeight="1">
      <c r="A3295" s="4"/>
    </row>
    <row r="3296" spans="1:1" ht="15" customHeight="1">
      <c r="A3296" s="4"/>
    </row>
    <row r="3297" spans="1:1" ht="15" customHeight="1">
      <c r="A3297" s="4"/>
    </row>
    <row r="3298" spans="1:1" ht="15" customHeight="1">
      <c r="A3298" s="4"/>
    </row>
    <row r="3299" spans="1:1" ht="15" customHeight="1">
      <c r="A3299" s="4"/>
    </row>
    <row r="3300" spans="1:1" ht="15" customHeight="1">
      <c r="A3300" s="4"/>
    </row>
    <row r="3301" spans="1:1" ht="15" customHeight="1">
      <c r="A3301" s="4"/>
    </row>
    <row r="3302" spans="1:1" ht="15" customHeight="1">
      <c r="A3302" s="4"/>
    </row>
    <row r="3303" spans="1:1" ht="15" customHeight="1">
      <c r="A3303" s="4"/>
    </row>
    <row r="3304" spans="1:1" ht="15" customHeight="1">
      <c r="A3304" s="4"/>
    </row>
    <row r="3305" spans="1:1" ht="15" customHeight="1">
      <c r="A3305" s="4"/>
    </row>
    <row r="3306" spans="1:1" ht="15" customHeight="1">
      <c r="A3306" s="4"/>
    </row>
    <row r="3307" spans="1:1" ht="15" customHeight="1">
      <c r="A3307" s="4"/>
    </row>
    <row r="3308" spans="1:1" ht="15" customHeight="1">
      <c r="A3308" s="4"/>
    </row>
    <row r="3309" spans="1:1" ht="15" customHeight="1">
      <c r="A3309" s="4"/>
    </row>
    <row r="3310" spans="1:1" ht="15" customHeight="1">
      <c r="A3310" s="4"/>
    </row>
    <row r="3311" spans="1:1" ht="15" customHeight="1">
      <c r="A3311" s="4"/>
    </row>
    <row r="3312" spans="1:1" ht="15" customHeight="1">
      <c r="A3312" s="4"/>
    </row>
    <row r="3313" spans="1:1" ht="15" customHeight="1">
      <c r="A3313" s="4"/>
    </row>
    <row r="3314" spans="1:1" ht="15" customHeight="1">
      <c r="A3314" s="4"/>
    </row>
    <row r="3315" spans="1:1" ht="15" customHeight="1">
      <c r="A3315" s="4"/>
    </row>
    <row r="3316" spans="1:1" ht="15" customHeight="1">
      <c r="A3316" s="4"/>
    </row>
    <row r="3317" spans="1:1" ht="15" customHeight="1">
      <c r="A3317" s="4"/>
    </row>
    <row r="3318" spans="1:1" ht="15" customHeight="1">
      <c r="A3318" s="4"/>
    </row>
    <row r="3319" spans="1:1" ht="15" customHeight="1">
      <c r="A3319" s="4"/>
    </row>
    <row r="3320" spans="1:1" ht="15" customHeight="1">
      <c r="A3320" s="4"/>
    </row>
    <row r="3321" spans="1:1" ht="15" customHeight="1">
      <c r="A3321" s="4"/>
    </row>
    <row r="3322" spans="1:1" ht="15" customHeight="1">
      <c r="A3322" s="4"/>
    </row>
    <row r="3323" spans="1:1" ht="15" customHeight="1">
      <c r="A3323" s="4"/>
    </row>
    <row r="3324" spans="1:1" ht="15" customHeight="1">
      <c r="A3324" s="4"/>
    </row>
    <row r="3325" spans="1:1" ht="15" customHeight="1">
      <c r="A3325" s="4"/>
    </row>
    <row r="3326" spans="1:1" ht="15" customHeight="1">
      <c r="A3326" s="4"/>
    </row>
    <row r="3327" spans="1:1" ht="15" customHeight="1">
      <c r="A3327" s="4"/>
    </row>
    <row r="3328" spans="1:1" ht="15" customHeight="1">
      <c r="A3328" s="4"/>
    </row>
    <row r="3329" spans="1:1" ht="15" customHeight="1">
      <c r="A3329" s="4"/>
    </row>
    <row r="3330" spans="1:1" ht="15" customHeight="1">
      <c r="A3330" s="4"/>
    </row>
    <row r="3331" spans="1:1" ht="15" customHeight="1">
      <c r="A3331" s="4"/>
    </row>
    <row r="3332" spans="1:1" ht="15" customHeight="1">
      <c r="A3332" s="4"/>
    </row>
    <row r="3333" spans="1:1" ht="15" customHeight="1">
      <c r="A3333" s="4"/>
    </row>
    <row r="3334" spans="1:1" ht="15" customHeight="1">
      <c r="A3334" s="4"/>
    </row>
    <row r="3335" spans="1:1" ht="15" customHeight="1">
      <c r="A3335" s="4"/>
    </row>
    <row r="3336" spans="1:1" ht="15" customHeight="1">
      <c r="A3336" s="4"/>
    </row>
    <row r="3337" spans="1:1" ht="15" customHeight="1">
      <c r="A3337" s="4"/>
    </row>
    <row r="3338" spans="1:1" ht="15" customHeight="1">
      <c r="A3338" s="4"/>
    </row>
    <row r="3339" spans="1:1" ht="15" customHeight="1">
      <c r="A3339" s="4"/>
    </row>
    <row r="3340" spans="1:1" ht="15" customHeight="1">
      <c r="A3340" s="4"/>
    </row>
    <row r="3341" spans="1:1" ht="15" customHeight="1">
      <c r="A3341" s="4"/>
    </row>
    <row r="3342" spans="1:1" ht="15" customHeight="1">
      <c r="A3342" s="4"/>
    </row>
    <row r="3343" spans="1:1" ht="15" customHeight="1">
      <c r="A3343" s="4"/>
    </row>
    <row r="3344" spans="1:1" ht="15" customHeight="1">
      <c r="A3344" s="4"/>
    </row>
    <row r="3345" spans="1:1" ht="15" customHeight="1">
      <c r="A3345" s="4"/>
    </row>
    <row r="3346" spans="1:1" ht="15" customHeight="1">
      <c r="A3346" s="4"/>
    </row>
    <row r="3347" spans="1:1" ht="15" customHeight="1">
      <c r="A3347" s="4"/>
    </row>
    <row r="3348" spans="1:1" ht="15" customHeight="1">
      <c r="A3348" s="4"/>
    </row>
    <row r="3349" spans="1:1" ht="15" customHeight="1">
      <c r="A3349" s="4"/>
    </row>
    <row r="3350" spans="1:1" ht="15" customHeight="1">
      <c r="A3350" s="4"/>
    </row>
    <row r="3351" spans="1:1" ht="15" customHeight="1">
      <c r="A3351" s="4"/>
    </row>
    <row r="3352" spans="1:1" ht="15" customHeight="1">
      <c r="A3352" s="4"/>
    </row>
    <row r="3353" spans="1:1" ht="15" customHeight="1">
      <c r="A3353" s="4"/>
    </row>
    <row r="3354" spans="1:1" ht="15" customHeight="1">
      <c r="A3354" s="4"/>
    </row>
    <row r="3355" spans="1:1" ht="15" customHeight="1">
      <c r="A3355" s="4"/>
    </row>
    <row r="3356" spans="1:1" ht="15" customHeight="1">
      <c r="A3356" s="4"/>
    </row>
    <row r="3357" spans="1:1" ht="15" customHeight="1">
      <c r="A3357" s="4"/>
    </row>
    <row r="3358" spans="1:1" ht="15" customHeight="1">
      <c r="A3358" s="4"/>
    </row>
    <row r="3359" spans="1:1" ht="15" customHeight="1">
      <c r="A3359" s="4"/>
    </row>
    <row r="3360" spans="1:1" ht="15" customHeight="1">
      <c r="A3360" s="4"/>
    </row>
    <row r="3361" spans="1:1" ht="15" customHeight="1">
      <c r="A3361" s="4"/>
    </row>
    <row r="3362" spans="1:1" ht="15" customHeight="1">
      <c r="A3362" s="4"/>
    </row>
    <row r="3363" spans="1:1" ht="15" customHeight="1">
      <c r="A3363" s="4"/>
    </row>
    <row r="3364" spans="1:1" ht="15" customHeight="1">
      <c r="A3364" s="4"/>
    </row>
    <row r="3365" spans="1:1" ht="15" customHeight="1">
      <c r="A3365" s="4"/>
    </row>
    <row r="3366" spans="1:1" ht="15" customHeight="1">
      <c r="A3366" s="4"/>
    </row>
    <row r="3367" spans="1:1" ht="15" customHeight="1">
      <c r="A3367" s="4"/>
    </row>
    <row r="3368" spans="1:1" ht="15" customHeight="1">
      <c r="A3368" s="4"/>
    </row>
    <row r="3369" spans="1:1" ht="15" customHeight="1">
      <c r="A3369" s="4"/>
    </row>
    <row r="3370" spans="1:1" ht="15" customHeight="1">
      <c r="A3370" s="4"/>
    </row>
    <row r="3371" spans="1:1" ht="15" customHeight="1">
      <c r="A3371" s="4"/>
    </row>
    <row r="3372" spans="1:1" ht="15" customHeight="1">
      <c r="A3372" s="4"/>
    </row>
    <row r="3373" spans="1:1" ht="15" customHeight="1">
      <c r="A3373" s="4"/>
    </row>
    <row r="3374" spans="1:1" ht="15" customHeight="1">
      <c r="A3374" s="4"/>
    </row>
    <row r="3375" spans="1:1" ht="15" customHeight="1">
      <c r="A3375" s="4"/>
    </row>
    <row r="3376" spans="1:1" ht="15" customHeight="1">
      <c r="A3376" s="4"/>
    </row>
    <row r="3377" spans="1:1" ht="15" customHeight="1">
      <c r="A3377" s="4"/>
    </row>
    <row r="3378" spans="1:1" ht="15" customHeight="1">
      <c r="A3378" s="4"/>
    </row>
    <row r="3379" spans="1:1" ht="15" customHeight="1">
      <c r="A3379" s="4"/>
    </row>
    <row r="3380" spans="1:1" ht="15" customHeight="1">
      <c r="A3380" s="4"/>
    </row>
    <row r="3381" spans="1:1" ht="15" customHeight="1">
      <c r="A3381" s="4"/>
    </row>
    <row r="3382" spans="1:1" ht="15" customHeight="1">
      <c r="A3382" s="4"/>
    </row>
    <row r="3383" spans="1:1" ht="15" customHeight="1">
      <c r="A3383" s="4"/>
    </row>
    <row r="3384" spans="1:1" ht="15" customHeight="1">
      <c r="A3384" s="4"/>
    </row>
    <row r="3385" spans="1:1" ht="15" customHeight="1">
      <c r="A3385" s="4"/>
    </row>
    <row r="3386" spans="1:1" ht="15" customHeight="1">
      <c r="A3386" s="4"/>
    </row>
    <row r="3387" spans="1:1" ht="15" customHeight="1">
      <c r="A3387" s="4"/>
    </row>
    <row r="3388" spans="1:1" ht="15" customHeight="1">
      <c r="A3388" s="4"/>
    </row>
    <row r="3389" spans="1:1" ht="15" customHeight="1">
      <c r="A3389" s="4"/>
    </row>
    <row r="3390" spans="1:1" ht="15" customHeight="1">
      <c r="A3390" s="4"/>
    </row>
    <row r="3391" spans="1:1" ht="15" customHeight="1">
      <c r="A3391" s="4"/>
    </row>
    <row r="3392" spans="1:1" ht="15" customHeight="1">
      <c r="A3392" s="4"/>
    </row>
    <row r="3393" spans="1:1" ht="15" customHeight="1">
      <c r="A3393" s="4"/>
    </row>
    <row r="3394" spans="1:1" ht="15" customHeight="1">
      <c r="A3394" s="4"/>
    </row>
    <row r="3395" spans="1:1" ht="15" customHeight="1">
      <c r="A3395" s="4"/>
    </row>
    <row r="3396" spans="1:1" ht="15" customHeight="1">
      <c r="A3396" s="4"/>
    </row>
    <row r="3397" spans="1:1" ht="15" customHeight="1">
      <c r="A3397" s="4"/>
    </row>
    <row r="3398" spans="1:1" ht="15" customHeight="1">
      <c r="A3398" s="4"/>
    </row>
    <row r="3399" spans="1:1" ht="15" customHeight="1">
      <c r="A3399" s="4"/>
    </row>
    <row r="3400" spans="1:1" ht="15" customHeight="1">
      <c r="A3400" s="4"/>
    </row>
    <row r="3401" spans="1:1" ht="15" customHeight="1">
      <c r="A3401" s="4"/>
    </row>
    <row r="3402" spans="1:1" ht="15" customHeight="1">
      <c r="A3402" s="4"/>
    </row>
    <row r="3403" spans="1:1" ht="15" customHeight="1">
      <c r="A3403" s="4"/>
    </row>
    <row r="3404" spans="1:1" ht="15" customHeight="1">
      <c r="A3404" s="4"/>
    </row>
    <row r="3405" spans="1:1" ht="15" customHeight="1">
      <c r="A3405" s="4"/>
    </row>
    <row r="3406" spans="1:1" ht="15" customHeight="1">
      <c r="A3406" s="4"/>
    </row>
    <row r="3407" spans="1:1" ht="15" customHeight="1">
      <c r="A3407" s="4"/>
    </row>
    <row r="3408" spans="1:1" ht="15" customHeight="1">
      <c r="A3408" s="4"/>
    </row>
    <row r="3409" spans="1:1" ht="15" customHeight="1">
      <c r="A3409" s="4"/>
    </row>
    <row r="3410" spans="1:1" ht="15" customHeight="1">
      <c r="A3410" s="4"/>
    </row>
    <row r="3411" spans="1:1" ht="15" customHeight="1">
      <c r="A3411" s="4"/>
    </row>
    <row r="3412" spans="1:1" ht="15" customHeight="1">
      <c r="A3412" s="4"/>
    </row>
    <row r="3413" spans="1:1" ht="15" customHeight="1">
      <c r="A3413" s="4"/>
    </row>
    <row r="3414" spans="1:1" ht="15" customHeight="1">
      <c r="A3414" s="4"/>
    </row>
    <row r="3415" spans="1:1" ht="15" customHeight="1">
      <c r="A3415" s="4"/>
    </row>
    <row r="3416" spans="1:1" ht="15" customHeight="1">
      <c r="A3416" s="4"/>
    </row>
    <row r="3417" spans="1:1" ht="15" customHeight="1">
      <c r="A3417" s="4"/>
    </row>
    <row r="3418" spans="1:1" ht="15" customHeight="1">
      <c r="A3418" s="4"/>
    </row>
    <row r="3419" spans="1:1" ht="15" customHeight="1">
      <c r="A3419" s="4"/>
    </row>
    <row r="3420" spans="1:1" ht="15" customHeight="1">
      <c r="A3420" s="4"/>
    </row>
    <row r="3421" spans="1:1" ht="15" customHeight="1">
      <c r="A3421" s="4"/>
    </row>
    <row r="3422" spans="1:1" ht="15" customHeight="1">
      <c r="A3422" s="4"/>
    </row>
    <row r="3423" spans="1:1" ht="15" customHeight="1">
      <c r="A3423" s="4"/>
    </row>
    <row r="3424" spans="1:1" ht="15" customHeight="1">
      <c r="A3424" s="4"/>
    </row>
    <row r="3425" spans="1:1" ht="15" customHeight="1">
      <c r="A3425" s="4"/>
    </row>
    <row r="3426" spans="1:1" ht="15" customHeight="1">
      <c r="A3426" s="4"/>
    </row>
    <row r="3427" spans="1:1" ht="15" customHeight="1">
      <c r="A3427" s="4"/>
    </row>
    <row r="3428" spans="1:1" ht="15" customHeight="1">
      <c r="A3428" s="4"/>
    </row>
    <row r="3429" spans="1:1" ht="15" customHeight="1">
      <c r="A3429" s="4"/>
    </row>
    <row r="3430" spans="1:1" ht="15" customHeight="1">
      <c r="A3430" s="4"/>
    </row>
    <row r="3431" spans="1:1" ht="15" customHeight="1">
      <c r="A3431" s="4"/>
    </row>
    <row r="3432" spans="1:1" ht="15" customHeight="1">
      <c r="A3432" s="4"/>
    </row>
    <row r="3433" spans="1:1" ht="15" customHeight="1">
      <c r="A3433" s="4"/>
    </row>
    <row r="3434" spans="1:1" ht="15" customHeight="1">
      <c r="A3434" s="4"/>
    </row>
    <row r="3435" spans="1:1" ht="15" customHeight="1">
      <c r="A3435" s="4"/>
    </row>
    <row r="3436" spans="1:1" ht="15" customHeight="1">
      <c r="A3436" s="4"/>
    </row>
    <row r="3437" spans="1:1" ht="15" customHeight="1">
      <c r="A3437" s="4"/>
    </row>
    <row r="3438" spans="1:1" ht="15" customHeight="1">
      <c r="A3438" s="4"/>
    </row>
    <row r="3439" spans="1:1" ht="15" customHeight="1">
      <c r="A3439" s="4"/>
    </row>
    <row r="3440" spans="1:1" ht="15" customHeight="1">
      <c r="A3440" s="4"/>
    </row>
    <row r="3441" spans="1:1" ht="15" customHeight="1">
      <c r="A3441" s="4"/>
    </row>
    <row r="3442" spans="1:1" ht="15" customHeight="1">
      <c r="A3442" s="4"/>
    </row>
    <row r="3443" spans="1:1" ht="15" customHeight="1">
      <c r="A3443" s="4"/>
    </row>
    <row r="3444" spans="1:1" ht="15" customHeight="1">
      <c r="A3444" s="4"/>
    </row>
    <row r="3445" spans="1:1" ht="15" customHeight="1">
      <c r="A3445" s="4"/>
    </row>
    <row r="3446" spans="1:1" ht="15" customHeight="1">
      <c r="A3446" s="4"/>
    </row>
    <row r="3447" spans="1:1" ht="15" customHeight="1">
      <c r="A3447" s="4"/>
    </row>
    <row r="3448" spans="1:1" ht="15" customHeight="1">
      <c r="A3448" s="4"/>
    </row>
    <row r="3449" spans="1:1" ht="15" customHeight="1">
      <c r="A3449" s="4"/>
    </row>
    <row r="3450" spans="1:1" ht="15" customHeight="1">
      <c r="A3450" s="4"/>
    </row>
    <row r="3451" spans="1:1" ht="15" customHeight="1">
      <c r="A3451" s="4"/>
    </row>
    <row r="3452" spans="1:1" ht="15" customHeight="1">
      <c r="A3452" s="4"/>
    </row>
    <row r="3453" spans="1:1" ht="15" customHeight="1">
      <c r="A3453" s="4"/>
    </row>
    <row r="3454" spans="1:1" ht="15" customHeight="1">
      <c r="A3454" s="4"/>
    </row>
    <row r="3455" spans="1:1" ht="15" customHeight="1">
      <c r="A3455" s="4"/>
    </row>
    <row r="3456" spans="1:1" ht="15" customHeight="1">
      <c r="A3456" s="4"/>
    </row>
    <row r="3457" spans="1:1" ht="15" customHeight="1">
      <c r="A3457" s="4"/>
    </row>
    <row r="3458" spans="1:1" ht="15" customHeight="1">
      <c r="A3458" s="4"/>
    </row>
    <row r="3459" spans="1:1" ht="15" customHeight="1">
      <c r="A3459" s="4"/>
    </row>
    <row r="3460" spans="1:1" ht="15" customHeight="1">
      <c r="A3460" s="4"/>
    </row>
    <row r="3461" spans="1:1" ht="15" customHeight="1">
      <c r="A3461" s="4"/>
    </row>
    <row r="3462" spans="1:1" ht="15" customHeight="1">
      <c r="A3462" s="4"/>
    </row>
    <row r="3463" spans="1:1" ht="15" customHeight="1">
      <c r="A3463" s="4"/>
    </row>
    <row r="3464" spans="1:1" ht="15" customHeight="1">
      <c r="A3464" s="4"/>
    </row>
    <row r="3465" spans="1:1" ht="15" customHeight="1">
      <c r="A3465" s="4"/>
    </row>
    <row r="3466" spans="1:1" ht="15" customHeight="1">
      <c r="A3466" s="4"/>
    </row>
    <row r="3467" spans="1:1" ht="15" customHeight="1">
      <c r="A3467" s="4"/>
    </row>
    <row r="3468" spans="1:1" ht="15" customHeight="1">
      <c r="A3468" s="4"/>
    </row>
    <row r="3469" spans="1:1" ht="15" customHeight="1">
      <c r="A3469" s="4"/>
    </row>
    <row r="3470" spans="1:1" ht="15" customHeight="1">
      <c r="A3470" s="4"/>
    </row>
    <row r="3471" spans="1:1" ht="15" customHeight="1">
      <c r="A3471" s="4"/>
    </row>
    <row r="3472" spans="1:1" ht="15" customHeight="1">
      <c r="A3472" s="4"/>
    </row>
    <row r="3473" spans="1:1" ht="15" customHeight="1">
      <c r="A3473" s="4"/>
    </row>
    <row r="3474" spans="1:1" ht="15" customHeight="1">
      <c r="A3474" s="4"/>
    </row>
    <row r="3475" spans="1:1" ht="15" customHeight="1">
      <c r="A3475" s="4"/>
    </row>
    <row r="3476" spans="1:1" ht="15" customHeight="1">
      <c r="A3476" s="4"/>
    </row>
    <row r="3477" spans="1:1" ht="15" customHeight="1">
      <c r="A3477" s="4"/>
    </row>
    <row r="3478" spans="1:1" ht="15" customHeight="1">
      <c r="A3478" s="4"/>
    </row>
    <row r="3479" spans="1:1" ht="15" customHeight="1">
      <c r="A3479" s="4"/>
    </row>
    <row r="3480" spans="1:1" ht="15" customHeight="1">
      <c r="A3480" s="4"/>
    </row>
    <row r="3481" spans="1:1" ht="15" customHeight="1">
      <c r="A3481" s="4"/>
    </row>
    <row r="3482" spans="1:1" ht="15" customHeight="1">
      <c r="A3482" s="4"/>
    </row>
    <row r="3483" spans="1:1" ht="15" customHeight="1">
      <c r="A3483" s="4"/>
    </row>
    <row r="3484" spans="1:1" ht="15" customHeight="1">
      <c r="A3484" s="4"/>
    </row>
    <row r="3485" spans="1:1" ht="15" customHeight="1">
      <c r="A3485" s="4"/>
    </row>
    <row r="3486" spans="1:1" ht="15" customHeight="1">
      <c r="A3486" s="4"/>
    </row>
    <row r="3487" spans="1:1" ht="15" customHeight="1">
      <c r="A3487" s="4"/>
    </row>
    <row r="3488" spans="1:1" ht="15" customHeight="1">
      <c r="A3488" s="4"/>
    </row>
    <row r="3489" spans="1:1" ht="15" customHeight="1">
      <c r="A3489" s="4"/>
    </row>
    <row r="3490" spans="1:1" ht="15" customHeight="1">
      <c r="A3490" s="4"/>
    </row>
    <row r="3491" spans="1:1" ht="15" customHeight="1">
      <c r="A3491" s="4"/>
    </row>
    <row r="3492" spans="1:1" ht="15" customHeight="1">
      <c r="A3492" s="4"/>
    </row>
    <row r="3493" spans="1:1" ht="15" customHeight="1">
      <c r="A3493" s="4"/>
    </row>
    <row r="3494" spans="1:1" ht="15" customHeight="1">
      <c r="A3494" s="4"/>
    </row>
    <row r="3495" spans="1:1" ht="15" customHeight="1">
      <c r="A3495" s="4"/>
    </row>
    <row r="3496" spans="1:1" ht="15" customHeight="1">
      <c r="A3496" s="4"/>
    </row>
    <row r="3497" spans="1:1" ht="15" customHeight="1">
      <c r="A3497" s="4"/>
    </row>
    <row r="3498" spans="1:1" ht="15" customHeight="1">
      <c r="A3498" s="4"/>
    </row>
    <row r="3499" spans="1:1" ht="15" customHeight="1">
      <c r="A3499" s="4"/>
    </row>
    <row r="3500" spans="1:1" ht="15" customHeight="1">
      <c r="A3500" s="4"/>
    </row>
    <row r="3501" spans="1:1" ht="15" customHeight="1">
      <c r="A3501" s="4"/>
    </row>
    <row r="3502" spans="1:1" ht="15" customHeight="1">
      <c r="A3502" s="4"/>
    </row>
    <row r="3503" spans="1:1" ht="15" customHeight="1">
      <c r="A3503" s="4"/>
    </row>
    <row r="3504" spans="1:1" ht="15" customHeight="1">
      <c r="A3504" s="4"/>
    </row>
    <row r="3505" spans="1:1" ht="15" customHeight="1">
      <c r="A3505" s="4"/>
    </row>
    <row r="3506" spans="1:1" ht="15" customHeight="1">
      <c r="A3506" s="4"/>
    </row>
    <row r="3507" spans="1:1" ht="15" customHeight="1">
      <c r="A3507" s="4"/>
    </row>
    <row r="3508" spans="1:1" ht="15" customHeight="1">
      <c r="A3508" s="4"/>
    </row>
    <row r="3509" spans="1:1" ht="15" customHeight="1">
      <c r="A3509" s="4"/>
    </row>
    <row r="3510" spans="1:1" ht="15" customHeight="1">
      <c r="A3510" s="4"/>
    </row>
    <row r="3511" spans="1:1" ht="15" customHeight="1">
      <c r="A3511" s="4"/>
    </row>
    <row r="3512" spans="1:1" ht="15" customHeight="1">
      <c r="A3512" s="4"/>
    </row>
    <row r="3513" spans="1:1" ht="15" customHeight="1">
      <c r="A3513" s="4"/>
    </row>
    <row r="3514" spans="1:1" ht="15" customHeight="1">
      <c r="A3514" s="4"/>
    </row>
    <row r="3515" spans="1:1" ht="15" customHeight="1">
      <c r="A3515" s="4"/>
    </row>
    <row r="3516" spans="1:1" ht="15" customHeight="1">
      <c r="A3516" s="4"/>
    </row>
    <row r="3517" spans="1:1" ht="15" customHeight="1">
      <c r="A3517" s="4"/>
    </row>
    <row r="3518" spans="1:1" ht="15" customHeight="1">
      <c r="A3518" s="4"/>
    </row>
    <row r="3519" spans="1:1" ht="15" customHeight="1">
      <c r="A3519" s="4"/>
    </row>
    <row r="3520" spans="1:1" ht="15" customHeight="1">
      <c r="A3520" s="4"/>
    </row>
    <row r="3521" spans="1:1" ht="15" customHeight="1">
      <c r="A3521" s="4"/>
    </row>
    <row r="3522" spans="1:1" ht="15" customHeight="1">
      <c r="A3522" s="4"/>
    </row>
    <row r="3523" spans="1:1" ht="15" customHeight="1">
      <c r="A3523" s="4"/>
    </row>
    <row r="3524" spans="1:1" ht="15" customHeight="1">
      <c r="A3524" s="4"/>
    </row>
    <row r="3525" spans="1:1" ht="15" customHeight="1">
      <c r="A3525" s="4"/>
    </row>
    <row r="3526" spans="1:1" ht="15" customHeight="1">
      <c r="A3526" s="4"/>
    </row>
    <row r="3527" spans="1:1" ht="15" customHeight="1">
      <c r="A3527" s="4"/>
    </row>
    <row r="3528" spans="1:1" ht="15" customHeight="1">
      <c r="A3528" s="4"/>
    </row>
    <row r="3529" spans="1:1" ht="15" customHeight="1">
      <c r="A3529" s="4"/>
    </row>
    <row r="3530" spans="1:1" ht="15" customHeight="1">
      <c r="A3530" s="4"/>
    </row>
    <row r="3531" spans="1:1" ht="15" customHeight="1">
      <c r="A3531" s="4"/>
    </row>
    <row r="3532" spans="1:1" ht="15" customHeight="1">
      <c r="A3532" s="4"/>
    </row>
    <row r="3533" spans="1:1" ht="15" customHeight="1">
      <c r="A3533" s="4"/>
    </row>
    <row r="3534" spans="1:1" ht="15" customHeight="1">
      <c r="A3534" s="4"/>
    </row>
    <row r="3535" spans="1:1" ht="15" customHeight="1">
      <c r="A3535" s="4"/>
    </row>
    <row r="3536" spans="1:1" ht="15" customHeight="1">
      <c r="A3536" s="4"/>
    </row>
    <row r="3537" spans="1:1" ht="15" customHeight="1">
      <c r="A3537" s="4"/>
    </row>
    <row r="3538" spans="1:1" ht="15" customHeight="1">
      <c r="A3538" s="4"/>
    </row>
    <row r="3539" spans="1:1" ht="15" customHeight="1">
      <c r="A3539" s="4"/>
    </row>
    <row r="3540" spans="1:1" ht="15" customHeight="1">
      <c r="A3540" s="4"/>
    </row>
    <row r="3541" spans="1:1" ht="15" customHeight="1">
      <c r="A3541" s="4"/>
    </row>
    <row r="3542" spans="1:1" ht="15" customHeight="1">
      <c r="A3542" s="4"/>
    </row>
    <row r="3543" spans="1:1" ht="15" customHeight="1">
      <c r="A3543" s="4"/>
    </row>
    <row r="3544" spans="1:1" ht="15" customHeight="1">
      <c r="A3544" s="4"/>
    </row>
    <row r="3545" spans="1:1" ht="15" customHeight="1">
      <c r="A3545" s="4"/>
    </row>
    <row r="3546" spans="1:1" ht="15" customHeight="1">
      <c r="A3546" s="4"/>
    </row>
    <row r="3547" spans="1:1" ht="15" customHeight="1">
      <c r="A3547" s="4"/>
    </row>
    <row r="3548" spans="1:1" ht="15" customHeight="1">
      <c r="A3548" s="4"/>
    </row>
    <row r="3549" spans="1:1" ht="15" customHeight="1">
      <c r="A3549" s="4"/>
    </row>
    <row r="3550" spans="1:1" ht="15" customHeight="1">
      <c r="A3550" s="4"/>
    </row>
    <row r="3551" spans="1:1" ht="15" customHeight="1">
      <c r="A3551" s="4"/>
    </row>
    <row r="3552" spans="1:1" ht="15" customHeight="1">
      <c r="A3552" s="4"/>
    </row>
    <row r="3553" spans="1:1" ht="15" customHeight="1">
      <c r="A3553" s="4"/>
    </row>
    <row r="3554" spans="1:1" ht="15" customHeight="1">
      <c r="A3554" s="4"/>
    </row>
    <row r="3555" spans="1:1" ht="15" customHeight="1">
      <c r="A3555" s="4"/>
    </row>
    <row r="3556" spans="1:1" ht="15" customHeight="1">
      <c r="A3556" s="4"/>
    </row>
    <row r="3557" spans="1:1" ht="15" customHeight="1">
      <c r="A3557" s="4"/>
    </row>
    <row r="3558" spans="1:1" ht="15" customHeight="1">
      <c r="A3558" s="4"/>
    </row>
    <row r="3559" spans="1:1" ht="15" customHeight="1">
      <c r="A3559" s="4"/>
    </row>
    <row r="3560" spans="1:1" ht="15" customHeight="1">
      <c r="A3560" s="4"/>
    </row>
    <row r="3561" spans="1:1" ht="15" customHeight="1">
      <c r="A3561" s="4"/>
    </row>
    <row r="3562" spans="1:1" ht="15" customHeight="1">
      <c r="A3562" s="4"/>
    </row>
    <row r="3563" spans="1:1" ht="15" customHeight="1">
      <c r="A3563" s="4"/>
    </row>
    <row r="3564" spans="1:1" ht="15" customHeight="1">
      <c r="A3564" s="4"/>
    </row>
    <row r="3565" spans="1:1" ht="15" customHeight="1">
      <c r="A3565" s="4"/>
    </row>
    <row r="3566" spans="1:1" ht="15" customHeight="1">
      <c r="A3566" s="4"/>
    </row>
    <row r="3567" spans="1:1" ht="15" customHeight="1">
      <c r="A3567" s="4"/>
    </row>
    <row r="3568" spans="1:1" ht="15" customHeight="1">
      <c r="A3568" s="4"/>
    </row>
    <row r="3569" spans="1:1" ht="15" customHeight="1">
      <c r="A3569" s="4"/>
    </row>
    <row r="3570" spans="1:1" ht="15" customHeight="1">
      <c r="A3570" s="4"/>
    </row>
    <row r="3571" spans="1:1" ht="15" customHeight="1">
      <c r="A3571" s="4"/>
    </row>
    <row r="3572" spans="1:1" ht="15" customHeight="1">
      <c r="A3572" s="4"/>
    </row>
    <row r="3573" spans="1:1" ht="15" customHeight="1">
      <c r="A3573" s="4"/>
    </row>
    <row r="3574" spans="1:1" ht="15" customHeight="1">
      <c r="A3574" s="4"/>
    </row>
    <row r="3575" spans="1:1" ht="15" customHeight="1">
      <c r="A3575" s="4"/>
    </row>
    <row r="3576" spans="1:1" ht="15" customHeight="1">
      <c r="A3576" s="4"/>
    </row>
    <row r="3577" spans="1:1" ht="15" customHeight="1">
      <c r="A3577" s="4"/>
    </row>
    <row r="3578" spans="1:1" ht="15" customHeight="1">
      <c r="A3578" s="4"/>
    </row>
    <row r="3579" spans="1:1" ht="15" customHeight="1">
      <c r="A3579" s="4"/>
    </row>
    <row r="3580" spans="1:1" ht="15" customHeight="1">
      <c r="A3580" s="4"/>
    </row>
    <row r="3581" spans="1:1" ht="15" customHeight="1">
      <c r="A3581" s="4"/>
    </row>
    <row r="3582" spans="1:1" ht="15" customHeight="1">
      <c r="A3582" s="4"/>
    </row>
    <row r="3583" spans="1:1" ht="15" customHeight="1">
      <c r="A3583" s="4"/>
    </row>
    <row r="3584" spans="1:1" ht="15" customHeight="1">
      <c r="A3584" s="4"/>
    </row>
    <row r="3585" spans="1:1" ht="15" customHeight="1">
      <c r="A3585" s="4"/>
    </row>
    <row r="3586" spans="1:1" ht="15" customHeight="1">
      <c r="A3586" s="4"/>
    </row>
    <row r="3587" spans="1:1" ht="15" customHeight="1">
      <c r="A3587" s="4"/>
    </row>
    <row r="3588" spans="1:1" ht="15" customHeight="1">
      <c r="A3588" s="4"/>
    </row>
    <row r="3589" spans="1:1" ht="15" customHeight="1">
      <c r="A3589" s="4"/>
    </row>
    <row r="3590" spans="1:1" ht="15" customHeight="1">
      <c r="A3590" s="4"/>
    </row>
    <row r="3591" spans="1:1" ht="15" customHeight="1">
      <c r="A3591" s="4"/>
    </row>
    <row r="3592" spans="1:1" ht="15" customHeight="1">
      <c r="A3592" s="4"/>
    </row>
    <row r="3593" spans="1:1" ht="15" customHeight="1">
      <c r="A3593" s="4"/>
    </row>
    <row r="3594" spans="1:1" ht="15" customHeight="1">
      <c r="A3594" s="4"/>
    </row>
    <row r="3595" spans="1:1" ht="15" customHeight="1">
      <c r="A3595" s="4"/>
    </row>
    <row r="3596" spans="1:1" ht="15" customHeight="1">
      <c r="A3596" s="4"/>
    </row>
    <row r="3597" spans="1:1" ht="15" customHeight="1">
      <c r="A3597" s="4"/>
    </row>
    <row r="3598" spans="1:1" ht="15" customHeight="1">
      <c r="A3598" s="4"/>
    </row>
    <row r="3599" spans="1:1" ht="15" customHeight="1">
      <c r="A3599" s="4"/>
    </row>
    <row r="3600" spans="1:1" ht="15" customHeight="1">
      <c r="A3600" s="4"/>
    </row>
    <row r="3601" spans="1:1" ht="15" customHeight="1">
      <c r="A3601" s="4"/>
    </row>
    <row r="3602" spans="1:1" ht="15" customHeight="1">
      <c r="A3602" s="4"/>
    </row>
    <row r="3603" spans="1:1" ht="15" customHeight="1">
      <c r="A3603" s="4"/>
    </row>
    <row r="3604" spans="1:1" ht="15" customHeight="1">
      <c r="A3604" s="4"/>
    </row>
    <row r="3605" spans="1:1" ht="15" customHeight="1">
      <c r="A3605" s="4"/>
    </row>
    <row r="3606" spans="1:1" ht="15" customHeight="1">
      <c r="A3606" s="4"/>
    </row>
    <row r="3607" spans="1:1" ht="15" customHeight="1">
      <c r="A3607" s="4"/>
    </row>
    <row r="3608" spans="1:1" ht="15" customHeight="1">
      <c r="A3608" s="4"/>
    </row>
    <row r="3609" spans="1:1" ht="15" customHeight="1">
      <c r="A3609" s="4"/>
    </row>
    <row r="3610" spans="1:1" ht="15" customHeight="1">
      <c r="A3610" s="4"/>
    </row>
    <row r="3611" spans="1:1" ht="15" customHeight="1">
      <c r="A3611" s="4"/>
    </row>
    <row r="3612" spans="1:1" ht="15" customHeight="1">
      <c r="A3612" s="4"/>
    </row>
    <row r="3613" spans="1:1" ht="15" customHeight="1">
      <c r="A3613" s="4"/>
    </row>
    <row r="3614" spans="1:1" ht="15" customHeight="1">
      <c r="A3614" s="4"/>
    </row>
    <row r="3615" spans="1:1" ht="15" customHeight="1">
      <c r="A3615" s="4"/>
    </row>
    <row r="3616" spans="1:1" ht="15" customHeight="1">
      <c r="A3616" s="4"/>
    </row>
    <row r="3617" spans="1:1" ht="15" customHeight="1">
      <c r="A3617" s="4"/>
    </row>
    <row r="3618" spans="1:1" ht="15" customHeight="1">
      <c r="A3618" s="4"/>
    </row>
    <row r="3619" spans="1:1" ht="15" customHeight="1">
      <c r="A3619" s="4"/>
    </row>
    <row r="3620" spans="1:1" ht="15" customHeight="1">
      <c r="A3620" s="4"/>
    </row>
    <row r="3621" spans="1:1" ht="15" customHeight="1">
      <c r="A3621" s="4"/>
    </row>
    <row r="3622" spans="1:1" ht="15" customHeight="1">
      <c r="A3622" s="4"/>
    </row>
    <row r="3623" spans="1:1" ht="15" customHeight="1">
      <c r="A3623" s="4"/>
    </row>
    <row r="3624" spans="1:1" ht="15" customHeight="1">
      <c r="A3624" s="4"/>
    </row>
    <row r="3625" spans="1:1" ht="15" customHeight="1">
      <c r="A3625" s="4"/>
    </row>
    <row r="3626" spans="1:1" ht="15" customHeight="1">
      <c r="A3626" s="4"/>
    </row>
    <row r="3627" spans="1:1" ht="15" customHeight="1">
      <c r="A3627" s="4"/>
    </row>
    <row r="3628" spans="1:1" ht="15" customHeight="1">
      <c r="A3628" s="4"/>
    </row>
    <row r="3629" spans="1:1" ht="15" customHeight="1">
      <c r="A3629" s="4"/>
    </row>
    <row r="3630" spans="1:1" ht="15" customHeight="1">
      <c r="A3630" s="4"/>
    </row>
    <row r="3631" spans="1:1" ht="15" customHeight="1">
      <c r="A3631" s="4"/>
    </row>
    <row r="3632" spans="1:1" ht="15" customHeight="1">
      <c r="A3632" s="4"/>
    </row>
    <row r="3633" spans="1:1" ht="15" customHeight="1">
      <c r="A3633" s="4"/>
    </row>
    <row r="3634" spans="1:1" ht="15" customHeight="1">
      <c r="A3634" s="4"/>
    </row>
    <row r="3635" spans="1:1" ht="15" customHeight="1">
      <c r="A3635" s="4"/>
    </row>
    <row r="3636" spans="1:1" ht="15" customHeight="1">
      <c r="A3636" s="4"/>
    </row>
    <row r="3637" spans="1:1" ht="15" customHeight="1">
      <c r="A3637" s="4"/>
    </row>
    <row r="3638" spans="1:1" ht="15" customHeight="1">
      <c r="A3638" s="4"/>
    </row>
    <row r="3639" spans="1:1" ht="15" customHeight="1">
      <c r="A3639" s="4"/>
    </row>
    <row r="3640" spans="1:1" ht="15" customHeight="1">
      <c r="A3640" s="4"/>
    </row>
    <row r="3641" spans="1:1" ht="15" customHeight="1">
      <c r="A3641" s="4"/>
    </row>
    <row r="3642" spans="1:1" ht="15" customHeight="1">
      <c r="A3642" s="4"/>
    </row>
    <row r="3643" spans="1:1" ht="15" customHeight="1">
      <c r="A3643" s="4"/>
    </row>
    <row r="3644" spans="1:1" ht="15" customHeight="1">
      <c r="A3644" s="4"/>
    </row>
    <row r="3645" spans="1:1" ht="15" customHeight="1">
      <c r="A3645" s="4"/>
    </row>
    <row r="3646" spans="1:1" ht="15" customHeight="1">
      <c r="A3646" s="4"/>
    </row>
    <row r="3647" spans="1:1" ht="15" customHeight="1">
      <c r="A3647" s="4"/>
    </row>
    <row r="3648" spans="1:1" ht="15" customHeight="1">
      <c r="A3648" s="4"/>
    </row>
    <row r="3649" spans="1:1" ht="15" customHeight="1">
      <c r="A3649" s="4"/>
    </row>
    <row r="3650" spans="1:1" ht="15" customHeight="1">
      <c r="A3650" s="4"/>
    </row>
    <row r="3651" spans="1:1" ht="15" customHeight="1">
      <c r="A3651" s="4"/>
    </row>
    <row r="3652" spans="1:1" ht="15" customHeight="1">
      <c r="A3652" s="4"/>
    </row>
    <row r="3653" spans="1:1" ht="15" customHeight="1">
      <c r="A3653" s="4"/>
    </row>
    <row r="3654" spans="1:1" ht="15" customHeight="1">
      <c r="A3654" s="4"/>
    </row>
    <row r="3655" spans="1:1" ht="15" customHeight="1">
      <c r="A3655" s="4"/>
    </row>
    <row r="3656" spans="1:1" ht="15" customHeight="1">
      <c r="A3656" s="4"/>
    </row>
    <row r="3657" spans="1:1" ht="15" customHeight="1">
      <c r="A3657" s="4"/>
    </row>
    <row r="3658" spans="1:1" ht="15" customHeight="1">
      <c r="A3658" s="4"/>
    </row>
    <row r="3659" spans="1:1" ht="15" customHeight="1">
      <c r="A3659" s="4"/>
    </row>
    <row r="3660" spans="1:1" ht="15" customHeight="1">
      <c r="A3660" s="4"/>
    </row>
    <row r="3661" spans="1:1" ht="15" customHeight="1">
      <c r="A3661" s="4"/>
    </row>
    <row r="3662" spans="1:1" ht="15" customHeight="1">
      <c r="A3662" s="4"/>
    </row>
    <row r="3663" spans="1:1" ht="15" customHeight="1">
      <c r="A3663" s="4"/>
    </row>
    <row r="3664" spans="1:1" ht="15" customHeight="1">
      <c r="A3664" s="4"/>
    </row>
    <row r="3665" spans="1:1" ht="15" customHeight="1">
      <c r="A3665" s="4"/>
    </row>
    <row r="3666" spans="1:1" ht="15" customHeight="1">
      <c r="A3666" s="4"/>
    </row>
    <row r="3667" spans="1:1" ht="15" customHeight="1">
      <c r="A3667" s="4"/>
    </row>
    <row r="3668" spans="1:1" ht="15" customHeight="1">
      <c r="A3668" s="4"/>
    </row>
    <row r="3669" spans="1:1" ht="15" customHeight="1">
      <c r="A3669" s="4"/>
    </row>
    <row r="3670" spans="1:1" ht="15" customHeight="1">
      <c r="A3670" s="4"/>
    </row>
    <row r="3671" spans="1:1" ht="15" customHeight="1">
      <c r="A3671" s="4"/>
    </row>
    <row r="3672" spans="1:1" ht="15" customHeight="1">
      <c r="A3672" s="4"/>
    </row>
    <row r="3673" spans="1:1" ht="15" customHeight="1">
      <c r="A3673" s="4"/>
    </row>
    <row r="3674" spans="1:1" ht="15" customHeight="1">
      <c r="A3674" s="4"/>
    </row>
    <row r="3675" spans="1:1" ht="15" customHeight="1">
      <c r="A3675" s="4"/>
    </row>
    <row r="3676" spans="1:1" ht="15" customHeight="1">
      <c r="A3676" s="4"/>
    </row>
    <row r="3677" spans="1:1" ht="15" customHeight="1">
      <c r="A3677" s="4"/>
    </row>
    <row r="3678" spans="1:1" ht="15" customHeight="1">
      <c r="A3678" s="4"/>
    </row>
    <row r="3679" spans="1:1" ht="15" customHeight="1">
      <c r="A3679" s="4"/>
    </row>
    <row r="3680" spans="1:1" ht="15" customHeight="1">
      <c r="A3680" s="4"/>
    </row>
    <row r="3681" spans="1:1" ht="15" customHeight="1">
      <c r="A3681" s="4"/>
    </row>
    <row r="3682" spans="1:1" ht="15" customHeight="1">
      <c r="A3682" s="4"/>
    </row>
    <row r="3683" spans="1:1" ht="15" customHeight="1">
      <c r="A3683" s="4"/>
    </row>
    <row r="3684" spans="1:1" ht="15" customHeight="1">
      <c r="A3684" s="4"/>
    </row>
    <row r="3685" spans="1:1" ht="15" customHeight="1">
      <c r="A3685" s="4"/>
    </row>
    <row r="3686" spans="1:1" ht="15" customHeight="1">
      <c r="A3686" s="4"/>
    </row>
    <row r="3687" spans="1:1" ht="15" customHeight="1">
      <c r="A3687" s="4"/>
    </row>
    <row r="3688" spans="1:1" ht="15" customHeight="1">
      <c r="A3688" s="4"/>
    </row>
    <row r="3689" spans="1:1" ht="15" customHeight="1">
      <c r="A3689" s="4"/>
    </row>
    <row r="3690" spans="1:1" ht="15" customHeight="1">
      <c r="A3690" s="4"/>
    </row>
    <row r="3691" spans="1:1" ht="15" customHeight="1">
      <c r="A3691" s="4"/>
    </row>
    <row r="3692" spans="1:1" ht="15" customHeight="1">
      <c r="A3692" s="4"/>
    </row>
    <row r="3693" spans="1:1" ht="15" customHeight="1">
      <c r="A3693" s="4"/>
    </row>
    <row r="3694" spans="1:1" ht="15" customHeight="1">
      <c r="A3694" s="4"/>
    </row>
    <row r="3695" spans="1:1" ht="15" customHeight="1">
      <c r="A3695" s="4"/>
    </row>
    <row r="3696" spans="1:1" ht="15" customHeight="1">
      <c r="A3696" s="4"/>
    </row>
    <row r="3697" spans="1:1" ht="15" customHeight="1">
      <c r="A3697" s="4"/>
    </row>
    <row r="3698" spans="1:1" ht="15" customHeight="1">
      <c r="A3698" s="4"/>
    </row>
    <row r="3699" spans="1:1" ht="15" customHeight="1">
      <c r="A3699" s="4"/>
    </row>
    <row r="3700" spans="1:1" ht="15" customHeight="1">
      <c r="A3700" s="4"/>
    </row>
    <row r="3701" spans="1:1" ht="15" customHeight="1">
      <c r="A3701" s="4"/>
    </row>
    <row r="3702" spans="1:1" ht="15" customHeight="1">
      <c r="A3702" s="4"/>
    </row>
    <row r="3703" spans="1:1" ht="15" customHeight="1">
      <c r="A3703" s="4"/>
    </row>
    <row r="3704" spans="1:1" ht="15" customHeight="1">
      <c r="A3704" s="4"/>
    </row>
    <row r="3705" spans="1:1" ht="15" customHeight="1">
      <c r="A3705" s="4"/>
    </row>
    <row r="3706" spans="1:1" ht="15" customHeight="1">
      <c r="A3706" s="4"/>
    </row>
    <row r="3707" spans="1:1" ht="15" customHeight="1">
      <c r="A3707" s="4"/>
    </row>
    <row r="3708" spans="1:1" ht="15" customHeight="1">
      <c r="A3708" s="4"/>
    </row>
    <row r="3709" spans="1:1" ht="15" customHeight="1">
      <c r="A3709" s="4"/>
    </row>
    <row r="3710" spans="1:1" ht="15" customHeight="1">
      <c r="A3710" s="4"/>
    </row>
    <row r="3711" spans="1:1" ht="15" customHeight="1">
      <c r="A3711" s="4"/>
    </row>
    <row r="3712" spans="1:1" ht="15" customHeight="1">
      <c r="A3712" s="4"/>
    </row>
    <row r="3713" spans="1:1" ht="15" customHeight="1">
      <c r="A3713" s="4"/>
    </row>
    <row r="3714" spans="1:1" ht="15" customHeight="1">
      <c r="A3714" s="4"/>
    </row>
    <row r="3715" spans="1:1" ht="15" customHeight="1">
      <c r="A3715" s="4"/>
    </row>
    <row r="3716" spans="1:1" ht="15" customHeight="1">
      <c r="A3716" s="275"/>
    </row>
    <row r="3717" spans="1:1" ht="15" customHeight="1">
      <c r="A3717" s="27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17</vt:i4>
      </vt:variant>
    </vt:vector>
  </HeadingPairs>
  <TitlesOfParts>
    <vt:vector size="27" baseType="lpstr">
      <vt:lpstr>เวลาเรียน</vt:lpstr>
      <vt:lpstr>ทฤษฎี</vt:lpstr>
      <vt:lpstr>ปฏิบัติ</vt:lpstr>
      <vt:lpstr>กิจกรรม</vt:lpstr>
      <vt:lpstr>พฤติกรรม</vt:lpstr>
      <vt:lpstr>ระดับคะแนน</vt:lpstr>
      <vt:lpstr>วัน-เกณฑ์</vt:lpstr>
      <vt:lpstr>หลักสูตร</vt:lpstr>
      <vt:lpstr>Students</vt:lpstr>
      <vt:lpstr>Groups</vt:lpstr>
      <vt:lpstr>gain</vt:lpstr>
      <vt:lpstr>groups</vt:lpstr>
      <vt:lpstr>holiday</vt:lpstr>
      <vt:lpstr>plan</vt:lpstr>
      <vt:lpstr>กิจกรรม!Print_Area</vt:lpstr>
      <vt:lpstr>ทฤษฎี!Print_Area</vt:lpstr>
      <vt:lpstr>ปฏิบัติ!Print_Area</vt:lpstr>
      <vt:lpstr>พฤติกรรม!Print_Area</vt:lpstr>
      <vt:lpstr>ระดับคะแนน!Print_Area</vt:lpstr>
      <vt:lpstr>เวลาเรียน!Print_Area</vt:lpstr>
      <vt:lpstr>เวลาเรียน!Print_Titles</vt:lpstr>
      <vt:lpstr>start</vt:lpstr>
      <vt:lpstr>stdcode</vt:lpstr>
      <vt:lpstr>students</vt:lpstr>
      <vt:lpstr>ครู</vt:lpstr>
      <vt:lpstr>คาบ</vt:lpstr>
      <vt:lpstr>รายวิชา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หลักสูตร1</dc:creator>
  <cp:lastModifiedBy>HP</cp:lastModifiedBy>
  <cp:lastPrinted>2021-12-17T04:16:55Z</cp:lastPrinted>
  <dcterms:created xsi:type="dcterms:W3CDTF">2020-07-01T06:37:37Z</dcterms:created>
  <dcterms:modified xsi:type="dcterms:W3CDTF">2022-08-01T03:02:14Z</dcterms:modified>
</cp:coreProperties>
</file>