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เวิร์กบุ๊กนี้"/>
  <mc:AlternateContent xmlns:mc="http://schemas.openxmlformats.org/markup-compatibility/2006">
    <mc:Choice Requires="x15">
      <x15ac:absPath xmlns:x15ac="http://schemas.microsoft.com/office/spreadsheetml/2010/11/ac" url="D:\ภาระงานสัปดาห์ 1-19\ปริญญาตรี\65\"/>
    </mc:Choice>
  </mc:AlternateContent>
  <bookViews>
    <workbookView xWindow="0" yWindow="0" windowWidth="28800" windowHeight="13350"/>
  </bookViews>
  <sheets>
    <sheet name="เวลาเรียน" sheetId="1" r:id="rId1"/>
    <sheet name="ทฤษฎี" sheetId="2" r:id="rId2"/>
    <sheet name="ปฏิบัติ" sheetId="3" r:id="rId3"/>
    <sheet name="กิจกรรม" sheetId="4" r:id="rId4"/>
    <sheet name="พฤติกรรม" sheetId="5" r:id="rId5"/>
    <sheet name="ระดับคะแนน" sheetId="6" r:id="rId6"/>
    <sheet name="วัน-เกณฑ์" sheetId="7" state="hidden" r:id="rId7"/>
    <sheet name="Students" sheetId="9" state="hidden" r:id="rId8"/>
    <sheet name="หลักสูตร" sheetId="8" state="hidden" r:id="rId9"/>
    <sheet name="Groups" sheetId="10" state="hidden" r:id="rId10"/>
    <sheet name="Groups (2)" sheetId="11" state="hidden" r:id="rId11"/>
  </sheets>
  <definedNames>
    <definedName name="_xlnm._FilterDatabase" localSheetId="9" hidden="1">Groups!$B$1:$E$207</definedName>
    <definedName name="_xlnm._FilterDatabase" localSheetId="10" hidden="1">'Groups (2)'!$B$1:$E$1</definedName>
    <definedName name="_xlnm._FilterDatabase" localSheetId="7" hidden="1">Students!$B$1:$I$1</definedName>
    <definedName name="_xlnm._FilterDatabase" localSheetId="8" hidden="1">หลักสูตร!$A$1:$F$1</definedName>
    <definedName name="gain">'วัน-เกณฑ์'!$B$10:$C$17</definedName>
    <definedName name="groups" localSheetId="10">'Groups (2)'!$B$2:$E$208</definedName>
    <definedName name="groups">Groups!$B$2:$E$208</definedName>
    <definedName name="holiday">'วัน-เกณฑ์'!$E$2:$W$8</definedName>
    <definedName name="plan">หลักสูตร!$A$2:$F$162</definedName>
    <definedName name="_xlnm.Print_Area" localSheetId="3">กิจกรรม!$A$1:$Y$57</definedName>
    <definedName name="_xlnm.Print_Area" localSheetId="1">ทฤษฎี!$A$1:$Y$57</definedName>
    <definedName name="_xlnm.Print_Area" localSheetId="2">ปฏิบัติ!$A$1:$Y$57</definedName>
    <definedName name="_xlnm.Print_Area" localSheetId="4">พฤติกรรม!$A$1:$V$56</definedName>
    <definedName name="_xlnm.Print_Area" localSheetId="5">ระดับคะแนน!$A$1:$L$54</definedName>
    <definedName name="_xlnm.Print_Area" localSheetId="0">เวลาเรียน!$A$1:$X$59</definedName>
    <definedName name="start">'วัน-เกณฑ์'!$A$2:$C$8</definedName>
    <definedName name="stdcode" localSheetId="10">'Groups (2)'!$F$1:$AX$208</definedName>
    <definedName name="stdcode">Groups!$F$1:$AX$208</definedName>
    <definedName name="students">Students!$B$2:$I$5934</definedName>
    <definedName name="ครู">เวลาเรียน!$AA$5</definedName>
    <definedName name="คาบ">เวลาเรียน!$AA$2</definedName>
    <definedName name="รหัสวิชา">เวลาเรียน!$AA$7</definedName>
    <definedName name="รายวิชา">หลักสูตร!$A$2:$F$600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0" l="1"/>
  <c r="F4" i="10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31" i="9"/>
  <c r="B32" i="9"/>
  <c r="B33" i="9"/>
  <c r="B34" i="9"/>
  <c r="B35" i="9"/>
  <c r="B36" i="9"/>
  <c r="B37" i="9"/>
  <c r="B38" i="9"/>
  <c r="B39" i="9"/>
  <c r="B40" i="9"/>
  <c r="B41" i="9"/>
  <c r="B2" i="9"/>
  <c r="AA4" i="1" l="1"/>
  <c r="Y51" i="1" l="1"/>
  <c r="Y52" i="1"/>
  <c r="Y53" i="1"/>
  <c r="Y54" i="1"/>
  <c r="Y55" i="1"/>
  <c r="O51" i="5" l="1"/>
  <c r="C52" i="6" l="1"/>
  <c r="H5" i="6"/>
  <c r="A4" i="6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U3" i="5"/>
  <c r="C3" i="5"/>
  <c r="B3" i="5"/>
  <c r="A3" i="5"/>
  <c r="Q51" i="4"/>
  <c r="X49" i="4"/>
  <c r="A49" i="4"/>
  <c r="X48" i="4"/>
  <c r="A48" i="4"/>
  <c r="X47" i="4"/>
  <c r="A47" i="4"/>
  <c r="X46" i="4"/>
  <c r="A46" i="4"/>
  <c r="X45" i="4"/>
  <c r="A45" i="4"/>
  <c r="X44" i="4"/>
  <c r="A44" i="4"/>
  <c r="X43" i="4"/>
  <c r="A43" i="4"/>
  <c r="X42" i="4"/>
  <c r="A42" i="4"/>
  <c r="X41" i="4"/>
  <c r="A41" i="4"/>
  <c r="X40" i="4"/>
  <c r="A40" i="4"/>
  <c r="X39" i="4"/>
  <c r="A39" i="4"/>
  <c r="X38" i="4"/>
  <c r="A38" i="4"/>
  <c r="X37" i="4"/>
  <c r="A37" i="4"/>
  <c r="X36" i="4"/>
  <c r="A36" i="4"/>
  <c r="X35" i="4"/>
  <c r="A35" i="4"/>
  <c r="X34" i="4"/>
  <c r="A34" i="4"/>
  <c r="X33" i="4"/>
  <c r="A33" i="4"/>
  <c r="X32" i="4"/>
  <c r="A32" i="4"/>
  <c r="X31" i="4"/>
  <c r="A31" i="4"/>
  <c r="X30" i="4"/>
  <c r="A30" i="4"/>
  <c r="X29" i="4"/>
  <c r="A29" i="4"/>
  <c r="X28" i="4"/>
  <c r="A28" i="4"/>
  <c r="X27" i="4"/>
  <c r="A27" i="4"/>
  <c r="X26" i="4"/>
  <c r="A26" i="4"/>
  <c r="X25" i="4"/>
  <c r="A25" i="4"/>
  <c r="X24" i="4"/>
  <c r="A24" i="4"/>
  <c r="X23" i="4"/>
  <c r="A23" i="4"/>
  <c r="X22" i="4"/>
  <c r="A22" i="4"/>
  <c r="X21" i="4"/>
  <c r="A21" i="4"/>
  <c r="X20" i="4"/>
  <c r="A20" i="4"/>
  <c r="X19" i="4"/>
  <c r="A19" i="4"/>
  <c r="X18" i="4"/>
  <c r="A18" i="4"/>
  <c r="X17" i="4"/>
  <c r="A17" i="4"/>
  <c r="X16" i="4"/>
  <c r="A16" i="4"/>
  <c r="X15" i="4"/>
  <c r="A15" i="4"/>
  <c r="X14" i="4"/>
  <c r="A14" i="4"/>
  <c r="X13" i="4"/>
  <c r="A13" i="4"/>
  <c r="X12" i="4"/>
  <c r="A12" i="4"/>
  <c r="X11" i="4"/>
  <c r="A11" i="4"/>
  <c r="X10" i="4"/>
  <c r="A10" i="4"/>
  <c r="X9" i="4"/>
  <c r="A9" i="4"/>
  <c r="X8" i="4"/>
  <c r="A8" i="4"/>
  <c r="X7" i="4"/>
  <c r="A7" i="4"/>
  <c r="X6" i="4"/>
  <c r="A6" i="4"/>
  <c r="X5" i="4"/>
  <c r="A5" i="4"/>
  <c r="X4" i="4"/>
  <c r="C4" i="4"/>
  <c r="B4" i="4"/>
  <c r="A4" i="4"/>
  <c r="R51" i="3"/>
  <c r="X49" i="3"/>
  <c r="A49" i="3"/>
  <c r="X48" i="3"/>
  <c r="A48" i="3"/>
  <c r="X47" i="3"/>
  <c r="A47" i="3"/>
  <c r="X46" i="3"/>
  <c r="A46" i="3"/>
  <c r="X45" i="3"/>
  <c r="A45" i="3"/>
  <c r="X44" i="3"/>
  <c r="A44" i="3"/>
  <c r="X43" i="3"/>
  <c r="A43" i="3"/>
  <c r="X42" i="3"/>
  <c r="A42" i="3"/>
  <c r="X41" i="3"/>
  <c r="A41" i="3"/>
  <c r="X40" i="3"/>
  <c r="A40" i="3"/>
  <c r="X39" i="3"/>
  <c r="A39" i="3"/>
  <c r="X38" i="3"/>
  <c r="A38" i="3"/>
  <c r="X37" i="3"/>
  <c r="A37" i="3"/>
  <c r="X36" i="3"/>
  <c r="A36" i="3"/>
  <c r="X35" i="3"/>
  <c r="A35" i="3"/>
  <c r="X34" i="3"/>
  <c r="A34" i="3"/>
  <c r="X33" i="3"/>
  <c r="A33" i="3"/>
  <c r="X32" i="3"/>
  <c r="A32" i="3"/>
  <c r="X31" i="3"/>
  <c r="A31" i="3"/>
  <c r="X30" i="3"/>
  <c r="A30" i="3"/>
  <c r="X29" i="3"/>
  <c r="A29" i="3"/>
  <c r="X28" i="3"/>
  <c r="A28" i="3"/>
  <c r="X27" i="3"/>
  <c r="A27" i="3"/>
  <c r="X26" i="3"/>
  <c r="A26" i="3"/>
  <c r="X25" i="3"/>
  <c r="A25" i="3"/>
  <c r="X24" i="3"/>
  <c r="A24" i="3"/>
  <c r="X23" i="3"/>
  <c r="A23" i="3"/>
  <c r="X22" i="3"/>
  <c r="A22" i="3"/>
  <c r="X21" i="3"/>
  <c r="A21" i="3"/>
  <c r="X20" i="3"/>
  <c r="A20" i="3"/>
  <c r="X19" i="3"/>
  <c r="A19" i="3"/>
  <c r="X18" i="3"/>
  <c r="A18" i="3"/>
  <c r="X17" i="3"/>
  <c r="A17" i="3"/>
  <c r="X16" i="3"/>
  <c r="A16" i="3"/>
  <c r="X15" i="3"/>
  <c r="A15" i="3"/>
  <c r="X14" i="3"/>
  <c r="A14" i="3"/>
  <c r="X13" i="3"/>
  <c r="A13" i="3"/>
  <c r="X12" i="3"/>
  <c r="A12" i="3"/>
  <c r="X11" i="3"/>
  <c r="A11" i="3"/>
  <c r="X10" i="3"/>
  <c r="A10" i="3"/>
  <c r="X9" i="3"/>
  <c r="A9" i="3"/>
  <c r="X8" i="3"/>
  <c r="A8" i="3"/>
  <c r="X7" i="3"/>
  <c r="A7" i="3"/>
  <c r="X6" i="3"/>
  <c r="A6" i="3"/>
  <c r="X5" i="3"/>
  <c r="A5" i="3"/>
  <c r="X4" i="3"/>
  <c r="C4" i="3"/>
  <c r="B4" i="3"/>
  <c r="A4" i="3"/>
  <c r="R54" i="2"/>
  <c r="X52" i="2"/>
  <c r="A52" i="2"/>
  <c r="X51" i="2"/>
  <c r="A51" i="2"/>
  <c r="X50" i="2"/>
  <c r="A50" i="2"/>
  <c r="X49" i="2"/>
  <c r="A49" i="2"/>
  <c r="X48" i="2"/>
  <c r="A48" i="2"/>
  <c r="X47" i="2"/>
  <c r="A47" i="2"/>
  <c r="X46" i="2"/>
  <c r="A46" i="2"/>
  <c r="X45" i="2"/>
  <c r="A45" i="2"/>
  <c r="X44" i="2"/>
  <c r="A44" i="2"/>
  <c r="X43" i="2"/>
  <c r="A43" i="2"/>
  <c r="X42" i="2"/>
  <c r="A42" i="2"/>
  <c r="X41" i="2"/>
  <c r="A41" i="2"/>
  <c r="X40" i="2"/>
  <c r="A40" i="2"/>
  <c r="X39" i="2"/>
  <c r="A39" i="2"/>
  <c r="X38" i="2"/>
  <c r="A38" i="2"/>
  <c r="X37" i="2"/>
  <c r="A37" i="2"/>
  <c r="X36" i="2"/>
  <c r="A36" i="2"/>
  <c r="X35" i="2"/>
  <c r="A35" i="2"/>
  <c r="X34" i="2"/>
  <c r="A34" i="2"/>
  <c r="X33" i="2"/>
  <c r="A33" i="2"/>
  <c r="X32" i="2"/>
  <c r="A32" i="2"/>
  <c r="X31" i="2"/>
  <c r="A31" i="2"/>
  <c r="X30" i="2"/>
  <c r="A30" i="2"/>
  <c r="X29" i="2"/>
  <c r="A29" i="2"/>
  <c r="X28" i="2"/>
  <c r="A28" i="2"/>
  <c r="X27" i="2"/>
  <c r="A27" i="2"/>
  <c r="X26" i="2"/>
  <c r="A26" i="2"/>
  <c r="X25" i="2"/>
  <c r="A25" i="2"/>
  <c r="X24" i="2"/>
  <c r="A24" i="2"/>
  <c r="X23" i="2"/>
  <c r="A23" i="2"/>
  <c r="X22" i="2"/>
  <c r="A22" i="2"/>
  <c r="X21" i="2"/>
  <c r="A21" i="2"/>
  <c r="X20" i="2"/>
  <c r="A20" i="2"/>
  <c r="X19" i="2"/>
  <c r="A19" i="2"/>
  <c r="X18" i="2"/>
  <c r="A18" i="2"/>
  <c r="X17" i="2"/>
  <c r="A17" i="2"/>
  <c r="X16" i="2"/>
  <c r="A16" i="2"/>
  <c r="X15" i="2"/>
  <c r="A15" i="2"/>
  <c r="X14" i="2"/>
  <c r="A14" i="2"/>
  <c r="X13" i="2"/>
  <c r="A13" i="2"/>
  <c r="X12" i="2"/>
  <c r="A12" i="2"/>
  <c r="X11" i="2"/>
  <c r="A11" i="2"/>
  <c r="X10" i="2"/>
  <c r="A10" i="2"/>
  <c r="X9" i="2"/>
  <c r="A9" i="2"/>
  <c r="X8" i="2"/>
  <c r="A8" i="2"/>
  <c r="X7" i="2"/>
  <c r="C7" i="2"/>
  <c r="B7" i="2"/>
  <c r="A7" i="2"/>
  <c r="K3" i="2"/>
  <c r="C2" i="6" s="1"/>
  <c r="G2" i="2"/>
  <c r="A2" i="6" s="1"/>
  <c r="K57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9" i="1"/>
  <c r="R2" i="2"/>
  <c r="A3" i="6" s="1"/>
  <c r="F7" i="1"/>
  <c r="F8" i="1" s="1"/>
  <c r="AA1" i="1"/>
  <c r="Y45" i="4" l="1"/>
  <c r="Y32" i="4"/>
  <c r="Y13" i="4"/>
  <c r="Y9" i="4"/>
  <c r="Y26" i="3"/>
  <c r="Y29" i="2"/>
  <c r="Y39" i="4"/>
  <c r="Y41" i="4"/>
  <c r="Y42" i="3"/>
  <c r="Y24" i="3"/>
  <c r="Y42" i="4"/>
  <c r="Y46" i="4"/>
  <c r="Y37" i="2"/>
  <c r="Y35" i="2"/>
  <c r="Y5" i="4"/>
  <c r="Y35" i="4"/>
  <c r="Y6" i="4"/>
  <c r="Y17" i="4"/>
  <c r="Y21" i="4"/>
  <c r="Y25" i="4"/>
  <c r="Y29" i="4"/>
  <c r="B48" i="1"/>
  <c r="C48" i="1" s="1"/>
  <c r="B13" i="1"/>
  <c r="C13" i="1" s="1"/>
  <c r="B21" i="1"/>
  <c r="B14" i="1"/>
  <c r="C14" i="1" s="1"/>
  <c r="B22" i="1"/>
  <c r="C22" i="1" s="1"/>
  <c r="B15" i="1"/>
  <c r="C15" i="1" s="1"/>
  <c r="B23" i="1"/>
  <c r="C23" i="1" s="1"/>
  <c r="B24" i="1"/>
  <c r="C24" i="1" s="1"/>
  <c r="B25" i="1"/>
  <c r="C25" i="1" s="1"/>
  <c r="B18" i="1"/>
  <c r="C18" i="1" s="1"/>
  <c r="B26" i="1"/>
  <c r="C26" i="1" s="1"/>
  <c r="B19" i="1"/>
  <c r="C19" i="1" s="1"/>
  <c r="B20" i="1"/>
  <c r="C20" i="1" s="1"/>
  <c r="B16" i="1"/>
  <c r="C16" i="1" s="1"/>
  <c r="B12" i="1"/>
  <c r="C12" i="1" s="1"/>
  <c r="B17" i="1"/>
  <c r="C17" i="1" s="1"/>
  <c r="B11" i="1"/>
  <c r="C11" i="1" s="1"/>
  <c r="Y32" i="2"/>
  <c r="Y5" i="3"/>
  <c r="Y9" i="3"/>
  <c r="Y39" i="3"/>
  <c r="Y43" i="3"/>
  <c r="Y7" i="4"/>
  <c r="Y14" i="4"/>
  <c r="Y18" i="4"/>
  <c r="Y22" i="4"/>
  <c r="Y26" i="4"/>
  <c r="Y33" i="4"/>
  <c r="Y43" i="4"/>
  <c r="Y47" i="4"/>
  <c r="Y9" i="2"/>
  <c r="Y13" i="2"/>
  <c r="Y17" i="2"/>
  <c r="Y21" i="2"/>
  <c r="Y25" i="2"/>
  <c r="Y40" i="2"/>
  <c r="Y44" i="2"/>
  <c r="Y52" i="2"/>
  <c r="Y28" i="3"/>
  <c r="Y11" i="4"/>
  <c r="Y37" i="4"/>
  <c r="Y40" i="4"/>
  <c r="Y33" i="2"/>
  <c r="Y8" i="4"/>
  <c r="Y15" i="4"/>
  <c r="Y19" i="4"/>
  <c r="Y23" i="4"/>
  <c r="Y27" i="4"/>
  <c r="Y44" i="4"/>
  <c r="Y48" i="4"/>
  <c r="Y10" i="2"/>
  <c r="Y18" i="2"/>
  <c r="Y22" i="2"/>
  <c r="Y45" i="2"/>
  <c r="Y49" i="2"/>
  <c r="Y12" i="4"/>
  <c r="Y31" i="4"/>
  <c r="Y30" i="2"/>
  <c r="Y34" i="2"/>
  <c r="Y7" i="3"/>
  <c r="Y11" i="3"/>
  <c r="Y16" i="4"/>
  <c r="Y20" i="4"/>
  <c r="Y24" i="4"/>
  <c r="Y28" i="4"/>
  <c r="Y11" i="2"/>
  <c r="Y15" i="2"/>
  <c r="Y23" i="2"/>
  <c r="Y27" i="2"/>
  <c r="Y42" i="2"/>
  <c r="Y30" i="3"/>
  <c r="U4" i="1"/>
  <c r="U5" i="1" s="1"/>
  <c r="Y8" i="2"/>
  <c r="Y12" i="2"/>
  <c r="Y20" i="2"/>
  <c r="Y24" i="2"/>
  <c r="Y39" i="2"/>
  <c r="Y47" i="2"/>
  <c r="Y10" i="4"/>
  <c r="Y36" i="4"/>
  <c r="B29" i="1"/>
  <c r="C29" i="1" s="1"/>
  <c r="B37" i="1"/>
  <c r="C37" i="1" s="1"/>
  <c r="B45" i="1"/>
  <c r="C45" i="1" s="1"/>
  <c r="F9" i="1"/>
  <c r="B34" i="1"/>
  <c r="C34" i="1" s="1"/>
  <c r="B42" i="1"/>
  <c r="C42" i="1" s="1"/>
  <c r="B50" i="1"/>
  <c r="C50" i="1" s="1"/>
  <c r="R3" i="2"/>
  <c r="B31" i="1"/>
  <c r="C31" i="1" s="1"/>
  <c r="B39" i="1"/>
  <c r="C39" i="1" s="1"/>
  <c r="B47" i="1"/>
  <c r="C47" i="1" s="1"/>
  <c r="B52" i="1"/>
  <c r="C52" i="1" s="1"/>
  <c r="B54" i="1"/>
  <c r="C54" i="1" s="1"/>
  <c r="Y20" i="3"/>
  <c r="Y22" i="3"/>
  <c r="Y35" i="3"/>
  <c r="B28" i="1"/>
  <c r="C28" i="1" s="1"/>
  <c r="B36" i="1"/>
  <c r="C36" i="1" s="1"/>
  <c r="B44" i="1"/>
  <c r="C44" i="1" s="1"/>
  <c r="Y28" i="2"/>
  <c r="Y38" i="2"/>
  <c r="Y43" i="2"/>
  <c r="Y16" i="3"/>
  <c r="Y18" i="3"/>
  <c r="Y31" i="3"/>
  <c r="Y48" i="3"/>
  <c r="B33" i="1"/>
  <c r="C33" i="1" s="1"/>
  <c r="B41" i="1"/>
  <c r="C41" i="1" s="1"/>
  <c r="B49" i="1"/>
  <c r="C49" i="1" s="1"/>
  <c r="Y14" i="2"/>
  <c r="Y16" i="2"/>
  <c r="Y26" i="2"/>
  <c r="Y31" i="2"/>
  <c r="Y48" i="2"/>
  <c r="Y12" i="3"/>
  <c r="Y14" i="3"/>
  <c r="Y27" i="3"/>
  <c r="Y44" i="3"/>
  <c r="Y46" i="3"/>
  <c r="G7" i="1"/>
  <c r="B30" i="1"/>
  <c r="C30" i="1" s="1"/>
  <c r="B38" i="1"/>
  <c r="C38" i="1" s="1"/>
  <c r="B46" i="1"/>
  <c r="C46" i="1" s="1"/>
  <c r="Y50" i="2"/>
  <c r="Y46" i="2"/>
  <c r="Y19" i="2"/>
  <c r="Y36" i="2"/>
  <c r="Y41" i="2"/>
  <c r="Y51" i="2"/>
  <c r="Y8" i="3"/>
  <c r="Y10" i="3"/>
  <c r="Y23" i="3"/>
  <c r="Y40" i="3"/>
  <c r="B27" i="1"/>
  <c r="C27" i="1" s="1"/>
  <c r="B35" i="1"/>
  <c r="C35" i="1" s="1"/>
  <c r="B43" i="1"/>
  <c r="C43" i="1" s="1"/>
  <c r="B51" i="1"/>
  <c r="C51" i="1" s="1"/>
  <c r="B53" i="1"/>
  <c r="C53" i="1" s="1"/>
  <c r="B55" i="1"/>
  <c r="C55" i="1" s="1"/>
  <c r="Y49" i="3"/>
  <c r="Y45" i="3"/>
  <c r="Y41" i="3"/>
  <c r="Y37" i="3"/>
  <c r="Y33" i="3"/>
  <c r="Y29" i="3"/>
  <c r="Y25" i="3"/>
  <c r="Y21" i="3"/>
  <c r="Y17" i="3"/>
  <c r="Y6" i="3"/>
  <c r="Y19" i="3"/>
  <c r="Y36" i="3"/>
  <c r="Y38" i="3"/>
  <c r="B32" i="1"/>
  <c r="C32" i="1" s="1"/>
  <c r="B40" i="1"/>
  <c r="C40" i="1" s="1"/>
  <c r="Y13" i="3"/>
  <c r="Y15" i="3"/>
  <c r="Y32" i="3"/>
  <c r="Y34" i="3"/>
  <c r="Y47" i="3"/>
  <c r="Y34" i="4"/>
  <c r="Y49" i="4"/>
  <c r="Y30" i="4"/>
  <c r="Y38" i="4"/>
  <c r="X48" i="1" l="1"/>
  <c r="B43" i="6"/>
  <c r="F43" i="6" s="1"/>
  <c r="B41" i="5"/>
  <c r="U41" i="5" s="1"/>
  <c r="V41" i="5" s="1"/>
  <c r="D48" i="1"/>
  <c r="B42" i="3"/>
  <c r="B45" i="2"/>
  <c r="C45" i="2" s="1"/>
  <c r="B42" i="4"/>
  <c r="C42" i="4" s="1"/>
  <c r="D21" i="1"/>
  <c r="C21" i="1"/>
  <c r="B28" i="6"/>
  <c r="F28" i="6" s="1"/>
  <c r="B27" i="3"/>
  <c r="B30" i="2"/>
  <c r="X33" i="1"/>
  <c r="D33" i="1"/>
  <c r="B27" i="4"/>
  <c r="B26" i="5"/>
  <c r="B9" i="5"/>
  <c r="B11" i="6"/>
  <c r="F11" i="6" s="1"/>
  <c r="B13" i="2"/>
  <c r="B10" i="4"/>
  <c r="B10" i="3"/>
  <c r="X16" i="1"/>
  <c r="D16" i="1"/>
  <c r="B46" i="6"/>
  <c r="F46" i="6" s="1"/>
  <c r="B44" i="5"/>
  <c r="B48" i="2"/>
  <c r="B45" i="4"/>
  <c r="B45" i="3"/>
  <c r="X51" i="1"/>
  <c r="D51" i="1"/>
  <c r="B41" i="6"/>
  <c r="F41" i="6" s="1"/>
  <c r="B40" i="4"/>
  <c r="B39" i="5"/>
  <c r="D46" i="1"/>
  <c r="B40" i="3"/>
  <c r="B43" i="2"/>
  <c r="X46" i="1"/>
  <c r="B44" i="6"/>
  <c r="F44" i="6" s="1"/>
  <c r="B43" i="3"/>
  <c r="B42" i="5"/>
  <c r="B43" i="4"/>
  <c r="B46" i="2"/>
  <c r="X49" i="1"/>
  <c r="D49" i="1"/>
  <c r="B5" i="5"/>
  <c r="B7" i="6"/>
  <c r="F7" i="6" s="1"/>
  <c r="B6" i="4"/>
  <c r="X12" i="1"/>
  <c r="B9" i="2"/>
  <c r="D12" i="1"/>
  <c r="B6" i="3"/>
  <c r="B26" i="6"/>
  <c r="F26" i="6" s="1"/>
  <c r="B24" i="5"/>
  <c r="B28" i="2"/>
  <c r="B25" i="4"/>
  <c r="B25" i="3"/>
  <c r="X31" i="1"/>
  <c r="D31" i="1"/>
  <c r="B13" i="6"/>
  <c r="F13" i="6" s="1"/>
  <c r="B11" i="5"/>
  <c r="B12" i="4"/>
  <c r="B15" i="2"/>
  <c r="X18" i="1"/>
  <c r="D18" i="1"/>
  <c r="B12" i="3"/>
  <c r="B38" i="6"/>
  <c r="F38" i="6" s="1"/>
  <c r="B36" i="5"/>
  <c r="B37" i="4"/>
  <c r="B40" i="2"/>
  <c r="B37" i="3"/>
  <c r="X43" i="1"/>
  <c r="D43" i="1"/>
  <c r="B33" i="6"/>
  <c r="F33" i="6" s="1"/>
  <c r="B32" i="4"/>
  <c r="B31" i="5"/>
  <c r="D38" i="1"/>
  <c r="B32" i="3"/>
  <c r="B35" i="2"/>
  <c r="X38" i="1"/>
  <c r="B36" i="6"/>
  <c r="F36" i="6" s="1"/>
  <c r="B35" i="3"/>
  <c r="B38" i="2"/>
  <c r="B34" i="5"/>
  <c r="X41" i="1"/>
  <c r="B35" i="4"/>
  <c r="D41" i="1"/>
  <c r="B18" i="6"/>
  <c r="F18" i="6" s="1"/>
  <c r="B16" i="5"/>
  <c r="B20" i="2"/>
  <c r="B17" i="4"/>
  <c r="B17" i="3"/>
  <c r="X23" i="1"/>
  <c r="D23" i="1"/>
  <c r="B30" i="6"/>
  <c r="F30" i="6" s="1"/>
  <c r="B28" i="5"/>
  <c r="B32" i="2"/>
  <c r="B29" i="4"/>
  <c r="B29" i="3"/>
  <c r="X35" i="1"/>
  <c r="D35" i="1"/>
  <c r="B40" i="6"/>
  <c r="F40" i="6" s="1"/>
  <c r="B38" i="5"/>
  <c r="B39" i="3"/>
  <c r="B42" i="2"/>
  <c r="X45" i="1"/>
  <c r="B39" i="4"/>
  <c r="D45" i="1"/>
  <c r="B17" i="6"/>
  <c r="F17" i="6" s="1"/>
  <c r="B15" i="5"/>
  <c r="B16" i="4"/>
  <c r="D22" i="1"/>
  <c r="B19" i="2"/>
  <c r="B16" i="3"/>
  <c r="X22" i="1"/>
  <c r="B20" i="6"/>
  <c r="F20" i="6" s="1"/>
  <c r="B18" i="5"/>
  <c r="B19" i="3"/>
  <c r="B22" i="2"/>
  <c r="X25" i="1"/>
  <c r="D25" i="1"/>
  <c r="B19" i="4"/>
  <c r="B32" i="6"/>
  <c r="F32" i="6" s="1"/>
  <c r="B31" i="4"/>
  <c r="B31" i="3"/>
  <c r="B30" i="5"/>
  <c r="B34" i="2"/>
  <c r="X37" i="1"/>
  <c r="D37" i="1"/>
  <c r="B12" i="5"/>
  <c r="B16" i="2"/>
  <c r="B13" i="4"/>
  <c r="B13" i="3"/>
  <c r="B14" i="6"/>
  <c r="F14" i="6" s="1"/>
  <c r="X19" i="1"/>
  <c r="D19" i="1"/>
  <c r="B9" i="6"/>
  <c r="F9" i="6" s="1"/>
  <c r="B7" i="5"/>
  <c r="B8" i="4"/>
  <c r="D14" i="1"/>
  <c r="B8" i="3"/>
  <c r="B11" i="2"/>
  <c r="X14" i="1"/>
  <c r="B11" i="3"/>
  <c r="B12" i="6"/>
  <c r="F12" i="6" s="1"/>
  <c r="B14" i="2"/>
  <c r="X17" i="1"/>
  <c r="D17" i="1"/>
  <c r="B10" i="5"/>
  <c r="B11" i="4"/>
  <c r="B39" i="6"/>
  <c r="F39" i="6" s="1"/>
  <c r="B37" i="5"/>
  <c r="B41" i="2"/>
  <c r="B38" i="4"/>
  <c r="X44" i="1"/>
  <c r="D44" i="1"/>
  <c r="B38" i="3"/>
  <c r="B49" i="6"/>
  <c r="F49" i="6" s="1"/>
  <c r="B48" i="4"/>
  <c r="B47" i="5"/>
  <c r="X54" i="1"/>
  <c r="B51" i="2"/>
  <c r="D54" i="1"/>
  <c r="B48" i="3"/>
  <c r="B45" i="6"/>
  <c r="F45" i="6" s="1"/>
  <c r="B44" i="4"/>
  <c r="B43" i="5"/>
  <c r="B47" i="2"/>
  <c r="X50" i="1"/>
  <c r="D50" i="1"/>
  <c r="B44" i="3"/>
  <c r="B24" i="6"/>
  <c r="F24" i="6" s="1"/>
  <c r="B23" i="3"/>
  <c r="B22" i="5"/>
  <c r="B26" i="2"/>
  <c r="B23" i="4"/>
  <c r="X29" i="1"/>
  <c r="D29" i="1"/>
  <c r="B35" i="6"/>
  <c r="F35" i="6" s="1"/>
  <c r="B33" i="5"/>
  <c r="B34" i="4"/>
  <c r="B37" i="2"/>
  <c r="B34" i="3"/>
  <c r="X40" i="1"/>
  <c r="D40" i="1"/>
  <c r="B4" i="5"/>
  <c r="B6" i="6"/>
  <c r="F6" i="6" s="1"/>
  <c r="B5" i="4"/>
  <c r="B5" i="3"/>
  <c r="B8" i="2"/>
  <c r="X11" i="1"/>
  <c r="D11" i="1"/>
  <c r="G8" i="1"/>
  <c r="H7" i="1"/>
  <c r="G9" i="1"/>
  <c r="B31" i="6"/>
  <c r="F31" i="6" s="1"/>
  <c r="B29" i="5"/>
  <c r="B33" i="2"/>
  <c r="B30" i="4"/>
  <c r="X36" i="1"/>
  <c r="B30" i="3"/>
  <c r="D36" i="1"/>
  <c r="B47" i="6"/>
  <c r="F47" i="6" s="1"/>
  <c r="B45" i="5"/>
  <c r="B49" i="2"/>
  <c r="X52" i="1"/>
  <c r="D52" i="1"/>
  <c r="B46" i="3"/>
  <c r="B46" i="4"/>
  <c r="B37" i="6"/>
  <c r="F37" i="6" s="1"/>
  <c r="B36" i="4"/>
  <c r="B35" i="5"/>
  <c r="B39" i="2"/>
  <c r="B36" i="3"/>
  <c r="X42" i="1"/>
  <c r="D42" i="1"/>
  <c r="B16" i="6"/>
  <c r="F16" i="6" s="1"/>
  <c r="B15" i="3"/>
  <c r="B18" i="2"/>
  <c r="B15" i="4"/>
  <c r="B14" i="5"/>
  <c r="X21" i="1"/>
  <c r="B10" i="6"/>
  <c r="F10" i="6" s="1"/>
  <c r="B8" i="5"/>
  <c r="B12" i="2"/>
  <c r="B9" i="4"/>
  <c r="B9" i="3"/>
  <c r="X15" i="1"/>
  <c r="D15" i="1"/>
  <c r="B23" i="6"/>
  <c r="F23" i="6" s="1"/>
  <c r="B21" i="5"/>
  <c r="B25" i="2"/>
  <c r="B22" i="4"/>
  <c r="B22" i="3"/>
  <c r="X28" i="1"/>
  <c r="D28" i="1"/>
  <c r="B29" i="6"/>
  <c r="F29" i="6" s="1"/>
  <c r="B27" i="5"/>
  <c r="B28" i="4"/>
  <c r="B28" i="3"/>
  <c r="X34" i="1"/>
  <c r="B31" i="2"/>
  <c r="D34" i="1"/>
  <c r="B8" i="6"/>
  <c r="F8" i="6" s="1"/>
  <c r="B6" i="5"/>
  <c r="B7" i="3"/>
  <c r="B7" i="4"/>
  <c r="B10" i="2"/>
  <c r="X13" i="1"/>
  <c r="D13" i="1"/>
  <c r="B25" i="6"/>
  <c r="F25" i="6" s="1"/>
  <c r="B23" i="5"/>
  <c r="B24" i="4"/>
  <c r="B24" i="3"/>
  <c r="D30" i="1"/>
  <c r="B27" i="2"/>
  <c r="X30" i="1"/>
  <c r="B22" i="6"/>
  <c r="F22" i="6" s="1"/>
  <c r="B20" i="5"/>
  <c r="B24" i="2"/>
  <c r="B21" i="4"/>
  <c r="B21" i="3"/>
  <c r="X27" i="1"/>
  <c r="D27" i="1"/>
  <c r="B27" i="6"/>
  <c r="F27" i="6" s="1"/>
  <c r="B25" i="5"/>
  <c r="B29" i="2"/>
  <c r="B26" i="4"/>
  <c r="B26" i="3"/>
  <c r="X32" i="1"/>
  <c r="D32" i="1"/>
  <c r="B50" i="6"/>
  <c r="F50" i="6" s="1"/>
  <c r="B48" i="5"/>
  <c r="B52" i="2"/>
  <c r="B49" i="3"/>
  <c r="X55" i="1"/>
  <c r="B49" i="4"/>
  <c r="D55" i="1"/>
  <c r="B42" i="6"/>
  <c r="F42" i="6" s="1"/>
  <c r="B40" i="5"/>
  <c r="B44" i="2"/>
  <c r="B41" i="4"/>
  <c r="B41" i="3"/>
  <c r="X47" i="1"/>
  <c r="D47" i="1"/>
  <c r="B19" i="6"/>
  <c r="F19" i="6" s="1"/>
  <c r="B17" i="5"/>
  <c r="B21" i="2"/>
  <c r="B18" i="4"/>
  <c r="X24" i="1"/>
  <c r="D24" i="1"/>
  <c r="B18" i="3"/>
  <c r="B48" i="6"/>
  <c r="F48" i="6" s="1"/>
  <c r="B47" i="4"/>
  <c r="B47" i="3"/>
  <c r="B50" i="2"/>
  <c r="B46" i="5"/>
  <c r="X53" i="1"/>
  <c r="D53" i="1"/>
  <c r="B13" i="5"/>
  <c r="B15" i="6"/>
  <c r="F15" i="6" s="1"/>
  <c r="B17" i="2"/>
  <c r="B14" i="4"/>
  <c r="X20" i="1"/>
  <c r="D20" i="1"/>
  <c r="B14" i="3"/>
  <c r="B34" i="6"/>
  <c r="F34" i="6" s="1"/>
  <c r="B32" i="5"/>
  <c r="B36" i="2"/>
  <c r="B33" i="4"/>
  <c r="B33" i="3"/>
  <c r="X39" i="1"/>
  <c r="D39" i="1"/>
  <c r="B21" i="6"/>
  <c r="F21" i="6" s="1"/>
  <c r="B19" i="5"/>
  <c r="B20" i="4"/>
  <c r="X26" i="1"/>
  <c r="D26" i="1"/>
  <c r="B23" i="2"/>
  <c r="B20" i="3"/>
  <c r="C43" i="6" l="1"/>
  <c r="I43" i="6"/>
  <c r="D43" i="6"/>
  <c r="E43" i="6"/>
  <c r="H43" i="6" s="1"/>
  <c r="D42" i="3"/>
  <c r="D41" i="5"/>
  <c r="C41" i="5"/>
  <c r="D42" i="4"/>
  <c r="D45" i="2"/>
  <c r="C42" i="3"/>
  <c r="I19" i="6"/>
  <c r="D19" i="6"/>
  <c r="C19" i="6"/>
  <c r="D19" i="2"/>
  <c r="C19" i="2"/>
  <c r="D32" i="3"/>
  <c r="C32" i="3"/>
  <c r="D14" i="3"/>
  <c r="C14" i="3"/>
  <c r="D28" i="3"/>
  <c r="C28" i="3"/>
  <c r="I35" i="6"/>
  <c r="D35" i="6"/>
  <c r="C35" i="6"/>
  <c r="C37" i="3"/>
  <c r="D37" i="3"/>
  <c r="U27" i="5"/>
  <c r="V27" i="5" s="1"/>
  <c r="E29" i="6" s="1"/>
  <c r="C27" i="5"/>
  <c r="D27" i="5"/>
  <c r="D15" i="4"/>
  <c r="C15" i="4"/>
  <c r="C30" i="4"/>
  <c r="D30" i="4"/>
  <c r="C33" i="3"/>
  <c r="D33" i="3"/>
  <c r="D20" i="4"/>
  <c r="C20" i="4"/>
  <c r="C47" i="3"/>
  <c r="D47" i="3"/>
  <c r="D44" i="2"/>
  <c r="C44" i="2"/>
  <c r="C52" i="2"/>
  <c r="D52" i="2"/>
  <c r="D29" i="2"/>
  <c r="C29" i="2"/>
  <c r="D24" i="2"/>
  <c r="C24" i="2"/>
  <c r="D24" i="4"/>
  <c r="C24" i="4"/>
  <c r="D16" i="6"/>
  <c r="C16" i="6"/>
  <c r="I16" i="6"/>
  <c r="I37" i="6"/>
  <c r="D37" i="6"/>
  <c r="C37" i="6"/>
  <c r="I47" i="6"/>
  <c r="D47" i="6"/>
  <c r="C47" i="6"/>
  <c r="I31" i="6"/>
  <c r="D31" i="6"/>
  <c r="C31" i="6"/>
  <c r="C5" i="3"/>
  <c r="D5" i="3"/>
  <c r="D37" i="2"/>
  <c r="C37" i="2"/>
  <c r="D48" i="3"/>
  <c r="C48" i="3"/>
  <c r="D38" i="3"/>
  <c r="C38" i="3"/>
  <c r="D11" i="4"/>
  <c r="C11" i="4"/>
  <c r="D19" i="4"/>
  <c r="C19" i="4"/>
  <c r="D6" i="3"/>
  <c r="C6" i="3"/>
  <c r="U26" i="5"/>
  <c r="V26" i="5" s="1"/>
  <c r="E28" i="6" s="1"/>
  <c r="D26" i="5"/>
  <c r="C26" i="5"/>
  <c r="I21" i="6"/>
  <c r="D21" i="6"/>
  <c r="C21" i="6"/>
  <c r="I42" i="6"/>
  <c r="D42" i="6"/>
  <c r="C42" i="6"/>
  <c r="I25" i="6"/>
  <c r="D25" i="6"/>
  <c r="C25" i="6"/>
  <c r="D22" i="3"/>
  <c r="C22" i="3"/>
  <c r="C6" i="6"/>
  <c r="D6" i="6"/>
  <c r="C14" i="6"/>
  <c r="I14" i="6"/>
  <c r="D14" i="6"/>
  <c r="D23" i="4"/>
  <c r="C23" i="4"/>
  <c r="D51" i="2"/>
  <c r="C51" i="2"/>
  <c r="D34" i="2"/>
  <c r="C34" i="2"/>
  <c r="C29" i="3"/>
  <c r="D29" i="3"/>
  <c r="D9" i="2"/>
  <c r="C9" i="2"/>
  <c r="D27" i="2"/>
  <c r="C27" i="2"/>
  <c r="U6" i="5"/>
  <c r="V6" i="5" s="1"/>
  <c r="E8" i="6" s="1"/>
  <c r="D6" i="5"/>
  <c r="C6" i="5"/>
  <c r="D8" i="5"/>
  <c r="U8" i="5"/>
  <c r="V8" i="5" s="1"/>
  <c r="E10" i="6" s="1"/>
  <c r="C8" i="5"/>
  <c r="D36" i="2"/>
  <c r="C36" i="2"/>
  <c r="D17" i="2"/>
  <c r="C17" i="2"/>
  <c r="D21" i="2"/>
  <c r="C21" i="2"/>
  <c r="U19" i="5"/>
  <c r="V19" i="5" s="1"/>
  <c r="E21" i="6" s="1"/>
  <c r="D19" i="5"/>
  <c r="C19" i="5"/>
  <c r="D32" i="5"/>
  <c r="U32" i="5"/>
  <c r="V32" i="5" s="1"/>
  <c r="E34" i="6" s="1"/>
  <c r="H34" i="6" s="1"/>
  <c r="C32" i="5"/>
  <c r="D15" i="6"/>
  <c r="C15" i="6"/>
  <c r="I15" i="6"/>
  <c r="C47" i="4"/>
  <c r="D47" i="4"/>
  <c r="C17" i="5"/>
  <c r="D17" i="5"/>
  <c r="U17" i="5"/>
  <c r="V17" i="5" s="1"/>
  <c r="E19" i="6" s="1"/>
  <c r="D40" i="5"/>
  <c r="U40" i="5"/>
  <c r="V40" i="5" s="1"/>
  <c r="E42" i="6" s="1"/>
  <c r="H42" i="6" s="1"/>
  <c r="C40" i="5"/>
  <c r="D48" i="5"/>
  <c r="U48" i="5"/>
  <c r="V48" i="5" s="1"/>
  <c r="E50" i="6" s="1"/>
  <c r="H50" i="6" s="1"/>
  <c r="C48" i="5"/>
  <c r="C25" i="5"/>
  <c r="D25" i="5"/>
  <c r="U25" i="5"/>
  <c r="V25" i="5" s="1"/>
  <c r="E27" i="6" s="1"/>
  <c r="D20" i="5"/>
  <c r="U20" i="5"/>
  <c r="V20" i="5" s="1"/>
  <c r="E22" i="6" s="1"/>
  <c r="C20" i="5"/>
  <c r="D23" i="5"/>
  <c r="C23" i="5"/>
  <c r="U23" i="5"/>
  <c r="V23" i="5" s="1"/>
  <c r="E25" i="6" s="1"/>
  <c r="D31" i="2"/>
  <c r="C31" i="2"/>
  <c r="D46" i="4"/>
  <c r="C46" i="4"/>
  <c r="D5" i="4"/>
  <c r="C5" i="4"/>
  <c r="D34" i="4"/>
  <c r="C34" i="4"/>
  <c r="D44" i="3"/>
  <c r="C44" i="3"/>
  <c r="U10" i="5"/>
  <c r="V10" i="5" s="1"/>
  <c r="E12" i="6" s="1"/>
  <c r="D10" i="5"/>
  <c r="C10" i="5"/>
  <c r="D11" i="2"/>
  <c r="C11" i="2"/>
  <c r="D16" i="3"/>
  <c r="C16" i="3"/>
  <c r="D35" i="2"/>
  <c r="C35" i="2"/>
  <c r="D12" i="3"/>
  <c r="C12" i="3"/>
  <c r="D43" i="2"/>
  <c r="C43" i="2"/>
  <c r="D27" i="4"/>
  <c r="C27" i="4"/>
  <c r="I34" i="6"/>
  <c r="D34" i="6"/>
  <c r="C34" i="6"/>
  <c r="I27" i="6"/>
  <c r="D27" i="6"/>
  <c r="C27" i="6"/>
  <c r="C9" i="3"/>
  <c r="D9" i="3"/>
  <c r="D35" i="4"/>
  <c r="C35" i="4"/>
  <c r="D22" i="4"/>
  <c r="C22" i="4"/>
  <c r="D30" i="3"/>
  <c r="C30" i="3"/>
  <c r="C17" i="3"/>
  <c r="D17" i="3"/>
  <c r="C25" i="3"/>
  <c r="D25" i="3"/>
  <c r="D46" i="2"/>
  <c r="C46" i="2"/>
  <c r="C45" i="3"/>
  <c r="D45" i="3"/>
  <c r="D10" i="3"/>
  <c r="C10" i="3"/>
  <c r="D23" i="2"/>
  <c r="C23" i="2"/>
  <c r="D18" i="3"/>
  <c r="C18" i="3"/>
  <c r="D49" i="4"/>
  <c r="C49" i="4"/>
  <c r="C7" i="3"/>
  <c r="D7" i="3"/>
  <c r="C28" i="4"/>
  <c r="D28" i="4"/>
  <c r="D25" i="2"/>
  <c r="C25" i="2"/>
  <c r="D12" i="2"/>
  <c r="C12" i="2"/>
  <c r="U14" i="5"/>
  <c r="V14" i="5" s="1"/>
  <c r="E16" i="6" s="1"/>
  <c r="D14" i="5"/>
  <c r="C14" i="5"/>
  <c r="D36" i="3"/>
  <c r="C36" i="3"/>
  <c r="D26" i="2"/>
  <c r="C26" i="2"/>
  <c r="D47" i="2"/>
  <c r="C47" i="2"/>
  <c r="D38" i="4"/>
  <c r="C38" i="4"/>
  <c r="C13" i="3"/>
  <c r="D13" i="3"/>
  <c r="U30" i="5"/>
  <c r="V30" i="5" s="1"/>
  <c r="E32" i="6" s="1"/>
  <c r="H32" i="6" s="1"/>
  <c r="D30" i="5"/>
  <c r="C30" i="5"/>
  <c r="D22" i="2"/>
  <c r="C22" i="2"/>
  <c r="D42" i="2"/>
  <c r="C42" i="2"/>
  <c r="D29" i="4"/>
  <c r="C29" i="4"/>
  <c r="D17" i="4"/>
  <c r="C17" i="4"/>
  <c r="U34" i="5"/>
  <c r="V34" i="5" s="1"/>
  <c r="E36" i="6" s="1"/>
  <c r="H36" i="6" s="1"/>
  <c r="D34" i="5"/>
  <c r="C34" i="5"/>
  <c r="D40" i="2"/>
  <c r="C40" i="2"/>
  <c r="D15" i="2"/>
  <c r="C15" i="2"/>
  <c r="D25" i="4"/>
  <c r="C25" i="4"/>
  <c r="D43" i="4"/>
  <c r="C43" i="4"/>
  <c r="D45" i="4"/>
  <c r="C45" i="4"/>
  <c r="D10" i="4"/>
  <c r="C10" i="4"/>
  <c r="I48" i="6"/>
  <c r="D48" i="6"/>
  <c r="C48" i="6"/>
  <c r="I50" i="6"/>
  <c r="D50" i="6"/>
  <c r="C50" i="6"/>
  <c r="D46" i="3"/>
  <c r="C46" i="3"/>
  <c r="C33" i="5"/>
  <c r="D33" i="5"/>
  <c r="U33" i="5"/>
  <c r="V33" i="5" s="1"/>
  <c r="E35" i="6" s="1"/>
  <c r="H35" i="6" s="1"/>
  <c r="D8" i="3"/>
  <c r="C8" i="3"/>
  <c r="D39" i="4"/>
  <c r="C39" i="4"/>
  <c r="D9" i="4"/>
  <c r="C9" i="4"/>
  <c r="U46" i="5"/>
  <c r="V46" i="5" s="1"/>
  <c r="E48" i="6" s="1"/>
  <c r="H48" i="6" s="1"/>
  <c r="D46" i="5"/>
  <c r="C46" i="5"/>
  <c r="C21" i="5"/>
  <c r="D21" i="5"/>
  <c r="U21" i="5"/>
  <c r="V21" i="5" s="1"/>
  <c r="E23" i="6" s="1"/>
  <c r="D39" i="2"/>
  <c r="C39" i="2"/>
  <c r="U22" i="5"/>
  <c r="V22" i="5" s="1"/>
  <c r="E24" i="6" s="1"/>
  <c r="D22" i="5"/>
  <c r="C22" i="5"/>
  <c r="C43" i="5"/>
  <c r="U43" i="5"/>
  <c r="V43" i="5" s="1"/>
  <c r="E45" i="6" s="1"/>
  <c r="H45" i="6" s="1"/>
  <c r="D43" i="5"/>
  <c r="U47" i="5"/>
  <c r="V47" i="5" s="1"/>
  <c r="E49" i="6" s="1"/>
  <c r="H49" i="6" s="1"/>
  <c r="D47" i="5"/>
  <c r="C47" i="5"/>
  <c r="D41" i="2"/>
  <c r="C41" i="2"/>
  <c r="D14" i="2"/>
  <c r="C14" i="2"/>
  <c r="D8" i="4"/>
  <c r="C8" i="4"/>
  <c r="D13" i="4"/>
  <c r="C13" i="4"/>
  <c r="C31" i="3"/>
  <c r="D31" i="3"/>
  <c r="C19" i="3"/>
  <c r="D19" i="3"/>
  <c r="D16" i="4"/>
  <c r="C16" i="4"/>
  <c r="C39" i="3"/>
  <c r="D39" i="3"/>
  <c r="D32" i="2"/>
  <c r="C32" i="2"/>
  <c r="C20" i="2"/>
  <c r="D20" i="2"/>
  <c r="D38" i="2"/>
  <c r="C38" i="2"/>
  <c r="U31" i="5"/>
  <c r="V31" i="5" s="1"/>
  <c r="E33" i="6" s="1"/>
  <c r="H33" i="6" s="1"/>
  <c r="D31" i="5"/>
  <c r="C31" i="5"/>
  <c r="D37" i="4"/>
  <c r="C37" i="4"/>
  <c r="D12" i="4"/>
  <c r="C12" i="4"/>
  <c r="D28" i="2"/>
  <c r="C28" i="2"/>
  <c r="D6" i="4"/>
  <c r="C6" i="4"/>
  <c r="U42" i="5"/>
  <c r="V42" i="5" s="1"/>
  <c r="E44" i="6" s="1"/>
  <c r="H44" i="6" s="1"/>
  <c r="D42" i="5"/>
  <c r="C42" i="5"/>
  <c r="U39" i="5"/>
  <c r="V39" i="5" s="1"/>
  <c r="E41" i="6" s="1"/>
  <c r="H41" i="6" s="1"/>
  <c r="D39" i="5"/>
  <c r="C39" i="5"/>
  <c r="D48" i="2"/>
  <c r="C48" i="2"/>
  <c r="D13" i="2"/>
  <c r="C13" i="2"/>
  <c r="D30" i="2"/>
  <c r="C30" i="2"/>
  <c r="I22" i="6"/>
  <c r="D22" i="6"/>
  <c r="C22" i="6"/>
  <c r="D20" i="3"/>
  <c r="C20" i="3"/>
  <c r="C41" i="3"/>
  <c r="D41" i="3"/>
  <c r="C23" i="3"/>
  <c r="D23" i="3"/>
  <c r="C44" i="4"/>
  <c r="D44" i="4"/>
  <c r="C48" i="4"/>
  <c r="D48" i="4"/>
  <c r="C37" i="5"/>
  <c r="D37" i="5"/>
  <c r="U37" i="5"/>
  <c r="V37" i="5" s="1"/>
  <c r="E39" i="6" s="1"/>
  <c r="H39" i="6" s="1"/>
  <c r="C12" i="6"/>
  <c r="I12" i="6"/>
  <c r="D12" i="6"/>
  <c r="D7" i="5"/>
  <c r="C7" i="5"/>
  <c r="U7" i="5"/>
  <c r="V7" i="5" s="1"/>
  <c r="E9" i="6" s="1"/>
  <c r="D16" i="2"/>
  <c r="C16" i="2"/>
  <c r="D31" i="4"/>
  <c r="C31" i="4"/>
  <c r="U18" i="5"/>
  <c r="V18" i="5" s="1"/>
  <c r="E20" i="6" s="1"/>
  <c r="D18" i="5"/>
  <c r="C18" i="5"/>
  <c r="U15" i="5"/>
  <c r="V15" i="5" s="1"/>
  <c r="E17" i="6" s="1"/>
  <c r="D15" i="5"/>
  <c r="C15" i="5"/>
  <c r="U38" i="5"/>
  <c r="V38" i="5" s="1"/>
  <c r="E40" i="6" s="1"/>
  <c r="H40" i="6" s="1"/>
  <c r="D38" i="5"/>
  <c r="C38" i="5"/>
  <c r="D28" i="5"/>
  <c r="C28" i="5"/>
  <c r="U28" i="5"/>
  <c r="V28" i="5" s="1"/>
  <c r="E30" i="6" s="1"/>
  <c r="D16" i="5"/>
  <c r="C16" i="5"/>
  <c r="U16" i="5"/>
  <c r="V16" i="5" s="1"/>
  <c r="E18" i="6" s="1"/>
  <c r="C35" i="3"/>
  <c r="D35" i="3"/>
  <c r="D32" i="4"/>
  <c r="C32" i="4"/>
  <c r="D36" i="5"/>
  <c r="U36" i="5"/>
  <c r="V36" i="5" s="1"/>
  <c r="E38" i="6" s="1"/>
  <c r="H38" i="6" s="1"/>
  <c r="C36" i="5"/>
  <c r="C11" i="5"/>
  <c r="U11" i="5"/>
  <c r="V11" i="5" s="1"/>
  <c r="E13" i="6" s="1"/>
  <c r="D11" i="5"/>
  <c r="D24" i="5"/>
  <c r="U24" i="5"/>
  <c r="V24" i="5" s="1"/>
  <c r="E26" i="6" s="1"/>
  <c r="C24" i="5"/>
  <c r="D7" i="6"/>
  <c r="I7" i="6"/>
  <c r="C7" i="6"/>
  <c r="C43" i="3"/>
  <c r="D43" i="3"/>
  <c r="C40" i="4"/>
  <c r="D40" i="4"/>
  <c r="D44" i="5"/>
  <c r="U44" i="5"/>
  <c r="V44" i="5" s="1"/>
  <c r="E46" i="6" s="1"/>
  <c r="H46" i="6" s="1"/>
  <c r="C44" i="5"/>
  <c r="I11" i="6"/>
  <c r="D11" i="6"/>
  <c r="C11" i="6"/>
  <c r="C27" i="3"/>
  <c r="D27" i="3"/>
  <c r="C13" i="5"/>
  <c r="D13" i="5"/>
  <c r="U13" i="5"/>
  <c r="V13" i="5" s="1"/>
  <c r="E15" i="6" s="1"/>
  <c r="D10" i="2"/>
  <c r="C10" i="2"/>
  <c r="I7" i="1"/>
  <c r="H9" i="1"/>
  <c r="H8" i="1"/>
  <c r="D40" i="3"/>
  <c r="C40" i="3"/>
  <c r="D7" i="4"/>
  <c r="C7" i="4"/>
  <c r="D4" i="5"/>
  <c r="U4" i="5"/>
  <c r="V4" i="5" s="1"/>
  <c r="E6" i="6" s="1"/>
  <c r="C4" i="5"/>
  <c r="D26" i="3"/>
  <c r="C26" i="3"/>
  <c r="C21" i="3"/>
  <c r="D21" i="3"/>
  <c r="D8" i="6"/>
  <c r="C8" i="6"/>
  <c r="I8" i="6"/>
  <c r="I29" i="6"/>
  <c r="D29" i="6"/>
  <c r="C29" i="6"/>
  <c r="I23" i="6"/>
  <c r="D23" i="6"/>
  <c r="C23" i="6"/>
  <c r="I10" i="6"/>
  <c r="C10" i="6"/>
  <c r="D10" i="6"/>
  <c r="D18" i="2"/>
  <c r="C18" i="2"/>
  <c r="U35" i="5"/>
  <c r="V35" i="5" s="1"/>
  <c r="E37" i="6" s="1"/>
  <c r="H37" i="6" s="1"/>
  <c r="D35" i="5"/>
  <c r="C35" i="5"/>
  <c r="D49" i="2"/>
  <c r="C49" i="2"/>
  <c r="D33" i="2"/>
  <c r="C33" i="2"/>
  <c r="D33" i="4"/>
  <c r="C33" i="4"/>
  <c r="D14" i="4"/>
  <c r="C14" i="4"/>
  <c r="D50" i="2"/>
  <c r="C50" i="2"/>
  <c r="D18" i="4"/>
  <c r="C18" i="4"/>
  <c r="D41" i="4"/>
  <c r="C41" i="4"/>
  <c r="C49" i="3"/>
  <c r="D49" i="3"/>
  <c r="D26" i="4"/>
  <c r="C26" i="4"/>
  <c r="D21" i="4"/>
  <c r="C21" i="4"/>
  <c r="D24" i="3"/>
  <c r="C24" i="3"/>
  <c r="C15" i="3"/>
  <c r="D15" i="3"/>
  <c r="D36" i="4"/>
  <c r="C36" i="4"/>
  <c r="C45" i="5"/>
  <c r="D45" i="5"/>
  <c r="U45" i="5"/>
  <c r="V45" i="5" s="1"/>
  <c r="E47" i="6" s="1"/>
  <c r="H47" i="6" s="1"/>
  <c r="C29" i="5"/>
  <c r="D29" i="5"/>
  <c r="U29" i="5"/>
  <c r="V29" i="5" s="1"/>
  <c r="E31" i="6" s="1"/>
  <c r="H31" i="6" s="1"/>
  <c r="D8" i="2"/>
  <c r="C8" i="2"/>
  <c r="D34" i="3"/>
  <c r="C34" i="3"/>
  <c r="I24" i="6"/>
  <c r="D24" i="6"/>
  <c r="C24" i="6"/>
  <c r="I45" i="6"/>
  <c r="D45" i="6"/>
  <c r="C45" i="6"/>
  <c r="I49" i="6"/>
  <c r="D49" i="6"/>
  <c r="C49" i="6"/>
  <c r="I39" i="6"/>
  <c r="D39" i="6"/>
  <c r="C39" i="6"/>
  <c r="C11" i="3"/>
  <c r="D11" i="3"/>
  <c r="C9" i="6"/>
  <c r="D9" i="6"/>
  <c r="I9" i="6"/>
  <c r="D12" i="5"/>
  <c r="C12" i="5"/>
  <c r="U12" i="5"/>
  <c r="V12" i="5" s="1"/>
  <c r="E14" i="6" s="1"/>
  <c r="I32" i="6"/>
  <c r="D32" i="6"/>
  <c r="C32" i="6"/>
  <c r="I20" i="6"/>
  <c r="D20" i="6"/>
  <c r="C20" i="6"/>
  <c r="C17" i="6"/>
  <c r="I17" i="6"/>
  <c r="D17" i="6"/>
  <c r="I40" i="6"/>
  <c r="D40" i="6"/>
  <c r="C40" i="6"/>
  <c r="I30" i="6"/>
  <c r="D30" i="6"/>
  <c r="C30" i="6"/>
  <c r="I18" i="6"/>
  <c r="D18" i="6"/>
  <c r="C18" i="6"/>
  <c r="I36" i="6"/>
  <c r="D36" i="6"/>
  <c r="C36" i="6"/>
  <c r="I33" i="6"/>
  <c r="D33" i="6"/>
  <c r="C33" i="6"/>
  <c r="I38" i="6"/>
  <c r="D38" i="6"/>
  <c r="C38" i="6"/>
  <c r="D13" i="6"/>
  <c r="I13" i="6"/>
  <c r="C13" i="6"/>
  <c r="I26" i="6"/>
  <c r="D26" i="6"/>
  <c r="C26" i="6"/>
  <c r="C5" i="5"/>
  <c r="D5" i="5"/>
  <c r="U5" i="5"/>
  <c r="V5" i="5" s="1"/>
  <c r="E7" i="6" s="1"/>
  <c r="I44" i="6"/>
  <c r="D44" i="6"/>
  <c r="C44" i="6"/>
  <c r="I41" i="6"/>
  <c r="D41" i="6"/>
  <c r="C41" i="6"/>
  <c r="I46" i="6"/>
  <c r="D46" i="6"/>
  <c r="C46" i="6"/>
  <c r="C9" i="5"/>
  <c r="D9" i="5"/>
  <c r="U9" i="5"/>
  <c r="V9" i="5" s="1"/>
  <c r="E11" i="6" s="1"/>
  <c r="I28" i="6"/>
  <c r="D28" i="6"/>
  <c r="C28" i="6"/>
  <c r="L16" i="6" l="1"/>
  <c r="L17" i="6"/>
  <c r="H30" i="6"/>
  <c r="H16" i="6"/>
  <c r="H24" i="6"/>
  <c r="H28" i="6"/>
  <c r="H19" i="6"/>
  <c r="H29" i="6"/>
  <c r="H22" i="6"/>
  <c r="H26" i="6"/>
  <c r="H25" i="6"/>
  <c r="H23" i="6"/>
  <c r="H27" i="6"/>
  <c r="H15" i="6"/>
  <c r="H21" i="6"/>
  <c r="H7" i="6"/>
  <c r="H8" i="6"/>
  <c r="H6" i="6"/>
  <c r="H14" i="6"/>
  <c r="H20" i="6"/>
  <c r="H12" i="6"/>
  <c r="H13" i="6"/>
  <c r="H18" i="6"/>
  <c r="H10" i="6"/>
  <c r="H11" i="6"/>
  <c r="H17" i="6"/>
  <c r="H9" i="6"/>
  <c r="L10" i="6"/>
  <c r="L9" i="6"/>
  <c r="L15" i="6"/>
  <c r="L7" i="6"/>
  <c r="L14" i="6"/>
  <c r="L13" i="6"/>
  <c r="L12" i="6"/>
  <c r="L11" i="6"/>
  <c r="L8" i="6"/>
  <c r="L6" i="6"/>
  <c r="I9" i="1"/>
  <c r="I8" i="1"/>
  <c r="J7" i="1"/>
  <c r="J9" i="1" l="1"/>
  <c r="J8" i="1"/>
  <c r="K7" i="1"/>
  <c r="L7" i="1" s="1"/>
  <c r="L18" i="6"/>
  <c r="K9" i="1" l="1"/>
  <c r="K8" i="1"/>
  <c r="L9" i="1" l="1"/>
  <c r="L8" i="1"/>
  <c r="M7" i="1"/>
  <c r="M8" i="1" l="1"/>
  <c r="N7" i="1"/>
  <c r="M9" i="1"/>
  <c r="N8" i="1" l="1"/>
  <c r="O7" i="1"/>
  <c r="N9" i="1"/>
  <c r="O8" i="1" l="1"/>
  <c r="P7" i="1"/>
  <c r="O9" i="1"/>
  <c r="Q7" i="1" l="1"/>
  <c r="P8" i="1"/>
  <c r="P9" i="1"/>
  <c r="Q9" i="1" l="1"/>
  <c r="Q8" i="1"/>
  <c r="R7" i="1"/>
  <c r="R9" i="1" l="1"/>
  <c r="R8" i="1"/>
  <c r="S7" i="1"/>
  <c r="S9" i="1" l="1"/>
  <c r="T7" i="1"/>
  <c r="S8" i="1"/>
  <c r="T9" i="1" l="1"/>
  <c r="U7" i="1"/>
  <c r="T8" i="1"/>
  <c r="U8" i="1" l="1"/>
  <c r="V7" i="1"/>
  <c r="U9" i="1"/>
  <c r="V8" i="1" l="1"/>
  <c r="W7" i="1"/>
  <c r="V9" i="1"/>
  <c r="W8" i="1" l="1"/>
  <c r="W9" i="1"/>
</calcChain>
</file>

<file path=xl/comments1.xml><?xml version="1.0" encoding="utf-8"?>
<comments xmlns="http://schemas.openxmlformats.org/spreadsheetml/2006/main">
  <authors>
    <author/>
  </authors>
  <commentList>
    <comment ref="AB1" authorId="0" shapeId="0">
      <text>
        <r>
          <rPr>
            <sz val="10"/>
            <color rgb="FF000000"/>
            <rFont val="Arial"/>
            <family val="2"/>
          </rPr>
          <t xml:space="preserve">คลิกปุ่มเพื่อเลือกวัน
2 = จันทร์
3 = อังคาร
4 = พุธ
5 = พฤหัสฯ
6 = ศุกร์
</t>
        </r>
      </text>
    </comment>
  </commentList>
</comments>
</file>

<file path=xl/sharedStrings.xml><?xml version="1.0" encoding="utf-8"?>
<sst xmlns="http://schemas.openxmlformats.org/spreadsheetml/2006/main" count="1585" uniqueCount="915">
  <si>
    <t>วัน</t>
  </si>
  <si>
    <t>&lt;-คลิ๊กที่ปุ่มลูกศร เพื่อเปลี่ยนวัน</t>
  </si>
  <si>
    <t>จำนวนคาบต่อสัปดาห์</t>
  </si>
  <si>
    <t>แบบบันทึกเวลาเรียนและการประเมินผลการเรียน</t>
  </si>
  <si>
    <t xml:space="preserve">รวมเวลาเรียนต่อภาคเรียน  = </t>
  </si>
  <si>
    <t>ชั่วโมง</t>
  </si>
  <si>
    <t>จำนวนวันที่เรียน</t>
  </si>
  <si>
    <t xml:space="preserve">ร้อยละ 80 ของเวลาเรียน   =  </t>
  </si>
  <si>
    <t>ชื่อครูผู้สอน</t>
  </si>
  <si>
    <t>&lt;-- เปลี่ยนค่าในช่องสีเหลือง</t>
  </si>
  <si>
    <t>นายณันท์ชยธรณ์</t>
  </si>
  <si>
    <t>ฉัตรสุวรรณ</t>
  </si>
  <si>
    <t>สัญลักษณ์การบันทึกเวลาเรียน</t>
  </si>
  <si>
    <t>วันที่</t>
  </si>
  <si>
    <t>รวมเวลาเรียน</t>
  </si>
  <si>
    <t>รหัสวิขา</t>
  </si>
  <si>
    <t>20204-2002</t>
  </si>
  <si>
    <t>20000-1101</t>
  </si>
  <si>
    <t xml:space="preserve">        มา               ขาด                          </t>
  </si>
  <si>
    <t xml:space="preserve">   ลา</t>
  </si>
  <si>
    <t>เดือน</t>
  </si>
  <si>
    <t>ชื่อวิชา</t>
  </si>
  <si>
    <t xml:space="preserve">       สาย              ป่วย</t>
  </si>
  <si>
    <t>พ.ศ.</t>
  </si>
  <si>
    <t>กลุ่ม</t>
  </si>
  <si>
    <t>&lt;- คลิ๊กที่ปุ่มลูกศร แล้วเลือกกลุ่ม</t>
  </si>
  <si>
    <t>ลำดับที่</t>
  </si>
  <si>
    <t>รหัสประจำตัว</t>
  </si>
  <si>
    <t>ชื่อ - สกุล</t>
  </si>
  <si>
    <t>สป.ที่</t>
  </si>
  <si>
    <t>ชม.</t>
  </si>
  <si>
    <t>/</t>
  </si>
  <si>
    <t>การใช้งานโปรแกรม</t>
  </si>
  <si>
    <t>Version 1.1</t>
  </si>
  <si>
    <t>ให้เลือกและป้อนข้อมูลในช่องสีเหลือง</t>
  </si>
  <si>
    <t>copy®2020</t>
  </si>
  <si>
    <t xml:space="preserve">   1 อาทิตย์, 2 จันทร์, 3. อังคาร, 4. พุธ, 5. พฤหัสบดี, 6. ศุกร์ และ 7. เสาร์</t>
  </si>
  <si>
    <t>โปรแกรมนี้ยังขาด ข้อมูล รหัสวิชา และข้อมูลรายวิชา นะครับ</t>
  </si>
  <si>
    <t>ถ้าจะให้สมบูรณ์ ช่วยให้ จนท. งานวัดผลฯ หรืองานหลักสูตรฯ ป้อนข้อมูลใน Sheet หลักสูตรให้ครบ</t>
  </si>
  <si>
    <t>แล้วจัดเรียงข้อมูลตามรหัสวิชา</t>
  </si>
  <si>
    <t>ลงชื่อ...................................................................... ครูผู้สอน</t>
  </si>
  <si>
    <t xml:space="preserve"> </t>
  </si>
  <si>
    <t xml:space="preserve">ภาคเรียนที่ </t>
  </si>
  <si>
    <t>รหัสวิชา</t>
  </si>
  <si>
    <t>ระดับชั้นปี</t>
  </si>
  <si>
    <t>สาขางาน</t>
  </si>
  <si>
    <t xml:space="preserve">บันทึกคะแนนทดสอบย่อยทฤษฎี </t>
  </si>
  <si>
    <t>ครั้งที่</t>
  </si>
  <si>
    <t>รวมคะแนน</t>
  </si>
  <si>
    <t>เฉลี่ยคะแนน</t>
  </si>
  <si>
    <t>เรื่องที่ทดสอบ</t>
  </si>
  <si>
    <t>คะแนน</t>
  </si>
  <si>
    <t>ลงชื่อ.............................................................. ครูผู้สอน</t>
  </si>
  <si>
    <t xml:space="preserve">บันทึกคะแนนทดสอบย่อยปฏิบัติ </t>
  </si>
  <si>
    <t>บันทึกคะแนนกิจกรรมการเรียนการสอน</t>
  </si>
  <si>
    <t>แบบประเมินด้านคุณธรรม จริยธรรม ค่านิยมและคุณลักษณะอันพึงประสงค์</t>
  </si>
  <si>
    <t>พฤติกรรม</t>
  </si>
  <si>
    <t>1. มีมนุษยสัมพันธ์</t>
  </si>
  <si>
    <t>2. ความมีวินัย</t>
  </si>
  <si>
    <t>3. มีความรับผิดขอบ</t>
  </si>
  <si>
    <t>4. มีความซื่อสัตย์</t>
  </si>
  <si>
    <t>5. มีความเชื่อมั่นในตนเอง</t>
  </si>
  <si>
    <t>6. มีความประหยัด</t>
  </si>
  <si>
    <t>7. มีความสนใจใฝ่รู้</t>
  </si>
  <si>
    <t>8. มีการละเว้นซึ่งสิ่งเสพติด</t>
  </si>
  <si>
    <t>9. มีความรักสามัคคี</t>
  </si>
  <si>
    <t>10. มีความกตัญญู</t>
  </si>
  <si>
    <t>11. มีความคิดริเริ่มสร้างสรรค์</t>
  </si>
  <si>
    <t>12. มีการพึ่งตนเอง</t>
  </si>
  <si>
    <t>13. มีความปลอดภัย</t>
  </si>
  <si>
    <t>14. มีความอดทนอดกลั้น</t>
  </si>
  <si>
    <t xml:space="preserve">     อื่น ๆ</t>
  </si>
  <si>
    <t>รวมคะแนน
คุณธรรมฯ</t>
  </si>
  <si>
    <t>รวมคะแนน
ระหว่างภาค</t>
  </si>
  <si>
    <t>คะแนน
สรุปผลการเรียน</t>
  </si>
  <si>
    <t>รวมทั้งสิ้น</t>
  </si>
  <si>
    <t>ระดับคะแนน</t>
  </si>
  <si>
    <t>ที่</t>
  </si>
  <si>
    <t>รหัสผู้เรียน</t>
  </si>
  <si>
    <t>ชื่อ -นามสกุล</t>
  </si>
  <si>
    <t>จำนวนคน</t>
  </si>
  <si>
    <t>ข.ร.</t>
  </si>
  <si>
    <t>ม.ส.</t>
  </si>
  <si>
    <t>ข.ส.</t>
  </si>
  <si>
    <t>รวม</t>
  </si>
  <si>
    <t>รีเกรด / เรียนเพิ่ม</t>
  </si>
  <si>
    <t>อาทิตย์</t>
  </si>
  <si>
    <t>จันทร์</t>
  </si>
  <si>
    <t>อังคาร</t>
  </si>
  <si>
    <t>พุธ</t>
  </si>
  <si>
    <t>พฤหัสบดี</t>
  </si>
  <si>
    <t>ศุกร์</t>
  </si>
  <si>
    <t>เสาร์</t>
  </si>
  <si>
    <t>กำหนดวันหยุด โดยพิมพ์ขีด - ลงในช่องตารางที่กำหนดเป็นวันหยุด</t>
  </si>
  <si>
    <t>ท</t>
  </si>
  <si>
    <t>ป</t>
  </si>
  <si>
    <t>น</t>
  </si>
  <si>
    <t>19-4204-2001</t>
  </si>
  <si>
    <t>การพัฒนาเว็บไซต์เพื่องานธุรกิจ</t>
  </si>
  <si>
    <t>19-4204-2002</t>
  </si>
  <si>
    <t>การบริหารจัดการเครือข่ายอินเทอร์เน็ต</t>
  </si>
  <si>
    <t>19-4204-2003</t>
  </si>
  <si>
    <t>การประยุกต์ใช้ซอฟต์แวร์สำเร็จรูปในงานธุรกิจ</t>
  </si>
  <si>
    <t>19-4204-2006</t>
  </si>
  <si>
    <t>ความปลอดภัยและการบริหารความเสี่ยง</t>
  </si>
  <si>
    <t>19-4204-2007</t>
  </si>
  <si>
    <t>เทคโนโลยีสำหรับการบริหาร</t>
  </si>
  <si>
    <t>19-4204-2008</t>
  </si>
  <si>
    <t>การสื่อสารและแลกเปลี่ยนข้อมูลสารสนเทศ</t>
  </si>
  <si>
    <t>19-4204-2010</t>
  </si>
  <si>
    <t>19-4204-2011</t>
  </si>
  <si>
    <t>19-4204-2012</t>
  </si>
  <si>
    <t>19-4204-2102</t>
  </si>
  <si>
    <t>ระบบสารสนเทศเพื่อการจัดการข้อมูลลูกค้า</t>
  </si>
  <si>
    <t>19-4204-2112</t>
  </si>
  <si>
    <t>ออกแบบและพัฒนาส่วนต่อประสาน</t>
  </si>
  <si>
    <t>19-4204-8501</t>
  </si>
  <si>
    <t>โครงการวิชาชีพคอมพิวเตอร์ธุรกิจ</t>
  </si>
  <si>
    <t>ภาษาไทยพื้นฐาน</t>
  </si>
  <si>
    <t>20000-1102</t>
  </si>
  <si>
    <t>ภาษาไทยอาชีพ</t>
  </si>
  <si>
    <t>20000-1103</t>
  </si>
  <si>
    <t>ภาษาไทยธุรกิจ</t>
  </si>
  <si>
    <t>2000-2001</t>
  </si>
  <si>
    <t>กิจกรรมลูกเสือวิสามัญ 1</t>
  </si>
  <si>
    <t>2000-2002</t>
  </si>
  <si>
    <t>กิจกรรมลูกเสือวิสามัญ 2</t>
  </si>
  <si>
    <t>2000-2003</t>
  </si>
  <si>
    <t>กิจกรรมองค์การวิชาชีพ 1</t>
  </si>
  <si>
    <t>2000-2004</t>
  </si>
  <si>
    <t>กิจกรรมองค์การวิชาชีพ 2</t>
  </si>
  <si>
    <t>2000-2005</t>
  </si>
  <si>
    <t>กิจกรรมองค์การวิชาชีพ 3</t>
  </si>
  <si>
    <t>2000-2006</t>
  </si>
  <si>
    <t>กิจกรรมองค์การวิชาชีพ 4</t>
  </si>
  <si>
    <t>2000-200x</t>
  </si>
  <si>
    <t>กิจกรรมนักศึกษาวิชาทหารฯ</t>
  </si>
  <si>
    <t>2001-0001</t>
  </si>
  <si>
    <t>คอมพิวเตอร์เพื่องานอาชีพ</t>
  </si>
  <si>
    <t>2001-1001</t>
  </si>
  <si>
    <t>ความรู้เกี่ยวกับงานอาชีพ</t>
  </si>
  <si>
    <t>2001-1002</t>
  </si>
  <si>
    <t>การเป็นผู้ประกอบการ</t>
  </si>
  <si>
    <t>2001-1003</t>
  </si>
  <si>
    <t>พลังงานและสิ่งแวดล้อม</t>
  </si>
  <si>
    <t>2001-1004</t>
  </si>
  <si>
    <t>อาชีวอนามัยและความปลอดภัย</t>
  </si>
  <si>
    <t>2001-1005</t>
  </si>
  <si>
    <t>2001-1006</t>
  </si>
  <si>
    <t>กฎหมายแรงงาน</t>
  </si>
  <si>
    <t>2001-2001</t>
  </si>
  <si>
    <t>คอมพิวเตอร์และสารสนเทศเพื่องานอาชีพ</t>
  </si>
  <si>
    <t>2002-0001</t>
  </si>
  <si>
    <t>2002-0002</t>
  </si>
  <si>
    <t>2002-0003</t>
  </si>
  <si>
    <t>2002-0004</t>
  </si>
  <si>
    <t>2002-0005</t>
  </si>
  <si>
    <t>2002-0006</t>
  </si>
  <si>
    <t>กิจกรรมองค์การวิชาชีพ4</t>
  </si>
  <si>
    <t>คอมพิวเตอร์และการบำรุงรักษา</t>
  </si>
  <si>
    <t>20204-2005</t>
  </si>
  <si>
    <t>เครือข่ายคอมพิวเตอร์เบื้องต้น</t>
  </si>
  <si>
    <t>20204-2105</t>
  </si>
  <si>
    <t>โปรแกรมฐานข้อมูล</t>
  </si>
  <si>
    <t>20204-2106</t>
  </si>
  <si>
    <t>20204-2107</t>
  </si>
  <si>
    <t>การเขียนโปรแกรมคอมพิวเตอร์</t>
  </si>
  <si>
    <t>2200-1001</t>
  </si>
  <si>
    <t>เศรษฐศาสตร์เบื้องต้น</t>
  </si>
  <si>
    <t>2200-1002</t>
  </si>
  <si>
    <t>การบัญชีเบื้องต้น 1</t>
  </si>
  <si>
    <t>2200-1003</t>
  </si>
  <si>
    <t>การบัญชีเบื้องต้น 2</t>
  </si>
  <si>
    <t>2200-1004</t>
  </si>
  <si>
    <t>การขายเบื้องต้น 1</t>
  </si>
  <si>
    <t>2200-1005</t>
  </si>
  <si>
    <t>การขายเบื้องต้น 2</t>
  </si>
  <si>
    <t>2200-1006</t>
  </si>
  <si>
    <t>พิมพ์ดีดไทยเบื้องต้น</t>
  </si>
  <si>
    <t>2200-1007</t>
  </si>
  <si>
    <t>พิมพ์ดีดอังกฤษเบื้องต้น</t>
  </si>
  <si>
    <t>2200-1008</t>
  </si>
  <si>
    <t>กฎหมายพาณิชย์</t>
  </si>
  <si>
    <t>2201-1001</t>
  </si>
  <si>
    <t>การใช้โปรแกรมประมวลผลคำ</t>
  </si>
  <si>
    <t>2201-1019</t>
  </si>
  <si>
    <t>มารยาทและการสมาคม</t>
  </si>
  <si>
    <t>2201-2103</t>
  </si>
  <si>
    <t>การประยุกต์โปรแกรมตารางงานเพื่องานบัญชี</t>
  </si>
  <si>
    <t>2201-2401</t>
  </si>
  <si>
    <t>คอมพิวเตอร์และระบบปฏิบัติการเบื้องต้น</t>
  </si>
  <si>
    <t>2201-2403</t>
  </si>
  <si>
    <t>จริยธรรมในอาชีพคอมพิวเตอร์</t>
  </si>
  <si>
    <t>2201-2404</t>
  </si>
  <si>
    <t>การใช้โปรแกรมตารางงาน</t>
  </si>
  <si>
    <t>2201-2405</t>
  </si>
  <si>
    <t>การใช้โปรแกรมฐานข้อมูล</t>
  </si>
  <si>
    <t>2201-2406</t>
  </si>
  <si>
    <t>การใช้โปรแกรมนำเสนอข้อมูล</t>
  </si>
  <si>
    <t>2201-2407</t>
  </si>
  <si>
    <t>โปรแกรมประมวลผลคำประยุกต์</t>
  </si>
  <si>
    <t>2201-2408</t>
  </si>
  <si>
    <t>การผลิตสื่อสิ่งพิมพ์</t>
  </si>
  <si>
    <t>2201-2410</t>
  </si>
  <si>
    <t>หลักการเขียนโปรแกรม</t>
  </si>
  <si>
    <t>2201-2411</t>
  </si>
  <si>
    <t>การเขียนโปรแกรมบนระบบปฏิบัติการเท็กซ์โหมด</t>
  </si>
  <si>
    <t>2201-2412</t>
  </si>
  <si>
    <t>การเขียนโปรแกรมบนระบบปฏิบัติการ GUI</t>
  </si>
  <si>
    <t>2201-2413</t>
  </si>
  <si>
    <t>การประยุกต์คอมพิวเตอร์กับงานสถิติ</t>
  </si>
  <si>
    <t>2201-2414</t>
  </si>
  <si>
    <t>การสร้างเว็บเพจ</t>
  </si>
  <si>
    <t>2201-2415</t>
  </si>
  <si>
    <t>ระบบเครือข่ายเบื้องต้น</t>
  </si>
  <si>
    <t>2201-2416</t>
  </si>
  <si>
    <t>ฮาร์ดแวร์และยูทิลิตี้เบื้องต้น</t>
  </si>
  <si>
    <t>2201-2417</t>
  </si>
  <si>
    <t>ปฏิบัติงานบริการคอมพิวเตอร์</t>
  </si>
  <si>
    <t>2201-2418</t>
  </si>
  <si>
    <t>เทคโนโลยีสำนักงาน</t>
  </si>
  <si>
    <t>2201-2419</t>
  </si>
  <si>
    <t>การใช้โปรแกรมกราฟิกส์</t>
  </si>
  <si>
    <t>2201-2825</t>
  </si>
  <si>
    <t>ภาษาอังกฤษเพื่องานคอมพิวเตอร์</t>
  </si>
  <si>
    <t>2201-5001</t>
  </si>
  <si>
    <t>โครงการ</t>
  </si>
  <si>
    <t>2202-2103</t>
  </si>
  <si>
    <t>การค้าปลีกและการค้าส่ง</t>
  </si>
  <si>
    <t>2203-2107</t>
  </si>
  <si>
    <t>ชวเลขไทยประยุกต์</t>
  </si>
  <si>
    <t>2204-2001</t>
  </si>
  <si>
    <t>คอมพิวเตอร์ในงานธุรกิจ</t>
  </si>
  <si>
    <t>2204-2002</t>
  </si>
  <si>
    <t>ระบบปฏิบัติการเบื้องต้น</t>
  </si>
  <si>
    <t>2204-2003</t>
  </si>
  <si>
    <t>2204-2004</t>
  </si>
  <si>
    <t>คณิตศาสตร์คอมพิวเตอร์</t>
  </si>
  <si>
    <t>2204-2005</t>
  </si>
  <si>
    <t>2204-2006</t>
  </si>
  <si>
    <t>พื้นฐานการเขียนโปรแกรมคอมพิวเตอร์</t>
  </si>
  <si>
    <t>2204-2007</t>
  </si>
  <si>
    <t>การเขียนโปรแกรมบนมาตรฐานเปิด</t>
  </si>
  <si>
    <t>2204-2008</t>
  </si>
  <si>
    <t>โปรแกรมจัดการฐานข้อมูล</t>
  </si>
  <si>
    <t>2204-2009</t>
  </si>
  <si>
    <t>การสร้างเว็บไซต์</t>
  </si>
  <si>
    <t>2204-2101</t>
  </si>
  <si>
    <t>องค์ประกอบศิลป์สำหรับงานคอมพิวเตอร์</t>
  </si>
  <si>
    <t>2204-2102</t>
  </si>
  <si>
    <t>ภาษาอังกฤษปฎิบัติการคอมพิวเตอร์</t>
  </si>
  <si>
    <t>2204-2103</t>
  </si>
  <si>
    <t>โปรแกรมตารางคำนวณ</t>
  </si>
  <si>
    <t>2204-2104</t>
  </si>
  <si>
    <t>2204-2105</t>
  </si>
  <si>
    <t>โปรแกรมกราฟิก</t>
  </si>
  <si>
    <t>2204-2106</t>
  </si>
  <si>
    <t>โปรแกรมมัลติมีเดียเพื่อการนำเสนอ</t>
  </si>
  <si>
    <t>2204-2107</t>
  </si>
  <si>
    <t>การเขียนโปรแกรมโดยใช้เครื่องมือกราฟิกโหมด</t>
  </si>
  <si>
    <t>2204-2108</t>
  </si>
  <si>
    <t>โปรแกรมประมวลผลคำ</t>
  </si>
  <si>
    <t>2204-2109</t>
  </si>
  <si>
    <t>โปรแกรมสำเร็จรูปทางสถิติ</t>
  </si>
  <si>
    <t>2204-2110</t>
  </si>
  <si>
    <t>ธรรมาภิบาลเทคโนโลยีสารสนเทศในองค์กร</t>
  </si>
  <si>
    <t>2204-2111</t>
  </si>
  <si>
    <t>อินเทอร์เน็ตเพื่องานธุรกิจ</t>
  </si>
  <si>
    <t>2204-2112</t>
  </si>
  <si>
    <t>กฎหมายคอมพิวเตอร์</t>
  </si>
  <si>
    <t>2204-8001</t>
  </si>
  <si>
    <t>ฝึกงาน</t>
  </si>
  <si>
    <t>2204-8002</t>
  </si>
  <si>
    <t>ฝึกงาน 1</t>
  </si>
  <si>
    <t>2204-8003</t>
  </si>
  <si>
    <t>ฝึกงาน 2</t>
  </si>
  <si>
    <t>2204-8501</t>
  </si>
  <si>
    <t>2204-8502</t>
  </si>
  <si>
    <t>โครงการ 1</t>
  </si>
  <si>
    <t>2204-8503</t>
  </si>
  <si>
    <t>โครงการ 2</t>
  </si>
  <si>
    <t>2301-2227</t>
  </si>
  <si>
    <t>การออกแบบบรรจุภัณฑ์</t>
  </si>
  <si>
    <t>2301-3106</t>
  </si>
  <si>
    <t xml:space="preserve">การสร้างภาพกราฟิกส์ </t>
  </si>
  <si>
    <t>2302-2009</t>
  </si>
  <si>
    <t>การถ่ายภาพดิจิตอล</t>
  </si>
  <si>
    <t>2302-9002</t>
  </si>
  <si>
    <t>เทคนิคการพิมพ์สกรีนสร้างสรรค์</t>
  </si>
  <si>
    <t>2319-2103</t>
  </si>
  <si>
    <t>สร้างบทวีดีทัศน์</t>
  </si>
  <si>
    <t>3000-0201</t>
  </si>
  <si>
    <t>โปรแกรมสำเร็จรูปในงานอาชีพ</t>
  </si>
  <si>
    <t>3000-0203</t>
  </si>
  <si>
    <t>เทคโนโลยีสารสนเทศเบื้องต้น</t>
  </si>
  <si>
    <t>3000-0205</t>
  </si>
  <si>
    <t>คอมพิวเตอร์กราฟิกส์</t>
  </si>
  <si>
    <t>3000-2001</t>
  </si>
  <si>
    <t>3000-2002</t>
  </si>
  <si>
    <t>3000-2003</t>
  </si>
  <si>
    <t>3000-2004</t>
  </si>
  <si>
    <t>3001-1001</t>
  </si>
  <si>
    <t>การบริหารงานคุณภาพในองค์กร</t>
  </si>
  <si>
    <t>3001-1002</t>
  </si>
  <si>
    <t>กฎหมายทั่วไปเกี่ยวกับงานอาชีพ</t>
  </si>
  <si>
    <t>3001-2001</t>
  </si>
  <si>
    <t>เทคโนโลยีสารสนเทศเพื่อการจัดการอาชีพ</t>
  </si>
  <si>
    <t>3101-8501</t>
  </si>
  <si>
    <t>3200-0002</t>
  </si>
  <si>
    <t>หลักการขาย</t>
  </si>
  <si>
    <t>3200-0010</t>
  </si>
  <si>
    <t>3200-0011</t>
  </si>
  <si>
    <t>คอมพิวเตอร์และสารสนเทศในงานธุรกิจ</t>
  </si>
  <si>
    <t>3200-1001</t>
  </si>
  <si>
    <t>หลักเศรษฐศาสตร์</t>
  </si>
  <si>
    <t>3200-1002</t>
  </si>
  <si>
    <t>หลักการจัดการ</t>
  </si>
  <si>
    <t>3200-1003</t>
  </si>
  <si>
    <t>หลักการตลาด</t>
  </si>
  <si>
    <t>3202-2006</t>
  </si>
  <si>
    <t>กลยุทธทางการตลาด</t>
  </si>
  <si>
    <t>3204-2001</t>
  </si>
  <si>
    <t>การประกอบเครื่องคอมพิวเตอร์และติดตั้งซอฟต์แวร์</t>
  </si>
  <si>
    <t>3204-2002</t>
  </si>
  <si>
    <t>การใช้โปรแกรมสำนักงานขั้นสูง</t>
  </si>
  <si>
    <t>3204-2003</t>
  </si>
  <si>
    <t>การสื่อสารข้อมูลและเครือข่าย</t>
  </si>
  <si>
    <t>3204-2004</t>
  </si>
  <si>
    <t>ระบบจัดการฐานข้อมูล</t>
  </si>
  <si>
    <t>3204-2005</t>
  </si>
  <si>
    <t>การออกแบบและพัฒนาเว็บไซต์</t>
  </si>
  <si>
    <t>3204-2006</t>
  </si>
  <si>
    <t>การวิเคราะห์และออกแบบระบบ</t>
  </si>
  <si>
    <t>3204-2007</t>
  </si>
  <si>
    <t>3204-2008</t>
  </si>
  <si>
    <t>การเขียนโปรแกรมภาษาซี</t>
  </si>
  <si>
    <t>3204-2009</t>
  </si>
  <si>
    <t>3204-2010</t>
  </si>
  <si>
    <t>3204-2011</t>
  </si>
  <si>
    <t>3204-2012</t>
  </si>
  <si>
    <t>3204-2013</t>
  </si>
  <si>
    <t>3204-2014</t>
  </si>
  <si>
    <t>ปฏิบัติการประกอบเครื่องคอมพิวเตอร์</t>
  </si>
  <si>
    <t>3204-2101</t>
  </si>
  <si>
    <t>การออกแบบและพัฒนาโปรแกรม</t>
  </si>
  <si>
    <t>3204-2102</t>
  </si>
  <si>
    <t>เทคนิคการสร้างภาพเคลื่อนไหวคอมพิวเตอร์</t>
  </si>
  <si>
    <t>3204-2103</t>
  </si>
  <si>
    <t>การประยุกต์ใช้โปรแกรมสื่อประสม</t>
  </si>
  <si>
    <t>3204-2104</t>
  </si>
  <si>
    <t>โปรแกรมสำเร็จรูปทางสถิติเพื่อการวิจัย</t>
  </si>
  <si>
    <t>3204-2105</t>
  </si>
  <si>
    <t>การพัฒนาซอฟต์แวร์ด้วยโปรแกรมสำเร็จรูป</t>
  </si>
  <si>
    <t>3204-2106</t>
  </si>
  <si>
    <t>การพัฒนาเว็บไซต์ในงานธุรกิจ</t>
  </si>
  <si>
    <t>3204-2110</t>
  </si>
  <si>
    <t>การใช้โปรแกรมบริหารงานทรัพยากรมนุษย์</t>
  </si>
  <si>
    <t>3204-2111</t>
  </si>
  <si>
    <t>การใช้โปรแกรมบริหารสินค้าคงคลัง</t>
  </si>
  <si>
    <t>3204-2202</t>
  </si>
  <si>
    <t>การพัฒนาเว็บเพจด้วยโปรแกรมสำเร็จรูป</t>
  </si>
  <si>
    <t>3204-2203</t>
  </si>
  <si>
    <t>3204-2204</t>
  </si>
  <si>
    <t>การพัฒนาเว็บเพจชั้นสูง</t>
  </si>
  <si>
    <t>3204-2304</t>
  </si>
  <si>
    <t>การผลิตสื่อสิ่งพิมพ์ด้วยคอมพิวเตอร์</t>
  </si>
  <si>
    <t>3204-2306</t>
  </si>
  <si>
    <t>การใช้โปรแกรมเพื่องานคำนวณ</t>
  </si>
  <si>
    <t>3204-2401</t>
  </si>
  <si>
    <t>หลักการและการปฏิบัติงานโปรแกรมคอมพิวเตอร์กราฟิก</t>
  </si>
  <si>
    <t>3204-2402</t>
  </si>
  <si>
    <t>3204-2403</t>
  </si>
  <si>
    <t>การใช้โปรแกรมสื่อประสม</t>
  </si>
  <si>
    <t>3204-2404</t>
  </si>
  <si>
    <t>หลักการคอมพิวเตอร์กราฟิก</t>
  </si>
  <si>
    <t>3204-2405</t>
  </si>
  <si>
    <t>การใช้โปรแกรมกราฟิก 2 มิติ</t>
  </si>
  <si>
    <t>3204-2406</t>
  </si>
  <si>
    <t>การใช้โปรแกรมกราฟิก 3 มิติ</t>
  </si>
  <si>
    <t>3204-6001</t>
  </si>
  <si>
    <t>3204-8001</t>
  </si>
  <si>
    <t>3204-8501</t>
  </si>
  <si>
    <t>3216-2003</t>
  </si>
  <si>
    <t>การใช้โปรแกรมสำเร็จรูปในงานสำนักงาน</t>
  </si>
  <si>
    <t>3216-2007</t>
  </si>
  <si>
    <t>การใช้โปรแกรมชุดในงานสำนักงาน</t>
  </si>
  <si>
    <t>3216-2104</t>
  </si>
  <si>
    <t>การประชาสัมพันธ์เพื่อสำนักงาน</t>
  </si>
  <si>
    <t>3901-2107</t>
  </si>
  <si>
    <t>การพัฒนาเว็บไซต์ด้วยภาษา PHP</t>
  </si>
  <si>
    <t>ลำดับ</t>
  </si>
  <si>
    <t>Code</t>
  </si>
  <si>
    <t>กลุ่มเรียน</t>
  </si>
  <si>
    <t>คำนำหน้า</t>
  </si>
  <si>
    <t>ชื่อ</t>
  </si>
  <si>
    <t>นามสกุล</t>
  </si>
  <si>
    <t>สาขาวิชา</t>
  </si>
  <si>
    <t>6ชย1ก1</t>
  </si>
  <si>
    <t>นาย</t>
  </si>
  <si>
    <t>ช่างยนต์</t>
  </si>
  <si>
    <t>ยานยนต์</t>
  </si>
  <si>
    <t>6ชย1ก2</t>
  </si>
  <si>
    <t>6ชย2</t>
  </si>
  <si>
    <t>6ชย3</t>
  </si>
  <si>
    <t>นางสาว</t>
  </si>
  <si>
    <t>6ชก1</t>
  </si>
  <si>
    <t>ช่างกลโรงงาน</t>
  </si>
  <si>
    <t>เครื่องมือกล</t>
  </si>
  <si>
    <t>6มล1</t>
  </si>
  <si>
    <t>แม่พิมพ์โลหะ</t>
  </si>
  <si>
    <t>6มพ1</t>
  </si>
  <si>
    <t>แม่พิมพ์พลาสติก</t>
  </si>
  <si>
    <t>6ผย1</t>
  </si>
  <si>
    <t>ผลิตชิ้นส่วนยานยนต์</t>
  </si>
  <si>
    <t>6คส1</t>
  </si>
  <si>
    <t>ช่างเชื่อมโลหะ</t>
  </si>
  <si>
    <t>โครงสร้าง</t>
  </si>
  <si>
    <t>6ชฟ1ก1</t>
  </si>
  <si>
    <t>ช่างไฟฟ้ากำลัง</t>
  </si>
  <si>
    <t>ไฟฟ้ากำลัง</t>
  </si>
  <si>
    <t>6ชฟ1ก2</t>
  </si>
  <si>
    <t>6ชฟ2</t>
  </si>
  <si>
    <t>6ชอ1ก1</t>
  </si>
  <si>
    <t>ช่างอิเล็กทรอนิกส์</t>
  </si>
  <si>
    <t>อิเล็กทรอนิกส์</t>
  </si>
  <si>
    <t>6ชอ1ก2</t>
  </si>
  <si>
    <t>6ชส1</t>
  </si>
  <si>
    <t>ช่างก่อสร้าง</t>
  </si>
  <si>
    <t>ก่อสร้าง</t>
  </si>
  <si>
    <t>6ชบ1ก1</t>
  </si>
  <si>
    <t>ช่างเขียนแบบเครื่องกล</t>
  </si>
  <si>
    <t>เขียนแบบเครื่องกล</t>
  </si>
  <si>
    <t>6ชบ1ก2</t>
  </si>
  <si>
    <t>6ทค1</t>
  </si>
  <si>
    <t>เทคนิคคอมพิวเตอร์</t>
  </si>
  <si>
    <t>6บช1</t>
  </si>
  <si>
    <t>การบัญชี</t>
  </si>
  <si>
    <t>6บช2</t>
  </si>
  <si>
    <t>6กต1</t>
  </si>
  <si>
    <t>การตลาด</t>
  </si>
  <si>
    <t>6คธ1</t>
  </si>
  <si>
    <t>คอมพิวเตอร์ธุรกิจ</t>
  </si>
  <si>
    <t>6คธ2</t>
  </si>
  <si>
    <t>6คป1</t>
  </si>
  <si>
    <t>ธุรกิจค้าปลีก</t>
  </si>
  <si>
    <t>ธุรกิจค้าปลีกทั่วไป</t>
  </si>
  <si>
    <t>6ฟข1</t>
  </si>
  <si>
    <t>แฟชั่นและสิ่งทอ</t>
  </si>
  <si>
    <t>เสื้อผ้าแฟชั่น</t>
  </si>
  <si>
    <t>6คอ1</t>
  </si>
  <si>
    <t>อาหารและโภชนาการ</t>
  </si>
  <si>
    <t>6คท1</t>
  </si>
  <si>
    <t>คหกรรมศาสตร์</t>
  </si>
  <si>
    <t>ธุรกิจดอกไม้และงานประดิษฐ์</t>
  </si>
  <si>
    <t>6ทส1</t>
  </si>
  <si>
    <t>เทคโนโลยีสารสนเทศ</t>
  </si>
  <si>
    <t>3ชย1ก1</t>
  </si>
  <si>
    <t>3ชย1ก2</t>
  </si>
  <si>
    <t>3ชย2ก1</t>
  </si>
  <si>
    <t>3ชย2ก2</t>
  </si>
  <si>
    <t>3ชก1</t>
  </si>
  <si>
    <t>3มล1</t>
  </si>
  <si>
    <t>3มพ1</t>
  </si>
  <si>
    <t>3คส1</t>
  </si>
  <si>
    <t>3ชฟ1ก1</t>
  </si>
  <si>
    <t>3ชฟ1ก2</t>
  </si>
  <si>
    <t>3ชฟ2ก1</t>
  </si>
  <si>
    <t>3ชฟ2ก2</t>
  </si>
  <si>
    <t>3ชอ1ก1</t>
  </si>
  <si>
    <t>3ชอ1ก2</t>
  </si>
  <si>
    <t>3ชส1</t>
  </si>
  <si>
    <t>3ชบ1ก1</t>
  </si>
  <si>
    <t>3ชบ1ก2</t>
  </si>
  <si>
    <t>3ทค1ก1</t>
  </si>
  <si>
    <t>3ทค1ก2</t>
  </si>
  <si>
    <t>3บช1</t>
  </si>
  <si>
    <t>3บช2</t>
  </si>
  <si>
    <t>3กต1</t>
  </si>
  <si>
    <t>3ลข1</t>
  </si>
  <si>
    <t>การเลขานุการ</t>
  </si>
  <si>
    <t>3คธ1</t>
  </si>
  <si>
    <t>3คธ2</t>
  </si>
  <si>
    <t>3คป1</t>
  </si>
  <si>
    <t>3คอ1</t>
  </si>
  <si>
    <t>3คท1</t>
  </si>
  <si>
    <t>3ทส1</t>
  </si>
  <si>
    <t>7ชย1</t>
  </si>
  <si>
    <t>เทคนิคเครื่องกล</t>
  </si>
  <si>
    <t>เทคนิคยานยนต์</t>
  </si>
  <si>
    <t>7ชย(ทวิ)</t>
  </si>
  <si>
    <t>7มล(ทวิ)</t>
  </si>
  <si>
    <t>เทคนิคการผลิต</t>
  </si>
  <si>
    <t>7มพ(ทวิ)</t>
  </si>
  <si>
    <t>7มผ(ทวิ ม.6)</t>
  </si>
  <si>
    <t>7ชฟ1</t>
  </si>
  <si>
    <t>ไฟฟ้า</t>
  </si>
  <si>
    <t>7คม1</t>
  </si>
  <si>
    <t>เครื่องมือวัดอุตสาหกรรม</t>
  </si>
  <si>
    <t>7ออ1</t>
  </si>
  <si>
    <t>อิเล็กทรอนิกส์อุตสาหกรรม</t>
  </si>
  <si>
    <t>7ทก1</t>
  </si>
  <si>
    <t>7ชบ1</t>
  </si>
  <si>
    <t>7ชบ(ม.6)ก.1</t>
  </si>
  <si>
    <t>7ชบ(ม.6)ก.2</t>
  </si>
  <si>
    <t>7ทท1</t>
  </si>
  <si>
    <t>เทคโนโลยีโทรคมนาคม</t>
  </si>
  <si>
    <t>เทคโนโลยีระบบโทรคมนาคม</t>
  </si>
  <si>
    <t>7มค1</t>
  </si>
  <si>
    <t>เมคคาทรอนิกส์และหุ่นยนต์</t>
  </si>
  <si>
    <t>เมคคาทรอนิกส์สำหรับระบบอัตโนมัติ</t>
  </si>
  <si>
    <t>7มค2</t>
  </si>
  <si>
    <t>7ฮว1</t>
  </si>
  <si>
    <t>เทคโนโลยีคอมพิวเตอร์</t>
  </si>
  <si>
    <t>คอมพิวเตอร์ฮาร์ดแวร์</t>
  </si>
  <si>
    <t>7ฮว(ม.6)</t>
  </si>
  <si>
    <t>7บช1</t>
  </si>
  <si>
    <t>7บช(ม.6)</t>
  </si>
  <si>
    <t>7กต1</t>
  </si>
  <si>
    <t>7กต(ม.6)</t>
  </si>
  <si>
    <t>7คธ1</t>
  </si>
  <si>
    <t>7คธ(ม.6)</t>
  </si>
  <si>
    <t>7คป(ม.6)</t>
  </si>
  <si>
    <t>การจัดการธุรกิจค้าปลีก</t>
  </si>
  <si>
    <t>ธุรกิจค้าปลีกร้านอาหารและภัตตาคาร</t>
  </si>
  <si>
    <t>7กส(ม.6)</t>
  </si>
  <si>
    <t>การจัดการสำนักงาน</t>
  </si>
  <si>
    <t>7คอ1</t>
  </si>
  <si>
    <t>7คอ(ม.6)</t>
  </si>
  <si>
    <t>5ชย1 ก.1</t>
  </si>
  <si>
    <t>5ชย1 ก.2</t>
  </si>
  <si>
    <t>5ชย(ม.6)</t>
  </si>
  <si>
    <t>5มล(ทวิ)</t>
  </si>
  <si>
    <t>5มพ(ทวิ)</t>
  </si>
  <si>
    <t>5มผ(ทวิ ม.6) ก.1</t>
  </si>
  <si>
    <t>5มผ(ทวิ ม.6) ก.2</t>
  </si>
  <si>
    <t>5ชฟ1</t>
  </si>
  <si>
    <t>5คม1</t>
  </si>
  <si>
    <t>5ออ1</t>
  </si>
  <si>
    <t>5ทก1</t>
  </si>
  <si>
    <t>5ชบ1</t>
  </si>
  <si>
    <t>5ชบ(ม.6)</t>
  </si>
  <si>
    <t>5ทท1</t>
  </si>
  <si>
    <t>5ฮว1</t>
  </si>
  <si>
    <t>5บช1</t>
  </si>
  <si>
    <t>5บช(ม.6)</t>
  </si>
  <si>
    <t>5กต1</t>
  </si>
  <si>
    <t>5กต(ม.6)</t>
  </si>
  <si>
    <t>5คธ1</t>
  </si>
  <si>
    <t>5คธ(ม.6)</t>
  </si>
  <si>
    <t>5คป1(ทวิ)</t>
  </si>
  <si>
    <t>5คป(ทวิ ม.6)</t>
  </si>
  <si>
    <t>5กส1</t>
  </si>
  <si>
    <t>5กส(ม.6)</t>
  </si>
  <si>
    <t>5คอ1(ทวิ)</t>
  </si>
  <si>
    <t>5คอ(ม.6)</t>
  </si>
  <si>
    <t>5ทส1</t>
  </si>
  <si>
    <t>5ทส(ม.6)</t>
  </si>
  <si>
    <t>2ชย1ก1</t>
  </si>
  <si>
    <t>2ชย1ก2</t>
  </si>
  <si>
    <t>2ชย2ก1</t>
  </si>
  <si>
    <t>2ชย2ก2</t>
  </si>
  <si>
    <t>2ชก1ก1</t>
  </si>
  <si>
    <t>2ชก1ก2</t>
  </si>
  <si>
    <t>2มล1</t>
  </si>
  <si>
    <t>2มพ1</t>
  </si>
  <si>
    <t>2คส1</t>
  </si>
  <si>
    <t>2ชฟ1ก1</t>
  </si>
  <si>
    <t>2ชฟ1ก2</t>
  </si>
  <si>
    <t>2ชฟ2ก1</t>
  </si>
  <si>
    <t>2ชฟ2ก2</t>
  </si>
  <si>
    <t>2ชอ1ก1</t>
  </si>
  <si>
    <t>2ชอ1ก2</t>
  </si>
  <si>
    <t>2ชส1ก1</t>
  </si>
  <si>
    <t>2ชส1ก2</t>
  </si>
  <si>
    <t>2ชบ1ก1</t>
  </si>
  <si>
    <t>2ชบ1ก2</t>
  </si>
  <si>
    <t>2ทค1ก1</t>
  </si>
  <si>
    <t>ช่างเทคนิคคอมพิวเตอร์</t>
  </si>
  <si>
    <t>2ทค1ก2</t>
  </si>
  <si>
    <t>2บช1</t>
  </si>
  <si>
    <t>2บช2</t>
  </si>
  <si>
    <t>2กต1</t>
  </si>
  <si>
    <t>2ลข1</t>
  </si>
  <si>
    <t>2คธ1</t>
  </si>
  <si>
    <t>2คธ2</t>
  </si>
  <si>
    <t>2คธ3</t>
  </si>
  <si>
    <t>2คป1</t>
  </si>
  <si>
    <t>ธุรกิจค้าปลีกสมัยใหม่</t>
  </si>
  <si>
    <t>2คอ1</t>
  </si>
  <si>
    <t>2คท1</t>
  </si>
  <si>
    <t>2ทส1</t>
  </si>
  <si>
    <t>1ชย1ก1</t>
  </si>
  <si>
    <t>1ชย1ก2</t>
  </si>
  <si>
    <t>1ชย2ก1</t>
  </si>
  <si>
    <t>1ชย2ก2</t>
  </si>
  <si>
    <t>1ชย3ก1</t>
  </si>
  <si>
    <t>1ชย3ก2</t>
  </si>
  <si>
    <t>1ชก1ก1</t>
  </si>
  <si>
    <t>1ชก1ก2</t>
  </si>
  <si>
    <t>1มล1</t>
  </si>
  <si>
    <t>1มพ1</t>
  </si>
  <si>
    <t>1คส1</t>
  </si>
  <si>
    <t>1ชฟ1ก1</t>
  </si>
  <si>
    <t>1ชฟ1ก2</t>
  </si>
  <si>
    <t>1ชฟ2ก1</t>
  </si>
  <si>
    <t>1ชฟ2ก2</t>
  </si>
  <si>
    <t>1ชอ1ก1</t>
  </si>
  <si>
    <t>1ชอ1ก2</t>
  </si>
  <si>
    <t>1ชส1ก1</t>
  </si>
  <si>
    <t>1ชส1ก2</t>
  </si>
  <si>
    <t>1ชบ1ก1</t>
  </si>
  <si>
    <t>1ชบ1ก2</t>
  </si>
  <si>
    <t>1มค1</t>
  </si>
  <si>
    <t>เมคคาทรอนิกส์</t>
  </si>
  <si>
    <t>1ทค1ก1</t>
  </si>
  <si>
    <t>1ทค1ก2</t>
  </si>
  <si>
    <t>1บช1</t>
  </si>
  <si>
    <t>1บช2</t>
  </si>
  <si>
    <t>63202020001</t>
  </si>
  <si>
    <t>1กต1</t>
  </si>
  <si>
    <t>63202020002</t>
  </si>
  <si>
    <t>63202020003</t>
  </si>
  <si>
    <t>63202020004</t>
  </si>
  <si>
    <t>63202020005</t>
  </si>
  <si>
    <t>63202020006</t>
  </si>
  <si>
    <t>63202020007</t>
  </si>
  <si>
    <t>63202020008</t>
  </si>
  <si>
    <t>63202020009</t>
  </si>
  <si>
    <t>63202020010</t>
  </si>
  <si>
    <t>63202020011</t>
  </si>
  <si>
    <t>63202020012</t>
  </si>
  <si>
    <t>63202020013</t>
  </si>
  <si>
    <t>63202020014</t>
  </si>
  <si>
    <t>63202020015</t>
  </si>
  <si>
    <t>63202020016</t>
  </si>
  <si>
    <t>63202020017</t>
  </si>
  <si>
    <t>63202020018</t>
  </si>
  <si>
    <t>63202020019</t>
  </si>
  <si>
    <t>63202020020</t>
  </si>
  <si>
    <t>63202020021</t>
  </si>
  <si>
    <t>63202020022</t>
  </si>
  <si>
    <t>63202020023</t>
  </si>
  <si>
    <t>63202020024</t>
  </si>
  <si>
    <t>63202020025</t>
  </si>
  <si>
    <t>63202020026</t>
  </si>
  <si>
    <t>63202020027</t>
  </si>
  <si>
    <t>63202020028</t>
  </si>
  <si>
    <t>63202020029</t>
  </si>
  <si>
    <t>63202020030</t>
  </si>
  <si>
    <t>63202020031</t>
  </si>
  <si>
    <t>63202020032</t>
  </si>
  <si>
    <t>63202020033</t>
  </si>
  <si>
    <t>63202020034</t>
  </si>
  <si>
    <t>63202020035</t>
  </si>
  <si>
    <t>63202020036</t>
  </si>
  <si>
    <t>63202020037</t>
  </si>
  <si>
    <t>1คธ1</t>
  </si>
  <si>
    <t>1คธ2</t>
  </si>
  <si>
    <t>1คธ3</t>
  </si>
  <si>
    <t>1คป1</t>
  </si>
  <si>
    <t>การจัดการธุรกิจค้าปลีกสมัยใหม่</t>
  </si>
  <si>
    <t>1คอ1</t>
  </si>
  <si>
    <t>1คท1</t>
  </si>
  <si>
    <t>1ทส1</t>
  </si>
  <si>
    <t>4ชย1ก1</t>
  </si>
  <si>
    <t>4ชย1ก2</t>
  </si>
  <si>
    <t>4มล(ทวิ)</t>
  </si>
  <si>
    <t>4ทผ(ทวิ ม.6)</t>
  </si>
  <si>
    <t>4กค1</t>
  </si>
  <si>
    <t>ไฟฟ้าการควบคุมทางอุตสาหกรรม</t>
  </si>
  <si>
    <t>4ชฟ1</t>
  </si>
  <si>
    <t>4ทก1</t>
  </si>
  <si>
    <t>4ชบ1</t>
  </si>
  <si>
    <t>ออกแบบและเขียนแบบการผลิต</t>
  </si>
  <si>
    <t>4ชบ(ม.6)ก1</t>
  </si>
  <si>
    <t>4ชบ(ม.6)ก2</t>
  </si>
  <si>
    <t>4ทท1</t>
  </si>
  <si>
    <t>4ทท(ม.6)</t>
  </si>
  <si>
    <t>4มค1</t>
  </si>
  <si>
    <t>หุ่นยนต์และระบบอัตโนมัติ</t>
  </si>
  <si>
    <t>4ฮว1</t>
  </si>
  <si>
    <t>4บช1</t>
  </si>
  <si>
    <t>4บช(ม.6)</t>
  </si>
  <si>
    <t>4กต1</t>
  </si>
  <si>
    <t>4กต(ม.6)</t>
  </si>
  <si>
    <t>4ทด1</t>
  </si>
  <si>
    <t>เทคโนโลยีธุรกิจดิจิทัล</t>
  </si>
  <si>
    <t>ธุรกิจดิจิทัล</t>
  </si>
  <si>
    <t>4ทด(ม.6)</t>
  </si>
  <si>
    <t>4คป1(ทวิ)</t>
  </si>
  <si>
    <t>4คป(ทวิ ม.6)</t>
  </si>
  <si>
    <t>4คอ1(ทวิ)</t>
  </si>
  <si>
    <t>4คอ(ทวิ ม.6)</t>
  </si>
  <si>
    <t>4คท(ม.6)</t>
  </si>
  <si>
    <t>การบริหารงานคหกรรมศาสตร์</t>
  </si>
  <si>
    <t>การจัดการดอกไม้และงานประดิษฐ์</t>
  </si>
  <si>
    <t>4นพ1</t>
  </si>
  <si>
    <t>นักพัฒนาซอฟแวร์คอมพิวเตอร์</t>
  </si>
  <si>
    <t>4นพ(ม.6)</t>
  </si>
  <si>
    <t xml:space="preserve">1. เลือกวัน หมายเลขวัน </t>
  </si>
  <si>
    <t>2. พิมพ์จำนวนคาบสอนต่อสัปดาห์</t>
  </si>
  <si>
    <t>3. พิมพ์ชื่อผู้สอน, รหัสวิชา และชื่อวิชา</t>
  </si>
  <si>
    <t>4. เลือกกลุ่มเรียน</t>
  </si>
  <si>
    <t>5. สามารถแก้ไขข้อมูลในช่องเช็คชื่อได้</t>
  </si>
  <si>
    <t>ลงชื่อ...................................................... ครูผู้สอน</t>
  </si>
  <si>
    <t>พัฒนาโปรแกรมโดยงานวัดผลและประเมินผล ร่วมกับอาจารย์ณันท์ชยธรณ์ ฉัตรสุวรรณ สาขาวิชาคอมพิวเตอร์ธุรกิจ</t>
  </si>
  <si>
    <t>ลงชื่อ............................................... ครูผู้สอน</t>
  </si>
  <si>
    <t>ลงชื่อ............................................................ ครูผู้สอน</t>
  </si>
  <si>
    <t>เทคโนโลยีแม่พิมพ์</t>
  </si>
  <si>
    <t>ป.ตรี 2 มล</t>
  </si>
  <si>
    <t>ป.ตรี 2 มพ</t>
  </si>
  <si>
    <t>ป.ตรี 2 คธ</t>
  </si>
  <si>
    <t>ป.ตรี 1 มล</t>
  </si>
  <si>
    <t>วรวิทย์</t>
  </si>
  <si>
    <t>จุฑาทิพย์</t>
  </si>
  <si>
    <t>คงศรี</t>
  </si>
  <si>
    <t>ชลธิชา</t>
  </si>
  <si>
    <t>ปัญสังข์</t>
  </si>
  <si>
    <t>ฐิตารีย์</t>
  </si>
  <si>
    <t>งามแสงนิล</t>
  </si>
  <si>
    <t>นิศารัตน์</t>
  </si>
  <si>
    <t>มั่นสั้น</t>
  </si>
  <si>
    <t>ปาณิสรา</t>
  </si>
  <si>
    <t>นาคสมภพ</t>
  </si>
  <si>
    <t>ปิยะนันท์</t>
  </si>
  <si>
    <t>ประดิษฐ์สอน</t>
  </si>
  <si>
    <t>มีนรัตน์</t>
  </si>
  <si>
    <t>ศิริแพทย์</t>
  </si>
  <si>
    <t>รัตติยา</t>
  </si>
  <si>
    <t>เหมือนสังข์ดี</t>
  </si>
  <si>
    <t>อรวรรณ</t>
  </si>
  <si>
    <t>เผยพจน์</t>
  </si>
  <si>
    <t>อัฐพร</t>
  </si>
  <si>
    <t>โคตะทัน</t>
  </si>
  <si>
    <t>อัยรดา</t>
  </si>
  <si>
    <t>รอดสิน</t>
  </si>
  <si>
    <t>ธีระพงษ์</t>
  </si>
  <si>
    <t>เทียนทับทิม</t>
  </si>
  <si>
    <t>นำโชค</t>
  </si>
  <si>
    <t>วัฒนประดิษฐ์</t>
  </si>
  <si>
    <t>สนองณรงค์</t>
  </si>
  <si>
    <t>วี</t>
  </si>
  <si>
    <t>-</t>
  </si>
  <si>
    <t>สหรัฐ</t>
  </si>
  <si>
    <t>เหลือบรัศมี</t>
  </si>
  <si>
    <t>6442040201</t>
  </si>
  <si>
    <t>6442040202</t>
  </si>
  <si>
    <t>6442040203</t>
  </si>
  <si>
    <t>6442040208</t>
  </si>
  <si>
    <t>6442040209</t>
  </si>
  <si>
    <t>6442040210</t>
  </si>
  <si>
    <t>6442040211</t>
  </si>
  <si>
    <t>6442040212</t>
  </si>
  <si>
    <t>6442040215</t>
  </si>
  <si>
    <t>6442040216</t>
  </si>
  <si>
    <t>6442040217</t>
  </si>
  <si>
    <t>6442040219</t>
  </si>
  <si>
    <t>6442040220</t>
  </si>
  <si>
    <t>6442040221</t>
  </si>
  <si>
    <t>6442040222</t>
  </si>
  <si>
    <t>6442040223</t>
  </si>
  <si>
    <t>6441020201</t>
  </si>
  <si>
    <t>6441020203</t>
  </si>
  <si>
    <t>6441020204</t>
  </si>
  <si>
    <t>6441020205</t>
  </si>
  <si>
    <t>6441020206</t>
  </si>
  <si>
    <t>6441020209</t>
  </si>
  <si>
    <t>6441020211</t>
  </si>
  <si>
    <t>6441020213</t>
  </si>
  <si>
    <t>6441020214</t>
  </si>
  <si>
    <t>6441020215</t>
  </si>
  <si>
    <t>6441020217</t>
  </si>
  <si>
    <t>6441020218</t>
  </si>
  <si>
    <t>6441020219</t>
  </si>
  <si>
    <t>จักรพงศ์</t>
  </si>
  <si>
    <t>ชฏารัมย์</t>
  </si>
  <si>
    <t>ธนพันธ์</t>
  </si>
  <si>
    <t>เทพบุตรดี</t>
  </si>
  <si>
    <t>ธนรัชต์</t>
  </si>
  <si>
    <t>ผ่องใส</t>
  </si>
  <si>
    <t>ธนวัฒน์</t>
  </si>
  <si>
    <t>มิ่งสรรพางค์</t>
  </si>
  <si>
    <t>ธีรวัฒน์</t>
  </si>
  <si>
    <t>แก้วนาเหนือ</t>
  </si>
  <si>
    <t>อลิชา</t>
  </si>
  <si>
    <t>ขันทอง</t>
  </si>
  <si>
    <t>ธนาธิป</t>
  </si>
  <si>
    <t>บัวรับพร</t>
  </si>
  <si>
    <t>นรวัฒน์</t>
  </si>
  <si>
    <t>วงษ์วรรณ</t>
  </si>
  <si>
    <t>ประสิทธิพร</t>
  </si>
  <si>
    <t>อนุลาวัพท์</t>
  </si>
  <si>
    <t>ปานฉัตร</t>
  </si>
  <si>
    <t>กล่ำสวัสดิ์</t>
  </si>
  <si>
    <t>สิริพงษ์</t>
  </si>
  <si>
    <t>พันธเสน</t>
  </si>
  <si>
    <t>สุรศักดิ์</t>
  </si>
  <si>
    <t>เกิดศิลป์</t>
  </si>
  <si>
    <t>โชคอนันต์</t>
  </si>
  <si>
    <t>เฮงสกุล</t>
  </si>
  <si>
    <t>1 / 2565</t>
  </si>
  <si>
    <r>
      <t>รายงานผลการเรียน ภาคเรียนที่</t>
    </r>
    <r>
      <rPr>
        <b/>
        <u/>
        <sz val="18"/>
        <color rgb="FF000000"/>
        <rFont val="TH SarabunPSK"/>
        <family val="2"/>
      </rPr>
      <t xml:space="preserve">   1   </t>
    </r>
    <r>
      <rPr>
        <b/>
        <sz val="18"/>
        <color rgb="FF000000"/>
        <rFont val="TH SarabunPSK"/>
        <family val="2"/>
      </rPr>
      <t>ปีการศึกษา</t>
    </r>
    <r>
      <rPr>
        <b/>
        <u/>
        <sz val="18"/>
        <color rgb="FF000000"/>
        <rFont val="TH SarabunPSK"/>
        <family val="2"/>
      </rPr>
      <t xml:space="preserve">  2565  </t>
    </r>
    <r>
      <rPr>
        <b/>
        <u/>
        <sz val="18"/>
        <color theme="0"/>
        <rFont val="TH SarabunPSK"/>
        <family val="2"/>
      </rPr>
      <t>.</t>
    </r>
  </si>
  <si>
    <t>ป.ตรี 2 มล.</t>
  </si>
  <si>
    <t xml:space="preserve"> ป.ตรี 2 มล.</t>
  </si>
  <si>
    <t xml:space="preserve"> ป.ตรี 2 มพ.</t>
  </si>
  <si>
    <t>ป.ตรี 2 มพ.</t>
  </si>
  <si>
    <t>ป.ตรี 2 คธ.</t>
  </si>
  <si>
    <t>6541020201</t>
  </si>
  <si>
    <t>6541020203</t>
  </si>
  <si>
    <t>6541020204</t>
  </si>
  <si>
    <t>6541020206</t>
  </si>
  <si>
    <t>6541020207</t>
  </si>
  <si>
    <t>6541020208</t>
  </si>
  <si>
    <t>6541020209</t>
  </si>
  <si>
    <t>6541020212</t>
  </si>
  <si>
    <t>6541020213</t>
  </si>
  <si>
    <t>6541020214</t>
  </si>
  <si>
    <t>6541020215</t>
  </si>
  <si>
    <t xml:space="preserve"> ป.ตรี ปี1 มล.</t>
  </si>
  <si>
    <t>ยลรดา</t>
  </si>
  <si>
    <t>หงษ์ทอง</t>
  </si>
  <si>
    <t>วราภรณ์</t>
  </si>
  <si>
    <t>ช่วยชู</t>
  </si>
  <si>
    <t>ดนุสรณ์</t>
  </si>
  <si>
    <t>ชาพรม</t>
  </si>
  <si>
    <t>บัญชา</t>
  </si>
  <si>
    <t>มากู่</t>
  </si>
  <si>
    <t>ภัทรพล</t>
  </si>
  <si>
    <t>มานาม</t>
  </si>
  <si>
    <t>มินทดา</t>
  </si>
  <si>
    <t>สิงห์เหม</t>
  </si>
  <si>
    <t>วชิระ</t>
  </si>
  <si>
    <t>แซ่กลาน</t>
  </si>
  <si>
    <t>สุณัฐกิตติ์</t>
  </si>
  <si>
    <t>เป็งขันธ์</t>
  </si>
  <si>
    <t>คงเดช</t>
  </si>
  <si>
    <t>ทองเรือง</t>
  </si>
  <si>
    <t>ศรราม</t>
  </si>
  <si>
    <t>โพธิสังวาล</t>
  </si>
  <si>
    <t>อนุรัตน์</t>
  </si>
  <si>
    <t>65402040201</t>
  </si>
  <si>
    <t>65402040202</t>
  </si>
  <si>
    <t>65402040203</t>
  </si>
  <si>
    <t>65402040204</t>
  </si>
  <si>
    <t>65402040205</t>
  </si>
  <si>
    <t>65402040206</t>
  </si>
  <si>
    <t>65402040207</t>
  </si>
  <si>
    <t>65402040208</t>
  </si>
  <si>
    <t>65402040209</t>
  </si>
  <si>
    <t>65402040210</t>
  </si>
  <si>
    <t>65402040211</t>
  </si>
  <si>
    <t>65402040212</t>
  </si>
  <si>
    <t>65402040213</t>
  </si>
  <si>
    <t>65402040214</t>
  </si>
  <si>
    <t>65402040215</t>
  </si>
  <si>
    <t>65402040216</t>
  </si>
  <si>
    <t>65402040217</t>
  </si>
  <si>
    <t>65402040218</t>
  </si>
  <si>
    <t>65402040219</t>
  </si>
  <si>
    <t>65402040220</t>
  </si>
  <si>
    <t>65402040221</t>
  </si>
  <si>
    <t>65402040222</t>
  </si>
  <si>
    <t>65402040223</t>
  </si>
  <si>
    <t xml:space="preserve"> ป.ตรี ปี 1 ทด(2)</t>
  </si>
  <si>
    <t>กุลญาดา</t>
  </si>
  <si>
    <t>อินทรแหยม</t>
  </si>
  <si>
    <t>จิตภาณี</t>
  </si>
  <si>
    <t>เกตุย้อย</t>
  </si>
  <si>
    <t>จิตรรัตน์</t>
  </si>
  <si>
    <t>วิริยะวัฒนะ</t>
  </si>
  <si>
    <t>จุฑามณี</t>
  </si>
  <si>
    <t>บุญพิทักษ์</t>
  </si>
  <si>
    <t>ชาลิสา</t>
  </si>
  <si>
    <t>ทิมวงษ์</t>
  </si>
  <si>
    <t>ฐิติมา</t>
  </si>
  <si>
    <t>จำปาทิพย์พงศ์</t>
  </si>
  <si>
    <t>นาง</t>
  </si>
  <si>
    <t>น้ำทิพย์</t>
  </si>
  <si>
    <t>นิพาพร</t>
  </si>
  <si>
    <t>สุขนารถ</t>
  </si>
  <si>
    <t>ปภาวดี</t>
  </si>
  <si>
    <t>ประพัชรมณี</t>
  </si>
  <si>
    <t>คำตัน</t>
  </si>
  <si>
    <t>พัชชา</t>
  </si>
  <si>
    <t>รักสนอง</t>
  </si>
  <si>
    <t>พัชรี</t>
  </si>
  <si>
    <t>เปล่งประยงค์</t>
  </si>
  <si>
    <t>ภัทรวรรณ</t>
  </si>
  <si>
    <t>งั่วสมบูรณ์</t>
  </si>
  <si>
    <t>วสิตา</t>
  </si>
  <si>
    <t>แสงเครือ</t>
  </si>
  <si>
    <t>ศิรภัส</t>
  </si>
  <si>
    <t>บุญมาก</t>
  </si>
  <si>
    <t>สิรภัทร</t>
  </si>
  <si>
    <t>ศรีครุฑย์</t>
  </si>
  <si>
    <t>สิริรักษ์</t>
  </si>
  <si>
    <t>ชื่นอร่าม</t>
  </si>
  <si>
    <t>อมรรัตน์</t>
  </si>
  <si>
    <t>สุขสว่าง</t>
  </si>
  <si>
    <t>ณภัทร</t>
  </si>
  <si>
    <t>สวามิตร</t>
  </si>
  <si>
    <t>ประดิษฐ์</t>
  </si>
  <si>
    <t>สัมมาสาโก</t>
  </si>
  <si>
    <t>ประสิทธิไชย</t>
  </si>
  <si>
    <t>แม้นจิตร</t>
  </si>
  <si>
    <t>สรวิชญ์</t>
  </si>
  <si>
    <t>คล้ำฉิม</t>
  </si>
  <si>
    <t>สุวัฒน์</t>
  </si>
  <si>
    <t>ดาวละลม</t>
  </si>
  <si>
    <t xml:space="preserve"> ป.ตรี ปี 1 ทด(1)</t>
  </si>
  <si>
    <t>ป.ตรี ปี 1 ทด(2)</t>
  </si>
  <si>
    <t>ป.ตรี ปี 1 ทด(1)</t>
  </si>
  <si>
    <t>ป.ตรี 1ทด ก.1</t>
  </si>
  <si>
    <t>ป.ตรี 1ทด ก.2</t>
  </si>
  <si>
    <t>ข.ป.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</si>
</sst>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7" formatCode="d"/>
    <numFmt numFmtId="188" formatCode="mmm"/>
    <numFmt numFmtId="189" formatCode="bb"/>
    <numFmt numFmtId="190" formatCode="0.0"/>
    <numFmt numFmtId="191" formatCode="[$-107041E]d\ mmm\ yy"/>
  </numFmts>
  <fonts count="44" x14ac:knownFonts="1">
    <font>
      <sz val="10"/>
      <color rgb="FF000000"/>
      <name val="Arial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70C0"/>
      <name val="TH SarabunPSK"/>
      <family val="2"/>
    </font>
    <font>
      <sz val="10"/>
      <color rgb="FFFF0000"/>
      <name val="TH SarabunPSK"/>
      <family val="2"/>
    </font>
    <font>
      <sz val="10"/>
      <color rgb="FF000000"/>
      <name val="TH SarabunPSK"/>
      <family val="2"/>
    </font>
    <font>
      <b/>
      <sz val="20"/>
      <color theme="1"/>
      <name val="TH SarabunPSK"/>
      <family val="2"/>
    </font>
    <font>
      <sz val="10"/>
      <name val="TH SarabunPSK"/>
      <family val="2"/>
    </font>
    <font>
      <sz val="10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theme="0"/>
      <name val="TH SarabunPSK"/>
      <family val="2"/>
    </font>
    <font>
      <b/>
      <sz val="12"/>
      <color theme="1"/>
      <name val="TH SarabunPSK"/>
      <family val="2"/>
    </font>
    <font>
      <sz val="14"/>
      <color rgb="FF7030A0"/>
      <name val="TH SarabunPSK"/>
      <family val="2"/>
    </font>
    <font>
      <b/>
      <sz val="14"/>
      <color rgb="FFFF0000"/>
      <name val="TH SarabunPSK"/>
      <family val="2"/>
    </font>
    <font>
      <sz val="14"/>
      <color rgb="FFFFFF99"/>
      <name val="TH SarabunPSK"/>
      <family val="2"/>
    </font>
    <font>
      <b/>
      <u/>
      <sz val="10"/>
      <color rgb="FF000000"/>
      <name val="TH SarabunPSK"/>
      <family val="2"/>
    </font>
    <font>
      <b/>
      <sz val="10"/>
      <color rgb="FF0070C0"/>
      <name val="TH SarabunPSK"/>
      <family val="2"/>
    </font>
    <font>
      <sz val="9"/>
      <color rgb="FF0070C0"/>
      <name val="TH SarabunPSK"/>
      <family val="2"/>
    </font>
    <font>
      <sz val="8"/>
      <color rgb="FF7030A0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TH SarabunPSK"/>
      <family val="2"/>
    </font>
    <font>
      <b/>
      <sz val="18"/>
      <color rgb="FF000000"/>
      <name val="TH SarabunPSK"/>
      <family val="2"/>
    </font>
    <font>
      <b/>
      <u/>
      <sz val="18"/>
      <color rgb="FF000000"/>
      <name val="TH SarabunPSK"/>
      <family val="2"/>
    </font>
    <font>
      <b/>
      <u/>
      <sz val="18"/>
      <color theme="0"/>
      <name val="TH SarabunPSK"/>
      <family val="2"/>
    </font>
    <font>
      <sz val="11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color rgb="FFC00000"/>
      <name val="TH SarabunPSK"/>
      <family val="2"/>
    </font>
    <font>
      <sz val="14"/>
      <name val="TH SarabunPSK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color theme="0"/>
      <name val="TH SarabunPSK"/>
      <family val="2"/>
    </font>
    <font>
      <sz val="10"/>
      <color rgb="FF0070C0"/>
      <name val="TH SarabunPSK"/>
      <family val="2"/>
    </font>
    <font>
      <sz val="11"/>
      <color theme="1"/>
      <name val="Calibri"/>
      <family val="2"/>
    </font>
    <font>
      <sz val="13"/>
      <name val="TH SarabunPSK"/>
      <family val="2"/>
    </font>
    <font>
      <sz val="13"/>
      <name val="TH SarabunPSK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FDE9D9"/>
        <bgColor rgb="FFFDE9D9"/>
      </patternFill>
    </fill>
    <fill>
      <patternFill patternType="solid">
        <fgColor rgb="FFFFFF99"/>
        <bgColor rgb="FFFFFF0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FDE9D9"/>
      </patternFill>
    </fill>
  </fills>
  <borders count="11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tted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/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/>
    <xf numFmtId="0" fontId="5" fillId="0" borderId="3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/>
    <xf numFmtId="0" fontId="5" fillId="0" borderId="6" xfId="0" applyFont="1" applyBorder="1" applyAlignment="1">
      <alignment horizontal="center" vertical="center"/>
    </xf>
    <xf numFmtId="0" fontId="11" fillId="0" borderId="0" xfId="0" applyFont="1"/>
    <xf numFmtId="0" fontId="3" fillId="2" borderId="1" xfId="0" applyFont="1" applyFill="1" applyBorder="1" applyAlignment="1">
      <alignment vertical="top"/>
    </xf>
    <xf numFmtId="0" fontId="11" fillId="2" borderId="1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13" fillId="3" borderId="16" xfId="0" applyFont="1" applyFill="1" applyBorder="1" applyAlignment="1">
      <alignment vertical="center"/>
    </xf>
    <xf numFmtId="0" fontId="7" fillId="0" borderId="0" xfId="0" applyFont="1"/>
    <xf numFmtId="0" fontId="1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/>
    </xf>
    <xf numFmtId="187" fontId="4" fillId="2" borderId="18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188" fontId="11" fillId="2" borderId="23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0" fontId="4" fillId="2" borderId="26" xfId="0" applyFont="1" applyFill="1" applyBorder="1" applyAlignment="1">
      <alignment horizontal="center"/>
    </xf>
    <xf numFmtId="189" fontId="4" fillId="2" borderId="27" xfId="0" applyNumberFormat="1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9" fontId="15" fillId="2" borderId="32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vertical="center"/>
    </xf>
    <xf numFmtId="49" fontId="17" fillId="2" borderId="32" xfId="0" applyNumberFormat="1" applyFont="1" applyFill="1" applyBorder="1" applyAlignment="1">
      <alignment horizontal="center" vertical="center"/>
    </xf>
    <xf numFmtId="49" fontId="17" fillId="2" borderId="32" xfId="0" quotePrefix="1" applyNumberFormat="1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vertical="center"/>
    </xf>
    <xf numFmtId="49" fontId="17" fillId="2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22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9" fontId="3" fillId="2" borderId="23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vertical="center"/>
    </xf>
    <xf numFmtId="1" fontId="11" fillId="2" borderId="46" xfId="0" applyNumberFormat="1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/>
    </xf>
    <xf numFmtId="0" fontId="24" fillId="2" borderId="47" xfId="0" applyFont="1" applyFill="1" applyBorder="1"/>
    <xf numFmtId="0" fontId="24" fillId="2" borderId="1" xfId="0" applyFont="1" applyFill="1" applyBorder="1"/>
    <xf numFmtId="0" fontId="2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25" fillId="0" borderId="0" xfId="0" applyFont="1"/>
    <xf numFmtId="0" fontId="9" fillId="0" borderId="0" xfId="0" applyFont="1"/>
    <xf numFmtId="0" fontId="26" fillId="2" borderId="10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0" fontId="12" fillId="2" borderId="54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24" fillId="2" borderId="56" xfId="0" applyFont="1" applyFill="1" applyBorder="1" applyAlignment="1">
      <alignment horizontal="center" vertical="center" textRotation="90"/>
    </xf>
    <xf numFmtId="0" fontId="4" fillId="2" borderId="53" xfId="0" applyFont="1" applyFill="1" applyBorder="1" applyAlignment="1">
      <alignment horizontal="center" textRotation="90"/>
    </xf>
    <xf numFmtId="0" fontId="13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41" xfId="0" applyFont="1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" fontId="3" fillId="2" borderId="34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" fontId="3" fillId="2" borderId="33" xfId="0" applyNumberFormat="1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49" fontId="3" fillId="2" borderId="42" xfId="0" applyNumberFormat="1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vertical="center"/>
    </xf>
    <xf numFmtId="0" fontId="3" fillId="2" borderId="45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1" fontId="3" fillId="2" borderId="42" xfId="0" applyNumberFormat="1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vertical="center"/>
    </xf>
    <xf numFmtId="1" fontId="24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2" fillId="2" borderId="12" xfId="0" applyFont="1" applyFill="1" applyBorder="1" applyAlignment="1">
      <alignment horizontal="center"/>
    </xf>
    <xf numFmtId="0" fontId="12" fillId="2" borderId="60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 vertical="center" textRotation="90"/>
    </xf>
    <xf numFmtId="0" fontId="27" fillId="2" borderId="52" xfId="0" applyFont="1" applyFill="1" applyBorder="1" applyAlignment="1">
      <alignment horizontal="center" vertical="center" textRotation="90"/>
    </xf>
    <xf numFmtId="0" fontId="27" fillId="2" borderId="55" xfId="0" applyFont="1" applyFill="1" applyBorder="1" applyAlignment="1">
      <alignment horizontal="center" vertical="center" textRotation="90"/>
    </xf>
    <xf numFmtId="0" fontId="27" fillId="2" borderId="53" xfId="0" applyFont="1" applyFill="1" applyBorder="1" applyAlignment="1">
      <alignment horizontal="center" vertical="center" textRotation="90"/>
    </xf>
    <xf numFmtId="0" fontId="11" fillId="2" borderId="53" xfId="0" applyFont="1" applyFill="1" applyBorder="1" applyAlignment="1">
      <alignment horizontal="center" textRotation="90"/>
    </xf>
    <xf numFmtId="1" fontId="12" fillId="2" borderId="33" xfId="0" applyNumberFormat="1" applyFont="1" applyFill="1" applyBorder="1" applyAlignment="1">
      <alignment horizontal="center" vertical="center"/>
    </xf>
    <xf numFmtId="0" fontId="8" fillId="0" borderId="59" xfId="0" applyFont="1" applyBorder="1"/>
    <xf numFmtId="1" fontId="11" fillId="2" borderId="1" xfId="0" applyNumberFormat="1" applyFont="1" applyFill="1" applyBorder="1"/>
    <xf numFmtId="0" fontId="12" fillId="2" borderId="12" xfId="0" applyFont="1" applyFill="1" applyBorder="1" applyAlignment="1">
      <alignment horizontal="center" vertical="center" textRotation="90"/>
    </xf>
    <xf numFmtId="0" fontId="15" fillId="2" borderId="53" xfId="0" applyFont="1" applyFill="1" applyBorder="1" applyAlignment="1">
      <alignment horizontal="center" vertical="center" textRotation="90"/>
    </xf>
    <xf numFmtId="0" fontId="11" fillId="2" borderId="55" xfId="0" applyFont="1" applyFill="1" applyBorder="1" applyAlignment="1">
      <alignment horizontal="center" textRotation="90"/>
    </xf>
    <xf numFmtId="0" fontId="28" fillId="2" borderId="55" xfId="0" applyFont="1" applyFill="1" applyBorder="1" applyAlignment="1">
      <alignment horizontal="center" textRotation="90"/>
    </xf>
    <xf numFmtId="0" fontId="12" fillId="0" borderId="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1" fontId="12" fillId="2" borderId="34" xfId="0" applyNumberFormat="1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2" borderId="52" xfId="0" applyFont="1" applyFill="1" applyBorder="1" applyAlignment="1">
      <alignment horizontal="center" textRotation="90"/>
    </xf>
    <xf numFmtId="0" fontId="4" fillId="2" borderId="60" xfId="0" applyFont="1" applyFill="1" applyBorder="1" applyAlignment="1">
      <alignment horizontal="center" textRotation="90"/>
    </xf>
    <xf numFmtId="1" fontId="12" fillId="2" borderId="12" xfId="0" applyNumberFormat="1" applyFont="1" applyFill="1" applyBorder="1" applyAlignment="1">
      <alignment horizontal="center" vertical="center" textRotation="90"/>
    </xf>
    <xf numFmtId="0" fontId="12" fillId="0" borderId="5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1" fontId="12" fillId="2" borderId="38" xfId="0" applyNumberFormat="1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1" fontId="12" fillId="2" borderId="42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/>
    </xf>
    <xf numFmtId="0" fontId="27" fillId="2" borderId="71" xfId="0" applyFont="1" applyFill="1" applyBorder="1"/>
    <xf numFmtId="0" fontId="27" fillId="2" borderId="47" xfId="0" applyFont="1" applyFill="1" applyBorder="1"/>
    <xf numFmtId="0" fontId="27" fillId="2" borderId="72" xfId="0" applyFont="1" applyFill="1" applyBorder="1"/>
    <xf numFmtId="0" fontId="27" fillId="2" borderId="71" xfId="0" applyFont="1" applyFill="1" applyBorder="1" applyAlignment="1">
      <alignment horizontal="center"/>
    </xf>
    <xf numFmtId="0" fontId="27" fillId="2" borderId="56" xfId="0" applyFont="1" applyFill="1" applyBorder="1" applyAlignment="1">
      <alignment horizontal="center"/>
    </xf>
    <xf numFmtId="1" fontId="27" fillId="2" borderId="81" xfId="0" applyNumberFormat="1" applyFont="1" applyFill="1" applyBorder="1" applyAlignment="1">
      <alignment horizontal="center"/>
    </xf>
    <xf numFmtId="0" fontId="12" fillId="4" borderId="83" xfId="0" applyFont="1" applyFill="1" applyBorder="1" applyAlignment="1">
      <alignment horizontal="center" vertical="center"/>
    </xf>
    <xf numFmtId="0" fontId="12" fillId="4" borderId="84" xfId="0" applyFont="1" applyFill="1" applyBorder="1" applyAlignment="1">
      <alignment horizontal="center" vertical="center"/>
    </xf>
    <xf numFmtId="1" fontId="24" fillId="2" borderId="17" xfId="0" applyNumberFormat="1" applyFont="1" applyFill="1" applyBorder="1" applyAlignment="1">
      <alignment horizontal="center" vertical="center"/>
    </xf>
    <xf numFmtId="1" fontId="24" fillId="2" borderId="34" xfId="0" applyNumberFormat="1" applyFont="1" applyFill="1" applyBorder="1" applyAlignment="1">
      <alignment horizontal="center" vertical="center"/>
    </xf>
    <xf numFmtId="190" fontId="27" fillId="2" borderId="34" xfId="0" applyNumberFormat="1" applyFont="1" applyFill="1" applyBorder="1" applyAlignment="1">
      <alignment horizontal="center" vertical="center"/>
    </xf>
    <xf numFmtId="190" fontId="27" fillId="2" borderId="85" xfId="0" applyNumberFormat="1" applyFont="1" applyFill="1" applyBorder="1" applyAlignment="1">
      <alignment horizontal="center" vertical="center"/>
    </xf>
    <xf numFmtId="0" fontId="27" fillId="2" borderId="86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left" vertical="center"/>
    </xf>
    <xf numFmtId="1" fontId="24" fillId="2" borderId="22" xfId="0" applyNumberFormat="1" applyFont="1" applyFill="1" applyBorder="1" applyAlignment="1">
      <alignment horizontal="center" vertical="center"/>
    </xf>
    <xf numFmtId="1" fontId="24" fillId="2" borderId="33" xfId="0" applyNumberFormat="1" applyFont="1" applyFill="1" applyBorder="1" applyAlignment="1">
      <alignment horizontal="center" vertical="center"/>
    </xf>
    <xf numFmtId="190" fontId="27" fillId="2" borderId="33" xfId="0" applyNumberFormat="1" applyFont="1" applyFill="1" applyBorder="1" applyAlignment="1">
      <alignment horizontal="center" vertical="center"/>
    </xf>
    <xf numFmtId="190" fontId="27" fillId="2" borderId="87" xfId="0" applyNumberFormat="1" applyFont="1" applyFill="1" applyBorder="1" applyAlignment="1">
      <alignment horizontal="center" vertical="center"/>
    </xf>
    <xf numFmtId="0" fontId="27" fillId="2" borderId="88" xfId="0" applyFont="1" applyFill="1" applyBorder="1" applyAlignment="1">
      <alignment horizontal="center" vertical="center"/>
    </xf>
    <xf numFmtId="190" fontId="33" fillId="2" borderId="87" xfId="0" applyNumberFormat="1" applyFont="1" applyFill="1" applyBorder="1" applyAlignment="1">
      <alignment horizontal="center" vertical="center"/>
    </xf>
    <xf numFmtId="0" fontId="33" fillId="2" borderId="88" xfId="0" applyFont="1" applyFill="1" applyBorder="1" applyAlignment="1">
      <alignment horizontal="center" vertical="center"/>
    </xf>
    <xf numFmtId="0" fontId="33" fillId="2" borderId="87" xfId="0" applyFont="1" applyFill="1" applyBorder="1" applyAlignment="1">
      <alignment horizontal="center" vertical="center"/>
    </xf>
    <xf numFmtId="0" fontId="27" fillId="4" borderId="8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left" vertical="center"/>
    </xf>
    <xf numFmtId="1" fontId="24" fillId="2" borderId="58" xfId="0" applyNumberFormat="1" applyFont="1" applyFill="1" applyBorder="1" applyAlignment="1">
      <alignment horizontal="center" vertical="center"/>
    </xf>
    <xf numFmtId="1" fontId="24" fillId="2" borderId="42" xfId="0" applyNumberFormat="1" applyFont="1" applyFill="1" applyBorder="1" applyAlignment="1">
      <alignment horizontal="center" vertical="center"/>
    </xf>
    <xf numFmtId="190" fontId="27" fillId="2" borderId="42" xfId="0" applyNumberFormat="1" applyFont="1" applyFill="1" applyBorder="1" applyAlignment="1">
      <alignment horizontal="center" vertical="center"/>
    </xf>
    <xf numFmtId="0" fontId="3" fillId="2" borderId="47" xfId="0" applyFont="1" applyFill="1" applyBorder="1"/>
    <xf numFmtId="0" fontId="8" fillId="0" borderId="0" xfId="0" applyFont="1" applyAlignment="1"/>
    <xf numFmtId="1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4" fillId="0" borderId="0" xfId="0" applyFont="1" applyAlignment="1">
      <alignment horizontal="center"/>
    </xf>
    <xf numFmtId="0" fontId="34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2" borderId="33" xfId="0" applyFont="1" applyFill="1" applyBorder="1" applyAlignment="1">
      <alignment horizontal="center" vertical="center"/>
    </xf>
    <xf numFmtId="0" fontId="35" fillId="2" borderId="38" xfId="0" applyFont="1" applyFill="1" applyBorder="1" applyAlignment="1">
      <alignment horizontal="center" vertical="center"/>
    </xf>
    <xf numFmtId="0" fontId="35" fillId="2" borderId="39" xfId="0" applyFont="1" applyFill="1" applyBorder="1" applyAlignment="1">
      <alignment vertical="center"/>
    </xf>
    <xf numFmtId="0" fontId="35" fillId="2" borderId="40" xfId="0" applyFont="1" applyFill="1" applyBorder="1" applyAlignment="1">
      <alignment horizontal="left" vertical="center"/>
    </xf>
    <xf numFmtId="0" fontId="35" fillId="2" borderId="4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9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91" fontId="5" fillId="0" borderId="0" xfId="0" applyNumberFormat="1" applyFont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24" fillId="2" borderId="39" xfId="0" applyNumberFormat="1" applyFont="1" applyFill="1" applyBorder="1" applyAlignment="1">
      <alignment horizontal="center" vertical="center"/>
    </xf>
    <xf numFmtId="0" fontId="27" fillId="2" borderId="99" xfId="0" applyFont="1" applyFill="1" applyBorder="1" applyAlignment="1">
      <alignment horizontal="center"/>
    </xf>
    <xf numFmtId="0" fontId="36" fillId="0" borderId="0" xfId="0" applyFont="1"/>
    <xf numFmtId="0" fontId="0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38" fillId="0" borderId="0" xfId="0" applyFont="1" applyAlignment="1">
      <alignment horizontal="left" vertical="center"/>
    </xf>
    <xf numFmtId="0" fontId="3" fillId="7" borderId="3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6" fillId="3" borderId="101" xfId="0" applyFont="1" applyFill="1" applyBorder="1" applyAlignment="1">
      <alignment vertical="center"/>
    </xf>
    <xf numFmtId="0" fontId="7" fillId="0" borderId="9" xfId="0" applyFont="1" applyBorder="1"/>
    <xf numFmtId="0" fontId="5" fillId="0" borderId="102" xfId="0" applyFont="1" applyBorder="1" applyAlignment="1">
      <alignment horizontal="center" vertical="center"/>
    </xf>
    <xf numFmtId="0" fontId="6" fillId="6" borderId="102" xfId="0" applyFont="1" applyFill="1" applyBorder="1" applyAlignment="1">
      <alignment horizontal="center" vertical="center"/>
    </xf>
    <xf numFmtId="0" fontId="6" fillId="3" borderId="10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/>
    <xf numFmtId="49" fontId="41" fillId="0" borderId="103" xfId="0" applyNumberFormat="1" applyFont="1" applyBorder="1" applyAlignment="1">
      <alignment horizontal="left" vertical="top" wrapText="1"/>
    </xf>
    <xf numFmtId="49" fontId="41" fillId="0" borderId="104" xfId="0" applyNumberFormat="1" applyFont="1" applyBorder="1" applyAlignment="1">
      <alignment horizontal="center" vertical="top"/>
    </xf>
    <xf numFmtId="49" fontId="41" fillId="0" borderId="105" xfId="0" applyNumberFormat="1" applyFont="1" applyBorder="1" applyAlignment="1">
      <alignment horizontal="center" vertical="top"/>
    </xf>
    <xf numFmtId="49" fontId="41" fillId="0" borderId="106" xfId="0" applyNumberFormat="1" applyFont="1" applyBorder="1" applyAlignment="1">
      <alignment horizontal="left" vertical="top" wrapText="1"/>
    </xf>
    <xf numFmtId="49" fontId="41" fillId="0" borderId="108" xfId="0" applyNumberFormat="1" applyFont="1" applyBorder="1" applyAlignment="1">
      <alignment horizontal="center" vertical="top"/>
    </xf>
    <xf numFmtId="49" fontId="41" fillId="0" borderId="9" xfId="0" applyNumberFormat="1" applyFont="1" applyBorder="1" applyAlignment="1">
      <alignment horizontal="left" vertical="top" wrapText="1"/>
    </xf>
    <xf numFmtId="49" fontId="41" fillId="0" borderId="107" xfId="0" applyNumberFormat="1" applyFont="1" applyBorder="1" applyAlignment="1">
      <alignment horizontal="center" vertical="top"/>
    </xf>
    <xf numFmtId="49" fontId="41" fillId="0" borderId="109" xfId="0" applyNumberFormat="1" applyFont="1" applyBorder="1" applyAlignment="1">
      <alignment horizontal="left" vertical="top" wrapText="1"/>
    </xf>
    <xf numFmtId="0" fontId="42" fillId="0" borderId="104" xfId="0" applyNumberFormat="1" applyFont="1" applyBorder="1" applyAlignment="1">
      <alignment horizontal="center" vertical="top"/>
    </xf>
    <xf numFmtId="49" fontId="42" fillId="0" borderId="104" xfId="0" applyNumberFormat="1" applyFont="1" applyBorder="1" applyAlignment="1">
      <alignment horizontal="center" vertical="top"/>
    </xf>
    <xf numFmtId="0" fontId="24" fillId="2" borderId="7" xfId="0" applyFont="1" applyFill="1" applyBorder="1" applyAlignment="1">
      <alignment horizontal="center" vertical="top"/>
    </xf>
    <xf numFmtId="0" fontId="10" fillId="0" borderId="8" xfId="0" applyFont="1" applyBorder="1"/>
    <xf numFmtId="0" fontId="10" fillId="0" borderId="9" xfId="0" applyFont="1" applyBorder="1"/>
    <xf numFmtId="0" fontId="9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 vertical="center" textRotation="90"/>
    </xf>
    <xf numFmtId="0" fontId="10" fillId="0" borderId="24" xfId="0" applyFont="1" applyBorder="1"/>
    <xf numFmtId="0" fontId="10" fillId="0" borderId="28" xfId="0" applyFont="1" applyBorder="1"/>
    <xf numFmtId="0" fontId="6" fillId="3" borderId="20" xfId="0" applyFont="1" applyFill="1" applyBorder="1" applyAlignment="1">
      <alignment horizontal="left" vertical="center"/>
    </xf>
    <xf numFmtId="0" fontId="10" fillId="0" borderId="21" xfId="0" applyFont="1" applyBorder="1"/>
    <xf numFmtId="0" fontId="6" fillId="5" borderId="20" xfId="0" applyFont="1" applyFill="1" applyBorder="1" applyAlignment="1">
      <alignment horizontal="left" vertical="center"/>
    </xf>
    <xf numFmtId="0" fontId="39" fillId="6" borderId="3" xfId="0" applyFont="1" applyFill="1" applyBorder="1"/>
    <xf numFmtId="0" fontId="39" fillId="6" borderId="21" xfId="0" applyFont="1" applyFill="1" applyBorder="1"/>
    <xf numFmtId="0" fontId="7" fillId="0" borderId="30" xfId="0" applyFont="1" applyBorder="1" applyAlignment="1">
      <alignment horizontal="center"/>
    </xf>
    <xf numFmtId="0" fontId="10" fillId="0" borderId="31" xfId="0" applyFont="1" applyBorder="1"/>
    <xf numFmtId="0" fontId="3" fillId="2" borderId="4" xfId="0" applyFont="1" applyFill="1" applyBorder="1" applyAlignment="1">
      <alignment horizontal="center"/>
    </xf>
    <xf numFmtId="0" fontId="10" fillId="0" borderId="15" xfId="0" applyFont="1" applyBorder="1"/>
    <xf numFmtId="0" fontId="12" fillId="2" borderId="14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0" fillId="0" borderId="5" xfId="0" applyFont="1" applyBorder="1"/>
    <xf numFmtId="49" fontId="9" fillId="0" borderId="48" xfId="0" quotePrefix="1" applyNumberFormat="1" applyFont="1" applyBorder="1" applyAlignment="1">
      <alignment horizontal="left"/>
    </xf>
    <xf numFmtId="0" fontId="10" fillId="0" borderId="48" xfId="0" applyFont="1" applyBorder="1"/>
    <xf numFmtId="0" fontId="26" fillId="2" borderId="7" xfId="0" applyFont="1" applyFill="1" applyBorder="1" applyAlignment="1">
      <alignment horizontal="left"/>
    </xf>
    <xf numFmtId="0" fontId="26" fillId="0" borderId="48" xfId="0" applyFont="1" applyBorder="1" applyAlignment="1">
      <alignment horizontal="left" vertical="center"/>
    </xf>
    <xf numFmtId="0" fontId="26" fillId="2" borderId="7" xfId="0" applyFont="1" applyFill="1" applyBorder="1" applyAlignment="1">
      <alignment horizontal="left" vertical="center"/>
    </xf>
    <xf numFmtId="0" fontId="26" fillId="2" borderId="49" xfId="0" applyFont="1" applyFill="1" applyBorder="1" applyAlignment="1">
      <alignment horizontal="left" vertical="center"/>
    </xf>
    <xf numFmtId="0" fontId="10" fillId="0" borderId="50" xfId="0" applyFont="1" applyBorder="1"/>
    <xf numFmtId="0" fontId="26" fillId="0" borderId="51" xfId="0" applyFont="1" applyBorder="1" applyAlignment="1">
      <alignment horizontal="left" vertical="center"/>
    </xf>
    <xf numFmtId="0" fontId="10" fillId="0" borderId="51" xfId="0" applyFont="1" applyBorder="1"/>
    <xf numFmtId="0" fontId="24" fillId="2" borderId="7" xfId="0" applyFont="1" applyFill="1" applyBorder="1" applyAlignment="1">
      <alignment horizontal="left"/>
    </xf>
    <xf numFmtId="0" fontId="26" fillId="2" borderId="4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vertical="center" textRotation="90"/>
    </xf>
    <xf numFmtId="1" fontId="12" fillId="2" borderId="19" xfId="0" applyNumberFormat="1" applyFont="1" applyFill="1" applyBorder="1" applyAlignment="1">
      <alignment horizontal="center" vertical="center" textRotation="90"/>
    </xf>
    <xf numFmtId="0" fontId="26" fillId="2" borderId="4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/>
    </xf>
    <xf numFmtId="0" fontId="26" fillId="2" borderId="49" xfId="0" applyFont="1" applyFill="1" applyBorder="1" applyAlignment="1">
      <alignment horizontal="center" vertical="center"/>
    </xf>
    <xf numFmtId="0" fontId="10" fillId="0" borderId="66" xfId="0" applyFont="1" applyBorder="1"/>
    <xf numFmtId="0" fontId="27" fillId="2" borderId="77" xfId="0" applyFont="1" applyFill="1" applyBorder="1"/>
    <xf numFmtId="0" fontId="10" fillId="0" borderId="78" xfId="0" applyFont="1" applyBorder="1"/>
    <xf numFmtId="0" fontId="12" fillId="2" borderId="4" xfId="0" applyFont="1" applyFill="1" applyBorder="1" applyAlignment="1">
      <alignment horizontal="center"/>
    </xf>
    <xf numFmtId="0" fontId="24" fillId="2" borderId="89" xfId="0" applyFont="1" applyFill="1" applyBorder="1" applyAlignment="1">
      <alignment horizontal="center"/>
    </xf>
    <xf numFmtId="0" fontId="10" fillId="0" borderId="90" xfId="0" applyFont="1" applyBorder="1"/>
    <xf numFmtId="0" fontId="10" fillId="0" borderId="91" xfId="0" applyFont="1" applyBorder="1"/>
    <xf numFmtId="0" fontId="24" fillId="0" borderId="0" xfId="0" applyFont="1" applyAlignment="1">
      <alignment horizontal="center"/>
    </xf>
    <xf numFmtId="0" fontId="8" fillId="0" borderId="0" xfId="0" applyFont="1" applyAlignment="1"/>
    <xf numFmtId="0" fontId="29" fillId="0" borderId="48" xfId="0" applyFont="1" applyBorder="1" applyAlignment="1">
      <alignment horizontal="center" vertical="center"/>
    </xf>
    <xf numFmtId="0" fontId="32" fillId="2" borderId="73" xfId="0" applyFont="1" applyFill="1" applyBorder="1" applyAlignment="1">
      <alignment horizontal="center" vertical="center" textRotation="90" wrapText="1"/>
    </xf>
    <xf numFmtId="0" fontId="10" fillId="0" borderId="76" xfId="0" applyFont="1" applyBorder="1"/>
    <xf numFmtId="0" fontId="10" fillId="0" borderId="79" xfId="0" applyFont="1" applyBorder="1"/>
    <xf numFmtId="0" fontId="10" fillId="0" borderId="80" xfId="0" applyFont="1" applyBorder="1"/>
    <xf numFmtId="0" fontId="4" fillId="2" borderId="19" xfId="0" applyFont="1" applyFill="1" applyBorder="1" applyAlignment="1">
      <alignment horizontal="center" vertical="center" textRotation="90"/>
    </xf>
    <xf numFmtId="0" fontId="10" fillId="0" borderId="82" xfId="0" applyFont="1" applyBorder="1"/>
    <xf numFmtId="0" fontId="27" fillId="2" borderId="74" xfId="0" applyFont="1" applyFill="1" applyBorder="1" applyAlignment="1">
      <alignment horizontal="left"/>
    </xf>
    <xf numFmtId="0" fontId="10" fillId="0" borderId="75" xfId="0" applyFont="1" applyBorder="1"/>
  </cellXfs>
  <cellStyles count="1">
    <cellStyle name="ปกติ" xfId="0" builtinId="0"/>
  </cellStyles>
  <dxfs count="25"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theme="1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theme="1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rgb="FFFF0000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rgb="FFFF0000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theme="1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theme="1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theme="1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solid">
          <fgColor rgb="FFFFFFCC"/>
          <bgColor rgb="FFFFFFCC"/>
        </patternFill>
      </fill>
    </dxf>
    <dxf>
      <font>
        <color rgb="FFFF0000"/>
      </font>
      <fill>
        <patternFill patternType="solid">
          <fgColor rgb="FFFFFFCC"/>
          <bgColor rgb="FFFFFFCC"/>
        </patternFill>
      </fill>
    </dxf>
  </dxfs>
  <tableStyles count="0" defaultTableStyle="TableStyleMedium2" defaultPivotStyle="PivotStyleLight16"/>
  <colors>
    <mruColors>
      <color rgb="FF007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6</xdr:row>
      <xdr:rowOff>190500</xdr:rowOff>
    </xdr:from>
    <xdr:ext cx="219075" cy="238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241225" y="3665700"/>
          <a:ext cx="209550" cy="228600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/</a:t>
          </a:r>
          <a:endParaRPr sz="1400"/>
        </a:p>
      </xdr:txBody>
    </xdr:sp>
    <xdr:clientData fLocksWithSheet="0"/>
  </xdr:oneCellAnchor>
  <xdr:oneCellAnchor>
    <xdr:from>
      <xdr:col>1</xdr:col>
      <xdr:colOff>9525</xdr:colOff>
      <xdr:row>7</xdr:row>
      <xdr:rowOff>200025</xdr:rowOff>
    </xdr:from>
    <xdr:ext cx="219075" cy="2381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241225" y="3665700"/>
          <a:ext cx="209550" cy="228600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ส</a:t>
          </a:r>
          <a:endParaRPr sz="1100"/>
        </a:p>
      </xdr:txBody>
    </xdr:sp>
    <xdr:clientData fLocksWithSheet="0"/>
  </xdr:oneCellAnchor>
  <xdr:oneCellAnchor>
    <xdr:from>
      <xdr:col>1</xdr:col>
      <xdr:colOff>714375</xdr:colOff>
      <xdr:row>6</xdr:row>
      <xdr:rowOff>190500</xdr:rowOff>
    </xdr:from>
    <xdr:ext cx="238125" cy="2476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231700" y="3660938"/>
          <a:ext cx="228600" cy="23812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100"/>
        </a:p>
      </xdr:txBody>
    </xdr:sp>
    <xdr:clientData fLocksWithSheet="0"/>
  </xdr:oneCellAnchor>
  <xdr:oneCellAnchor>
    <xdr:from>
      <xdr:col>1</xdr:col>
      <xdr:colOff>714375</xdr:colOff>
      <xdr:row>8</xdr:row>
      <xdr:rowOff>0</xdr:rowOff>
    </xdr:from>
    <xdr:ext cx="228600" cy="2286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5236463" y="3670463"/>
          <a:ext cx="219075" cy="21907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ป</a:t>
          </a:r>
          <a:endParaRPr sz="1100"/>
        </a:p>
      </xdr:txBody>
    </xdr:sp>
    <xdr:clientData fLocksWithSheet="0"/>
  </xdr:oneCellAnchor>
  <xdr:oneCellAnchor>
    <xdr:from>
      <xdr:col>2</xdr:col>
      <xdr:colOff>819150</xdr:colOff>
      <xdr:row>6</xdr:row>
      <xdr:rowOff>180975</xdr:rowOff>
    </xdr:from>
    <xdr:ext cx="238125" cy="2476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5231700" y="3660938"/>
          <a:ext cx="228600" cy="23812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ล</a:t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AE1000"/>
  <sheetViews>
    <sheetView tabSelected="1" zoomScaleNormal="100" zoomScaleSheetLayoutView="11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P25" sqref="P25"/>
    </sheetView>
  </sheetViews>
  <sheetFormatPr defaultColWidth="14.42578125" defaultRowHeight="15" customHeight="1" x14ac:dyDescent="0.25"/>
  <cols>
    <col min="1" max="1" width="5.7109375" style="16" customWidth="1"/>
    <col min="2" max="2" width="13.7109375" style="16" customWidth="1"/>
    <col min="3" max="3" width="15.7109375" style="16" customWidth="1"/>
    <col min="4" max="4" width="12.7109375" style="16" customWidth="1"/>
    <col min="5" max="5" width="4.7109375" style="16" customWidth="1"/>
    <col min="6" max="23" width="2.85546875" style="16" customWidth="1"/>
    <col min="24" max="24" width="6.42578125" style="16" customWidth="1"/>
    <col min="25" max="25" width="3.42578125" style="16" customWidth="1"/>
    <col min="26" max="26" width="16.7109375" style="16" customWidth="1"/>
    <col min="27" max="27" width="15.42578125" style="16" customWidth="1"/>
    <col min="28" max="28" width="12.5703125" style="16" customWidth="1"/>
    <col min="29" max="29" width="21.42578125" style="16" customWidth="1"/>
    <col min="30" max="31" width="14.42578125" style="16" customWidth="1"/>
    <col min="32" max="16384" width="14.42578125" style="16"/>
  </cols>
  <sheetData>
    <row r="1" spans="1:31" ht="19.5" thickBot="1" x14ac:dyDescent="0.35">
      <c r="A1" s="11"/>
      <c r="B1" s="11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239" t="s">
        <v>0</v>
      </c>
      <c r="AA1" s="239" t="str">
        <f>VLOOKUP(AB1,start,2)</f>
        <v>จันทร์</v>
      </c>
      <c r="AB1" s="244">
        <v>2</v>
      </c>
      <c r="AC1" s="241" t="s">
        <v>1</v>
      </c>
      <c r="AD1" s="241"/>
      <c r="AE1" s="15"/>
    </row>
    <row r="2" spans="1:31" ht="19.5" thickBot="1" x14ac:dyDescent="0.35">
      <c r="A2" s="11"/>
      <c r="B2" s="11"/>
      <c r="C2" s="12"/>
      <c r="D2" s="12"/>
      <c r="E2" s="12"/>
      <c r="F2" s="12"/>
      <c r="G2" s="12"/>
      <c r="H2" s="12"/>
      <c r="I2" s="13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242" t="s">
        <v>2</v>
      </c>
      <c r="AA2" s="243">
        <v>4</v>
      </c>
      <c r="AB2" s="241" t="s">
        <v>9</v>
      </c>
      <c r="AC2" s="15"/>
      <c r="AD2" s="15"/>
      <c r="AE2" s="15"/>
    </row>
    <row r="3" spans="1:31" ht="19.5" customHeight="1" thickBot="1" x14ac:dyDescent="0.3">
      <c r="A3" s="261" t="s">
        <v>3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60"/>
      <c r="Y3" s="18"/>
      <c r="Z3" s="238"/>
      <c r="AA3" s="238"/>
      <c r="AB3" s="15"/>
      <c r="AC3" s="15"/>
      <c r="AD3" s="15"/>
      <c r="AE3" s="15"/>
    </row>
    <row r="4" spans="1:31" ht="18.75" customHeight="1" thickBot="1" x14ac:dyDescent="0.35">
      <c r="A4" s="11"/>
      <c r="B4" s="11"/>
      <c r="C4" s="12"/>
      <c r="D4" s="12"/>
      <c r="E4" s="12"/>
      <c r="F4" s="12"/>
      <c r="G4" s="12"/>
      <c r="H4" s="12"/>
      <c r="I4" s="13"/>
      <c r="J4" s="12"/>
      <c r="K4" s="12"/>
      <c r="L4" s="19" t="s">
        <v>4</v>
      </c>
      <c r="M4" s="12"/>
      <c r="N4" s="12"/>
      <c r="O4" s="12"/>
      <c r="P4" s="12"/>
      <c r="Q4" s="12"/>
      <c r="R4" s="12"/>
      <c r="S4" s="20"/>
      <c r="T4" s="21"/>
      <c r="U4" s="262">
        <f>คาบ*AA4</f>
        <v>72</v>
      </c>
      <c r="V4" s="260"/>
      <c r="W4" s="21"/>
      <c r="X4" s="22" t="s">
        <v>5</v>
      </c>
      <c r="Y4" s="22"/>
      <c r="Z4" s="239" t="s">
        <v>6</v>
      </c>
      <c r="AA4" s="239">
        <f>18-AA3</f>
        <v>18</v>
      </c>
      <c r="AB4"/>
      <c r="AC4"/>
      <c r="AD4" s="15"/>
      <c r="AE4" s="15"/>
    </row>
    <row r="5" spans="1:31" ht="19.5" thickBot="1" x14ac:dyDescent="0.35">
      <c r="A5" s="11"/>
      <c r="B5" s="11"/>
      <c r="C5" s="12"/>
      <c r="D5" s="12"/>
      <c r="E5" s="12"/>
      <c r="F5" s="12"/>
      <c r="G5" s="12"/>
      <c r="H5" s="12"/>
      <c r="I5" s="13"/>
      <c r="J5" s="12"/>
      <c r="K5" s="12"/>
      <c r="L5" s="19" t="s">
        <v>7</v>
      </c>
      <c r="M5" s="12"/>
      <c r="N5" s="12"/>
      <c r="O5" s="12"/>
      <c r="P5" s="12"/>
      <c r="Q5" s="12"/>
      <c r="R5" s="12"/>
      <c r="S5" s="12"/>
      <c r="T5" s="24"/>
      <c r="U5" s="275">
        <f>0.8*U4</f>
        <v>57.6</v>
      </c>
      <c r="V5" s="274"/>
      <c r="W5" s="24"/>
      <c r="X5" s="22" t="s">
        <v>5</v>
      </c>
      <c r="Y5" s="22"/>
      <c r="Z5" s="23" t="s">
        <v>8</v>
      </c>
      <c r="AA5" s="240" t="s">
        <v>8</v>
      </c>
      <c r="AB5" s="25"/>
      <c r="AC5" s="26" t="s">
        <v>9</v>
      </c>
      <c r="AD5" s="15"/>
      <c r="AE5" s="15"/>
    </row>
    <row r="6" spans="1:31" ht="3" customHeight="1" thickBot="1" x14ac:dyDescent="0.35">
      <c r="A6" s="11"/>
      <c r="B6" s="11"/>
      <c r="C6" s="12" t="s">
        <v>10</v>
      </c>
      <c r="D6" s="12" t="s">
        <v>11</v>
      </c>
      <c r="E6" s="12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12"/>
      <c r="Y6" s="12"/>
      <c r="Z6" s="28"/>
      <c r="AA6" s="28"/>
      <c r="AB6" s="15"/>
      <c r="AC6" s="15"/>
      <c r="AD6" s="15"/>
      <c r="AE6" s="15"/>
    </row>
    <row r="7" spans="1:31" ht="18.75" x14ac:dyDescent="0.3">
      <c r="A7" s="11"/>
      <c r="B7" s="29" t="s">
        <v>12</v>
      </c>
      <c r="C7" s="11"/>
      <c r="D7" s="12"/>
      <c r="E7" s="30" t="s">
        <v>13</v>
      </c>
      <c r="F7" s="31">
        <f>VLOOKUP($AB$1,start,3)</f>
        <v>44697</v>
      </c>
      <c r="G7" s="31">
        <f t="shared" ref="G7:W7" si="0">F7+7</f>
        <v>44704</v>
      </c>
      <c r="H7" s="31">
        <f t="shared" si="0"/>
        <v>44711</v>
      </c>
      <c r="I7" s="31">
        <f t="shared" si="0"/>
        <v>44718</v>
      </c>
      <c r="J7" s="31">
        <f t="shared" si="0"/>
        <v>44725</v>
      </c>
      <c r="K7" s="31">
        <f t="shared" si="0"/>
        <v>44732</v>
      </c>
      <c r="L7" s="31">
        <f t="shared" si="0"/>
        <v>44739</v>
      </c>
      <c r="M7" s="31">
        <f t="shared" si="0"/>
        <v>44746</v>
      </c>
      <c r="N7" s="31">
        <f t="shared" si="0"/>
        <v>44753</v>
      </c>
      <c r="O7" s="31">
        <f t="shared" si="0"/>
        <v>44760</v>
      </c>
      <c r="P7" s="31">
        <f t="shared" si="0"/>
        <v>44767</v>
      </c>
      <c r="Q7" s="31">
        <f t="shared" si="0"/>
        <v>44774</v>
      </c>
      <c r="R7" s="31">
        <f t="shared" si="0"/>
        <v>44781</v>
      </c>
      <c r="S7" s="31">
        <f t="shared" si="0"/>
        <v>44788</v>
      </c>
      <c r="T7" s="31">
        <f t="shared" si="0"/>
        <v>44795</v>
      </c>
      <c r="U7" s="31">
        <f t="shared" si="0"/>
        <v>44802</v>
      </c>
      <c r="V7" s="31">
        <f t="shared" si="0"/>
        <v>44809</v>
      </c>
      <c r="W7" s="31">
        <f t="shared" si="0"/>
        <v>44816</v>
      </c>
      <c r="X7" s="263" t="s">
        <v>14</v>
      </c>
      <c r="Y7" s="32"/>
      <c r="Z7" s="33" t="s">
        <v>15</v>
      </c>
      <c r="AA7" s="266" t="s">
        <v>43</v>
      </c>
      <c r="AB7" s="267"/>
      <c r="AC7" s="26" t="s">
        <v>9</v>
      </c>
      <c r="AD7" s="15"/>
      <c r="AE7" s="15"/>
    </row>
    <row r="8" spans="1:31" ht="18" customHeight="1" x14ac:dyDescent="0.3">
      <c r="A8" s="11"/>
      <c r="B8" s="34" t="s">
        <v>18</v>
      </c>
      <c r="C8" s="34"/>
      <c r="D8" s="12" t="s">
        <v>19</v>
      </c>
      <c r="E8" s="35" t="s">
        <v>20</v>
      </c>
      <c r="F8" s="36">
        <f t="shared" ref="F8:W8" si="1">F7</f>
        <v>44697</v>
      </c>
      <c r="G8" s="36">
        <f t="shared" si="1"/>
        <v>44704</v>
      </c>
      <c r="H8" s="36">
        <f t="shared" si="1"/>
        <v>44711</v>
      </c>
      <c r="I8" s="36">
        <f t="shared" si="1"/>
        <v>44718</v>
      </c>
      <c r="J8" s="36">
        <f t="shared" si="1"/>
        <v>44725</v>
      </c>
      <c r="K8" s="36">
        <f t="shared" si="1"/>
        <v>44732</v>
      </c>
      <c r="L8" s="36">
        <f t="shared" si="1"/>
        <v>44739</v>
      </c>
      <c r="M8" s="36">
        <f t="shared" si="1"/>
        <v>44746</v>
      </c>
      <c r="N8" s="36">
        <f t="shared" si="1"/>
        <v>44753</v>
      </c>
      <c r="O8" s="36">
        <f t="shared" si="1"/>
        <v>44760</v>
      </c>
      <c r="P8" s="36">
        <f t="shared" si="1"/>
        <v>44767</v>
      </c>
      <c r="Q8" s="36">
        <f t="shared" si="1"/>
        <v>44774</v>
      </c>
      <c r="R8" s="36">
        <f t="shared" si="1"/>
        <v>44781</v>
      </c>
      <c r="S8" s="36">
        <f t="shared" si="1"/>
        <v>44788</v>
      </c>
      <c r="T8" s="36">
        <f t="shared" si="1"/>
        <v>44795</v>
      </c>
      <c r="U8" s="36">
        <f t="shared" si="1"/>
        <v>44802</v>
      </c>
      <c r="V8" s="36">
        <f t="shared" si="1"/>
        <v>44809</v>
      </c>
      <c r="W8" s="36">
        <f t="shared" si="1"/>
        <v>44816</v>
      </c>
      <c r="X8" s="264"/>
      <c r="Y8" s="18"/>
      <c r="Z8" s="37" t="s">
        <v>21</v>
      </c>
      <c r="AA8" s="268" t="s">
        <v>21</v>
      </c>
      <c r="AB8" s="269"/>
      <c r="AC8" s="270"/>
      <c r="AD8" s="15"/>
      <c r="AE8" s="15"/>
    </row>
    <row r="9" spans="1:31" ht="18" customHeight="1" thickBot="1" x14ac:dyDescent="0.35">
      <c r="A9" s="11"/>
      <c r="B9" s="38" t="s">
        <v>22</v>
      </c>
      <c r="C9" s="38"/>
      <c r="D9" s="39"/>
      <c r="E9" s="40" t="s">
        <v>23</v>
      </c>
      <c r="F9" s="41">
        <f t="shared" ref="F9:W9" si="2">F7</f>
        <v>44697</v>
      </c>
      <c r="G9" s="41">
        <f t="shared" si="2"/>
        <v>44704</v>
      </c>
      <c r="H9" s="41">
        <f t="shared" si="2"/>
        <v>44711</v>
      </c>
      <c r="I9" s="41">
        <f t="shared" si="2"/>
        <v>44718</v>
      </c>
      <c r="J9" s="41">
        <f t="shared" si="2"/>
        <v>44725</v>
      </c>
      <c r="K9" s="41">
        <f t="shared" si="2"/>
        <v>44732</v>
      </c>
      <c r="L9" s="41">
        <f t="shared" si="2"/>
        <v>44739</v>
      </c>
      <c r="M9" s="41">
        <f t="shared" si="2"/>
        <v>44746</v>
      </c>
      <c r="N9" s="41">
        <f t="shared" si="2"/>
        <v>44753</v>
      </c>
      <c r="O9" s="41">
        <f t="shared" si="2"/>
        <v>44760</v>
      </c>
      <c r="P9" s="41">
        <f t="shared" si="2"/>
        <v>44767</v>
      </c>
      <c r="Q9" s="41">
        <f t="shared" si="2"/>
        <v>44774</v>
      </c>
      <c r="R9" s="41">
        <f t="shared" si="2"/>
        <v>44781</v>
      </c>
      <c r="S9" s="41">
        <f t="shared" si="2"/>
        <v>44788</v>
      </c>
      <c r="T9" s="41">
        <f t="shared" si="2"/>
        <v>44795</v>
      </c>
      <c r="U9" s="41">
        <f t="shared" si="2"/>
        <v>44802</v>
      </c>
      <c r="V9" s="41">
        <f t="shared" si="2"/>
        <v>44809</v>
      </c>
      <c r="W9" s="41">
        <f t="shared" si="2"/>
        <v>44816</v>
      </c>
      <c r="X9" s="265"/>
      <c r="Y9" s="233">
        <f>VLOOKUP(AA9,groups,4)</f>
        <v>1</v>
      </c>
      <c r="Z9" s="33" t="s">
        <v>24</v>
      </c>
      <c r="AA9" s="42" t="s">
        <v>712</v>
      </c>
      <c r="AB9" s="271" t="s">
        <v>25</v>
      </c>
      <c r="AC9" s="272"/>
      <c r="AD9" s="15"/>
      <c r="AE9" s="15"/>
    </row>
    <row r="10" spans="1:31" ht="19.5" customHeight="1" thickBot="1" x14ac:dyDescent="0.35">
      <c r="A10" s="43" t="s">
        <v>26</v>
      </c>
      <c r="B10" s="43" t="s">
        <v>27</v>
      </c>
      <c r="C10" s="273" t="s">
        <v>28</v>
      </c>
      <c r="D10" s="274"/>
      <c r="E10" s="44" t="s">
        <v>29</v>
      </c>
      <c r="F10" s="45">
        <v>1</v>
      </c>
      <c r="G10" s="45">
        <v>2</v>
      </c>
      <c r="H10" s="45">
        <v>3</v>
      </c>
      <c r="I10" s="45">
        <v>4</v>
      </c>
      <c r="J10" s="45">
        <v>5</v>
      </c>
      <c r="K10" s="45">
        <v>6</v>
      </c>
      <c r="L10" s="45">
        <v>7</v>
      </c>
      <c r="M10" s="45">
        <v>8</v>
      </c>
      <c r="N10" s="45">
        <v>9</v>
      </c>
      <c r="O10" s="45">
        <v>10</v>
      </c>
      <c r="P10" s="45">
        <v>11</v>
      </c>
      <c r="Q10" s="45">
        <v>12</v>
      </c>
      <c r="R10" s="45">
        <v>13</v>
      </c>
      <c r="S10" s="45">
        <v>14</v>
      </c>
      <c r="T10" s="45">
        <v>15</v>
      </c>
      <c r="U10" s="45">
        <v>16</v>
      </c>
      <c r="V10" s="45">
        <v>17</v>
      </c>
      <c r="W10" s="45">
        <v>18</v>
      </c>
      <c r="X10" s="46" t="s">
        <v>30</v>
      </c>
      <c r="Y10" s="47"/>
      <c r="Z10" s="276" t="s">
        <v>705</v>
      </c>
      <c r="AA10" s="276"/>
      <c r="AB10" s="276"/>
      <c r="AC10" s="276"/>
      <c r="AD10" s="276"/>
      <c r="AE10" s="15"/>
    </row>
    <row r="11" spans="1:31" ht="16.5" customHeight="1" x14ac:dyDescent="0.25">
      <c r="A11" s="48">
        <v>1</v>
      </c>
      <c r="B11" s="60">
        <f t="shared" ref="B11:B55" si="3">IF(HLOOKUP(A11,stdcode,$Y$9+1)="","",VALUE(HLOOKUP(A11,stdcode,$Y$9+1)))</f>
        <v>6541020201</v>
      </c>
      <c r="C11" s="61" t="str">
        <f t="shared" ref="C11:C55" si="4">IF(B11="","",VLOOKUP(B11,students,4)&amp;VLOOKUP(B11,students,5))</f>
        <v>นางสาวยลรดา</v>
      </c>
      <c r="D11" s="51" t="str">
        <f t="shared" ref="D11:D55" si="5">IF(B11="","",VLOOKUP(B11,students,6))</f>
        <v>หงษ์ทอง</v>
      </c>
      <c r="E11" s="52"/>
      <c r="F11" s="53" t="s">
        <v>31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5">
        <f t="shared" ref="X11:X55" si="6">IF(B11="","",(COUNTIF(F11:W11,"/")*คาบ)+(Y11*(คาบ-$AC$4)))</f>
        <v>4</v>
      </c>
      <c r="Y11" s="56">
        <f t="shared" ref="Y11:Y55" si="7">COUNTIF(F11:W11,"ส")</f>
        <v>0</v>
      </c>
      <c r="Z11" s="57" t="s">
        <v>32</v>
      </c>
      <c r="AA11" s="58"/>
      <c r="AB11" s="59" t="s">
        <v>33</v>
      </c>
      <c r="AC11" s="15"/>
      <c r="AD11" s="15"/>
      <c r="AE11" s="15"/>
    </row>
    <row r="12" spans="1:31" ht="16.5" customHeight="1" x14ac:dyDescent="0.25">
      <c r="A12" s="48">
        <v>2</v>
      </c>
      <c r="B12" s="60">
        <f t="shared" si="3"/>
        <v>6541020203</v>
      </c>
      <c r="C12" s="61" t="str">
        <f t="shared" si="4"/>
        <v>นางสาววราภรณ์</v>
      </c>
      <c r="D12" s="62" t="str">
        <f t="shared" si="5"/>
        <v>ช่วยชู</v>
      </c>
      <c r="E12" s="63"/>
      <c r="F12" s="64"/>
      <c r="G12" s="53"/>
      <c r="H12" s="54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5">
        <f t="shared" si="6"/>
        <v>0</v>
      </c>
      <c r="Y12" s="56">
        <f t="shared" si="7"/>
        <v>0</v>
      </c>
      <c r="Z12" s="65" t="s">
        <v>34</v>
      </c>
      <c r="AA12" s="65"/>
      <c r="AB12" s="66" t="s">
        <v>35</v>
      </c>
      <c r="AC12" s="15"/>
      <c r="AD12" s="15"/>
      <c r="AE12" s="15"/>
    </row>
    <row r="13" spans="1:31" ht="16.5" customHeight="1" x14ac:dyDescent="0.25">
      <c r="A13" s="48">
        <v>3</v>
      </c>
      <c r="B13" s="60">
        <f t="shared" si="3"/>
        <v>6541020204</v>
      </c>
      <c r="C13" s="61" t="str">
        <f t="shared" si="4"/>
        <v>นายดนุสรณ์</v>
      </c>
      <c r="D13" s="62" t="str">
        <f t="shared" si="5"/>
        <v>ชาพรม</v>
      </c>
      <c r="E13" s="63"/>
      <c r="F13" s="64"/>
      <c r="G13" s="64"/>
      <c r="H13" s="5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55">
        <f t="shared" si="6"/>
        <v>0</v>
      </c>
      <c r="Y13" s="56">
        <f t="shared" si="7"/>
        <v>0</v>
      </c>
      <c r="Z13" s="67" t="s">
        <v>699</v>
      </c>
      <c r="AA13" s="65"/>
      <c r="AB13" s="68">
        <v>44189</v>
      </c>
      <c r="AC13" s="69"/>
      <c r="AD13" s="15"/>
      <c r="AE13" s="15"/>
    </row>
    <row r="14" spans="1:31" ht="16.5" customHeight="1" x14ac:dyDescent="0.25">
      <c r="A14" s="48">
        <v>4</v>
      </c>
      <c r="B14" s="60">
        <f t="shared" si="3"/>
        <v>6541020206</v>
      </c>
      <c r="C14" s="61" t="str">
        <f t="shared" si="4"/>
        <v>นายบัญชา</v>
      </c>
      <c r="D14" s="62" t="str">
        <f t="shared" si="5"/>
        <v>มากู่</v>
      </c>
      <c r="E14" s="63"/>
      <c r="F14" s="64"/>
      <c r="G14" s="64"/>
      <c r="H14" s="5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55">
        <f t="shared" si="6"/>
        <v>0</v>
      </c>
      <c r="Y14" s="56">
        <f t="shared" si="7"/>
        <v>0</v>
      </c>
      <c r="Z14" s="65" t="s">
        <v>36</v>
      </c>
      <c r="AA14" s="65"/>
      <c r="AB14" s="69"/>
      <c r="AC14" s="69"/>
      <c r="AD14" s="15"/>
      <c r="AE14" s="15"/>
    </row>
    <row r="15" spans="1:31" ht="16.5" customHeight="1" x14ac:dyDescent="0.25">
      <c r="A15" s="48">
        <v>5</v>
      </c>
      <c r="B15" s="60">
        <f t="shared" si="3"/>
        <v>6541020207</v>
      </c>
      <c r="C15" s="61" t="str">
        <f t="shared" si="4"/>
        <v>นายภัทรพล</v>
      </c>
      <c r="D15" s="62" t="str">
        <f t="shared" si="5"/>
        <v>มานาม</v>
      </c>
      <c r="E15" s="63"/>
      <c r="F15" s="64"/>
      <c r="G15" s="64"/>
      <c r="H15" s="5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55">
        <f t="shared" si="6"/>
        <v>0</v>
      </c>
      <c r="Y15" s="56">
        <f t="shared" si="7"/>
        <v>0</v>
      </c>
      <c r="Z15" s="67" t="s">
        <v>700</v>
      </c>
      <c r="AA15" s="65"/>
      <c r="AB15" s="69"/>
      <c r="AC15" s="69"/>
      <c r="AD15" s="15"/>
      <c r="AE15" s="15"/>
    </row>
    <row r="16" spans="1:31" ht="16.5" customHeight="1" x14ac:dyDescent="0.25">
      <c r="A16" s="48">
        <v>6</v>
      </c>
      <c r="B16" s="60">
        <f t="shared" si="3"/>
        <v>6541020208</v>
      </c>
      <c r="C16" s="61" t="str">
        <f t="shared" si="4"/>
        <v>นายมินทดา</v>
      </c>
      <c r="D16" s="62" t="str">
        <f t="shared" si="5"/>
        <v>สิงห์เหม</v>
      </c>
      <c r="E16" s="63"/>
      <c r="F16" s="64"/>
      <c r="G16" s="64"/>
      <c r="H16" s="5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55">
        <f t="shared" si="6"/>
        <v>0</v>
      </c>
      <c r="Y16" s="56">
        <f t="shared" si="7"/>
        <v>0</v>
      </c>
      <c r="Z16" s="67" t="s">
        <v>701</v>
      </c>
      <c r="AA16" s="65"/>
      <c r="AB16" s="69"/>
      <c r="AC16" s="69"/>
      <c r="AD16" s="15"/>
      <c r="AE16" s="15"/>
    </row>
    <row r="17" spans="1:31" ht="16.5" customHeight="1" x14ac:dyDescent="0.25">
      <c r="A17" s="48">
        <v>7</v>
      </c>
      <c r="B17" s="60">
        <f t="shared" si="3"/>
        <v>6541020209</v>
      </c>
      <c r="C17" s="61" t="str">
        <f t="shared" si="4"/>
        <v>นายวชิระ</v>
      </c>
      <c r="D17" s="62" t="str">
        <f t="shared" si="5"/>
        <v>แซ่กลาน</v>
      </c>
      <c r="E17" s="63"/>
      <c r="F17" s="64"/>
      <c r="G17" s="64"/>
      <c r="H17" s="5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55">
        <f t="shared" si="6"/>
        <v>0</v>
      </c>
      <c r="Y17" s="56">
        <f t="shared" si="7"/>
        <v>0</v>
      </c>
      <c r="Z17" s="67" t="s">
        <v>702</v>
      </c>
      <c r="AA17" s="58"/>
      <c r="AB17" s="15"/>
      <c r="AC17" s="15"/>
      <c r="AD17" s="15"/>
      <c r="AE17" s="15"/>
    </row>
    <row r="18" spans="1:31" ht="16.5" customHeight="1" x14ac:dyDescent="0.25">
      <c r="A18" s="48">
        <v>8</v>
      </c>
      <c r="B18" s="60">
        <f t="shared" si="3"/>
        <v>6541020212</v>
      </c>
      <c r="C18" s="61" t="str">
        <f t="shared" si="4"/>
        <v>นายสุณัฐกิตติ์</v>
      </c>
      <c r="D18" s="62" t="str">
        <f t="shared" si="5"/>
        <v>เป็งขันธ์</v>
      </c>
      <c r="E18" s="63"/>
      <c r="F18" s="64"/>
      <c r="G18" s="64"/>
      <c r="H18" s="5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55">
        <f t="shared" si="6"/>
        <v>0</v>
      </c>
      <c r="Y18" s="56">
        <f t="shared" si="7"/>
        <v>0</v>
      </c>
      <c r="Z18" s="67" t="s">
        <v>703</v>
      </c>
      <c r="AA18" s="234"/>
      <c r="AB18" s="235"/>
      <c r="AC18" s="235"/>
      <c r="AD18" s="15"/>
      <c r="AE18" s="15"/>
    </row>
    <row r="19" spans="1:31" ht="16.5" customHeight="1" x14ac:dyDescent="0.25">
      <c r="A19" s="48">
        <v>9</v>
      </c>
      <c r="B19" s="60">
        <f t="shared" si="3"/>
        <v>6541020213</v>
      </c>
      <c r="C19" s="61" t="str">
        <f t="shared" si="4"/>
        <v>นายคงเดช</v>
      </c>
      <c r="D19" s="62" t="str">
        <f t="shared" si="5"/>
        <v>ทองเรือง</v>
      </c>
      <c r="E19" s="63"/>
      <c r="F19" s="64"/>
      <c r="G19" s="64"/>
      <c r="H19" s="5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55">
        <f t="shared" si="6"/>
        <v>0</v>
      </c>
      <c r="Y19" s="56">
        <f t="shared" si="7"/>
        <v>0</v>
      </c>
      <c r="Z19" s="236" t="s">
        <v>37</v>
      </c>
      <c r="AA19" s="234"/>
      <c r="AB19" s="235"/>
      <c r="AC19" s="235"/>
      <c r="AD19" s="15"/>
      <c r="AE19" s="15"/>
    </row>
    <row r="20" spans="1:31" ht="16.5" customHeight="1" x14ac:dyDescent="0.25">
      <c r="A20" s="48">
        <v>10</v>
      </c>
      <c r="B20" s="60">
        <f t="shared" si="3"/>
        <v>6541020214</v>
      </c>
      <c r="C20" s="61" t="str">
        <f t="shared" si="4"/>
        <v>นายศรราม</v>
      </c>
      <c r="D20" s="62" t="str">
        <f t="shared" si="5"/>
        <v>โพธิสังวาล</v>
      </c>
      <c r="E20" s="63"/>
      <c r="F20" s="64"/>
      <c r="G20" s="64"/>
      <c r="H20" s="5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55">
        <f t="shared" si="6"/>
        <v>0</v>
      </c>
      <c r="Y20" s="56">
        <f t="shared" si="7"/>
        <v>0</v>
      </c>
      <c r="Z20" s="236" t="s">
        <v>38</v>
      </c>
      <c r="AA20" s="234"/>
      <c r="AB20" s="235"/>
      <c r="AC20" s="235"/>
      <c r="AD20" s="15"/>
      <c r="AE20" s="15"/>
    </row>
    <row r="21" spans="1:31" ht="16.5" customHeight="1" x14ac:dyDescent="0.25">
      <c r="A21" s="48">
        <v>11</v>
      </c>
      <c r="B21" s="60">
        <f t="shared" si="3"/>
        <v>6541020215</v>
      </c>
      <c r="C21" s="61" t="str">
        <f t="shared" si="4"/>
        <v>นายสุรศักดิ์</v>
      </c>
      <c r="D21" s="62" t="str">
        <f>IF(B21="","",VLOOKUP(B21,students,6))</f>
        <v>อนุรัตน์</v>
      </c>
      <c r="E21" s="63"/>
      <c r="F21" s="64"/>
      <c r="G21" s="64"/>
      <c r="H21" s="5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55">
        <f t="shared" si="6"/>
        <v>0</v>
      </c>
      <c r="Y21" s="56">
        <f t="shared" si="7"/>
        <v>0</v>
      </c>
      <c r="Z21" s="236" t="s">
        <v>39</v>
      </c>
      <c r="AA21" s="234"/>
      <c r="AB21" s="235"/>
      <c r="AC21" s="235"/>
      <c r="AD21" s="15"/>
      <c r="AE21" s="15"/>
    </row>
    <row r="22" spans="1:31" ht="16.5" customHeight="1" x14ac:dyDescent="0.25">
      <c r="A22" s="48">
        <v>12</v>
      </c>
      <c r="B22" s="60" t="str">
        <f t="shared" si="3"/>
        <v/>
      </c>
      <c r="C22" s="61" t="str">
        <f t="shared" si="4"/>
        <v/>
      </c>
      <c r="D22" s="62" t="str">
        <f t="shared" si="5"/>
        <v/>
      </c>
      <c r="E22" s="63"/>
      <c r="F22" s="64"/>
      <c r="G22" s="64"/>
      <c r="H22" s="5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55" t="str">
        <f t="shared" si="6"/>
        <v/>
      </c>
      <c r="Y22" s="56">
        <f t="shared" si="7"/>
        <v>0</v>
      </c>
      <c r="Z22" s="28"/>
      <c r="AA22" s="58"/>
      <c r="AB22" s="15"/>
      <c r="AC22" s="15"/>
      <c r="AD22" s="15"/>
      <c r="AE22" s="15"/>
    </row>
    <row r="23" spans="1:31" ht="16.5" customHeight="1" x14ac:dyDescent="0.25">
      <c r="A23" s="48">
        <v>13</v>
      </c>
      <c r="B23" s="60" t="str">
        <f t="shared" si="3"/>
        <v/>
      </c>
      <c r="C23" s="61" t="str">
        <f t="shared" si="4"/>
        <v/>
      </c>
      <c r="D23" s="62" t="str">
        <f t="shared" si="5"/>
        <v/>
      </c>
      <c r="E23" s="63"/>
      <c r="F23" s="64"/>
      <c r="G23" s="64"/>
      <c r="H23" s="5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55" t="str">
        <f t="shared" si="6"/>
        <v/>
      </c>
      <c r="Y23" s="56">
        <f t="shared" si="7"/>
        <v>0</v>
      </c>
      <c r="Z23" s="28"/>
      <c r="AA23" s="58"/>
      <c r="AB23" s="15"/>
      <c r="AC23" s="15"/>
      <c r="AD23" s="15"/>
      <c r="AE23" s="15"/>
    </row>
    <row r="24" spans="1:31" ht="16.5" customHeight="1" x14ac:dyDescent="0.25">
      <c r="A24" s="48">
        <v>14</v>
      </c>
      <c r="B24" s="60" t="str">
        <f t="shared" si="3"/>
        <v/>
      </c>
      <c r="C24" s="61" t="str">
        <f t="shared" si="4"/>
        <v/>
      </c>
      <c r="D24" s="62" t="str">
        <f t="shared" si="5"/>
        <v/>
      </c>
      <c r="E24" s="63"/>
      <c r="F24" s="64"/>
      <c r="G24" s="64"/>
      <c r="H24" s="5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55" t="str">
        <f t="shared" si="6"/>
        <v/>
      </c>
      <c r="Y24" s="56">
        <f t="shared" si="7"/>
        <v>0</v>
      </c>
      <c r="Z24" s="28"/>
      <c r="AA24" s="58"/>
      <c r="AB24" s="15"/>
      <c r="AC24" s="15"/>
      <c r="AD24" s="15"/>
      <c r="AE24" s="15"/>
    </row>
    <row r="25" spans="1:31" ht="16.5" customHeight="1" x14ac:dyDescent="0.25">
      <c r="A25" s="48">
        <v>15</v>
      </c>
      <c r="B25" s="60" t="str">
        <f t="shared" si="3"/>
        <v/>
      </c>
      <c r="C25" s="61" t="str">
        <f t="shared" si="4"/>
        <v/>
      </c>
      <c r="D25" s="62" t="str">
        <f t="shared" si="5"/>
        <v/>
      </c>
      <c r="E25" s="63"/>
      <c r="F25" s="64"/>
      <c r="G25" s="64"/>
      <c r="H25" s="5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55" t="str">
        <f t="shared" si="6"/>
        <v/>
      </c>
      <c r="Y25" s="56">
        <f t="shared" si="7"/>
        <v>0</v>
      </c>
      <c r="Z25" s="28"/>
      <c r="AA25" s="58"/>
      <c r="AB25" s="15"/>
      <c r="AC25" s="15"/>
      <c r="AD25" s="15"/>
      <c r="AE25" s="15"/>
    </row>
    <row r="26" spans="1:31" ht="16.5" customHeight="1" x14ac:dyDescent="0.25">
      <c r="A26" s="48">
        <v>16</v>
      </c>
      <c r="B26" s="60" t="str">
        <f t="shared" si="3"/>
        <v/>
      </c>
      <c r="C26" s="61" t="str">
        <f t="shared" si="4"/>
        <v/>
      </c>
      <c r="D26" s="62" t="str">
        <f t="shared" si="5"/>
        <v/>
      </c>
      <c r="E26" s="63"/>
      <c r="F26" s="64"/>
      <c r="G26" s="64"/>
      <c r="H26" s="5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55" t="str">
        <f t="shared" si="6"/>
        <v/>
      </c>
      <c r="Y26" s="56">
        <f t="shared" si="7"/>
        <v>0</v>
      </c>
      <c r="Z26" s="28"/>
      <c r="AA26" s="58"/>
      <c r="AB26" s="15"/>
      <c r="AC26" s="15"/>
      <c r="AD26" s="15"/>
      <c r="AE26" s="15"/>
    </row>
    <row r="27" spans="1:31" ht="16.5" customHeight="1" x14ac:dyDescent="0.25">
      <c r="A27" s="48">
        <v>17</v>
      </c>
      <c r="B27" s="60" t="str">
        <f t="shared" si="3"/>
        <v/>
      </c>
      <c r="C27" s="61" t="str">
        <f t="shared" si="4"/>
        <v/>
      </c>
      <c r="D27" s="62" t="str">
        <f t="shared" si="5"/>
        <v/>
      </c>
      <c r="E27" s="63"/>
      <c r="F27" s="64"/>
      <c r="G27" s="64"/>
      <c r="H27" s="5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55" t="str">
        <f t="shared" si="6"/>
        <v/>
      </c>
      <c r="Y27" s="56">
        <f t="shared" si="7"/>
        <v>0</v>
      </c>
      <c r="Z27" s="28"/>
      <c r="AA27" s="58"/>
      <c r="AB27" s="15"/>
      <c r="AC27" s="15"/>
      <c r="AD27" s="15"/>
      <c r="AE27" s="15"/>
    </row>
    <row r="28" spans="1:31" ht="16.5" customHeight="1" x14ac:dyDescent="0.25">
      <c r="A28" s="48">
        <v>18</v>
      </c>
      <c r="B28" s="60" t="str">
        <f t="shared" si="3"/>
        <v/>
      </c>
      <c r="C28" s="61" t="str">
        <f t="shared" si="4"/>
        <v/>
      </c>
      <c r="D28" s="62" t="str">
        <f t="shared" si="5"/>
        <v/>
      </c>
      <c r="E28" s="63"/>
      <c r="F28" s="64"/>
      <c r="G28" s="64"/>
      <c r="H28" s="5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55" t="str">
        <f t="shared" si="6"/>
        <v/>
      </c>
      <c r="Y28" s="56">
        <f t="shared" si="7"/>
        <v>0</v>
      </c>
      <c r="Z28" s="28"/>
      <c r="AA28" s="58"/>
      <c r="AB28" s="15"/>
      <c r="AC28" s="15"/>
      <c r="AD28" s="15"/>
      <c r="AE28" s="15"/>
    </row>
    <row r="29" spans="1:31" ht="16.5" customHeight="1" x14ac:dyDescent="0.25">
      <c r="A29" s="48">
        <v>19</v>
      </c>
      <c r="B29" s="60" t="str">
        <f t="shared" si="3"/>
        <v/>
      </c>
      <c r="C29" s="61" t="str">
        <f t="shared" si="4"/>
        <v/>
      </c>
      <c r="D29" s="62" t="str">
        <f t="shared" si="5"/>
        <v/>
      </c>
      <c r="E29" s="63"/>
      <c r="F29" s="64"/>
      <c r="G29" s="64"/>
      <c r="H29" s="5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55" t="str">
        <f t="shared" si="6"/>
        <v/>
      </c>
      <c r="Y29" s="56">
        <f t="shared" si="7"/>
        <v>0</v>
      </c>
      <c r="Z29" s="28"/>
      <c r="AA29" s="58"/>
      <c r="AB29" s="15"/>
      <c r="AC29" s="15"/>
      <c r="AD29" s="15"/>
      <c r="AE29" s="15"/>
    </row>
    <row r="30" spans="1:31" ht="16.5" customHeight="1" x14ac:dyDescent="0.25">
      <c r="A30" s="48">
        <v>20</v>
      </c>
      <c r="B30" s="60" t="str">
        <f t="shared" si="3"/>
        <v/>
      </c>
      <c r="C30" s="61" t="str">
        <f t="shared" si="4"/>
        <v/>
      </c>
      <c r="D30" s="62" t="str">
        <f t="shared" si="5"/>
        <v/>
      </c>
      <c r="E30" s="63"/>
      <c r="F30" s="64"/>
      <c r="G30" s="64"/>
      <c r="H30" s="5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55" t="str">
        <f t="shared" si="6"/>
        <v/>
      </c>
      <c r="Y30" s="56">
        <f t="shared" si="7"/>
        <v>0</v>
      </c>
      <c r="Z30" s="28"/>
      <c r="AA30" s="58"/>
      <c r="AB30" s="15"/>
      <c r="AC30" s="15"/>
      <c r="AD30" s="15"/>
      <c r="AE30" s="15"/>
    </row>
    <row r="31" spans="1:31" ht="16.5" customHeight="1" x14ac:dyDescent="0.25">
      <c r="A31" s="48">
        <v>21</v>
      </c>
      <c r="B31" s="60" t="str">
        <f t="shared" si="3"/>
        <v/>
      </c>
      <c r="C31" s="61" t="str">
        <f t="shared" si="4"/>
        <v/>
      </c>
      <c r="D31" s="62" t="str">
        <f t="shared" si="5"/>
        <v/>
      </c>
      <c r="E31" s="63"/>
      <c r="F31" s="64"/>
      <c r="G31" s="64"/>
      <c r="H31" s="53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55" t="str">
        <f t="shared" si="6"/>
        <v/>
      </c>
      <c r="Y31" s="56">
        <f t="shared" si="7"/>
        <v>0</v>
      </c>
      <c r="Z31" s="28"/>
      <c r="AA31" s="58"/>
      <c r="AB31" s="15"/>
      <c r="AC31" s="15"/>
      <c r="AD31" s="15"/>
      <c r="AE31" s="15"/>
    </row>
    <row r="32" spans="1:31" ht="16.5" customHeight="1" x14ac:dyDescent="0.25">
      <c r="A32" s="48">
        <v>22</v>
      </c>
      <c r="B32" s="60" t="str">
        <f t="shared" si="3"/>
        <v/>
      </c>
      <c r="C32" s="61" t="str">
        <f t="shared" si="4"/>
        <v/>
      </c>
      <c r="D32" s="62" t="str">
        <f t="shared" si="5"/>
        <v/>
      </c>
      <c r="E32" s="63"/>
      <c r="F32" s="64"/>
      <c r="G32" s="64"/>
      <c r="H32" s="5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55" t="str">
        <f t="shared" si="6"/>
        <v/>
      </c>
      <c r="Y32" s="56">
        <f t="shared" si="7"/>
        <v>0</v>
      </c>
      <c r="Z32" s="28"/>
      <c r="AA32" s="58"/>
      <c r="AB32" s="15"/>
      <c r="AC32" s="15"/>
      <c r="AD32" s="15"/>
      <c r="AE32" s="15"/>
    </row>
    <row r="33" spans="1:31" ht="16.5" customHeight="1" x14ac:dyDescent="0.25">
      <c r="A33" s="48">
        <v>23</v>
      </c>
      <c r="B33" s="60" t="str">
        <f t="shared" si="3"/>
        <v/>
      </c>
      <c r="C33" s="61" t="str">
        <f t="shared" si="4"/>
        <v/>
      </c>
      <c r="D33" s="62" t="str">
        <f t="shared" si="5"/>
        <v/>
      </c>
      <c r="E33" s="63"/>
      <c r="F33" s="64"/>
      <c r="G33" s="64"/>
      <c r="H33" s="53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55" t="str">
        <f t="shared" si="6"/>
        <v/>
      </c>
      <c r="Y33" s="56">
        <f t="shared" si="7"/>
        <v>0</v>
      </c>
      <c r="Z33" s="28"/>
      <c r="AA33" s="58"/>
      <c r="AB33" s="15"/>
      <c r="AC33" s="15"/>
      <c r="AD33" s="15"/>
      <c r="AE33" s="15"/>
    </row>
    <row r="34" spans="1:31" ht="16.5" customHeight="1" x14ac:dyDescent="0.25">
      <c r="A34" s="48">
        <v>24</v>
      </c>
      <c r="B34" s="60" t="str">
        <f t="shared" si="3"/>
        <v/>
      </c>
      <c r="C34" s="61" t="str">
        <f t="shared" si="4"/>
        <v/>
      </c>
      <c r="D34" s="62" t="str">
        <f t="shared" si="5"/>
        <v/>
      </c>
      <c r="E34" s="63"/>
      <c r="F34" s="64"/>
      <c r="G34" s="64"/>
      <c r="H34" s="53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55" t="str">
        <f t="shared" si="6"/>
        <v/>
      </c>
      <c r="Y34" s="56">
        <f t="shared" si="7"/>
        <v>0</v>
      </c>
      <c r="Z34" s="28"/>
      <c r="AA34" s="58"/>
      <c r="AB34" s="15"/>
      <c r="AC34" s="15"/>
      <c r="AD34" s="15"/>
      <c r="AE34" s="15"/>
    </row>
    <row r="35" spans="1:31" ht="16.5" customHeight="1" x14ac:dyDescent="0.25">
      <c r="A35" s="207">
        <v>25</v>
      </c>
      <c r="B35" s="208" t="str">
        <f t="shared" si="3"/>
        <v/>
      </c>
      <c r="C35" s="209" t="str">
        <f t="shared" si="4"/>
        <v/>
      </c>
      <c r="D35" s="210" t="str">
        <f t="shared" si="5"/>
        <v/>
      </c>
      <c r="E35" s="211"/>
      <c r="F35" s="64"/>
      <c r="G35" s="64"/>
      <c r="H35" s="53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55" t="str">
        <f t="shared" si="6"/>
        <v/>
      </c>
      <c r="Y35" s="56">
        <f t="shared" si="7"/>
        <v>0</v>
      </c>
      <c r="Z35" s="28"/>
      <c r="AA35" s="58"/>
      <c r="AB35" s="15"/>
      <c r="AC35" s="15"/>
      <c r="AD35" s="15"/>
      <c r="AE35" s="15"/>
    </row>
    <row r="36" spans="1:31" ht="16.5" customHeight="1" x14ac:dyDescent="0.25">
      <c r="A36" s="48">
        <v>26</v>
      </c>
      <c r="B36" s="60" t="str">
        <f t="shared" si="3"/>
        <v/>
      </c>
      <c r="C36" s="61" t="str">
        <f t="shared" si="4"/>
        <v/>
      </c>
      <c r="D36" s="62" t="str">
        <f t="shared" si="5"/>
        <v/>
      </c>
      <c r="E36" s="63"/>
      <c r="F36" s="64"/>
      <c r="G36" s="64"/>
      <c r="H36" s="53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55" t="str">
        <f t="shared" si="6"/>
        <v/>
      </c>
      <c r="Y36" s="56">
        <f t="shared" si="7"/>
        <v>0</v>
      </c>
      <c r="Z36" s="28"/>
      <c r="AA36" s="58"/>
      <c r="AB36" s="15"/>
      <c r="AC36" s="15"/>
      <c r="AD36" s="15"/>
      <c r="AE36" s="15"/>
    </row>
    <row r="37" spans="1:31" ht="16.5" customHeight="1" x14ac:dyDescent="0.25">
      <c r="A37" s="48">
        <v>27</v>
      </c>
      <c r="B37" s="60" t="str">
        <f t="shared" si="3"/>
        <v/>
      </c>
      <c r="C37" s="61" t="str">
        <f t="shared" si="4"/>
        <v/>
      </c>
      <c r="D37" s="62" t="str">
        <f t="shared" si="5"/>
        <v/>
      </c>
      <c r="E37" s="63"/>
      <c r="F37" s="64"/>
      <c r="G37" s="64"/>
      <c r="H37" s="53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55" t="str">
        <f t="shared" si="6"/>
        <v/>
      </c>
      <c r="Y37" s="56">
        <f t="shared" si="7"/>
        <v>0</v>
      </c>
      <c r="Z37" s="28"/>
      <c r="AA37" s="58"/>
      <c r="AB37" s="15"/>
      <c r="AC37" s="15"/>
      <c r="AD37" s="15"/>
      <c r="AE37" s="15"/>
    </row>
    <row r="38" spans="1:31" ht="16.5" customHeight="1" x14ac:dyDescent="0.25">
      <c r="A38" s="48">
        <v>28</v>
      </c>
      <c r="B38" s="60" t="str">
        <f t="shared" si="3"/>
        <v/>
      </c>
      <c r="C38" s="61" t="str">
        <f t="shared" si="4"/>
        <v/>
      </c>
      <c r="D38" s="62" t="str">
        <f t="shared" si="5"/>
        <v/>
      </c>
      <c r="E38" s="63"/>
      <c r="F38" s="64"/>
      <c r="G38" s="64"/>
      <c r="H38" s="53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55" t="str">
        <f t="shared" si="6"/>
        <v/>
      </c>
      <c r="Y38" s="56">
        <f t="shared" si="7"/>
        <v>0</v>
      </c>
      <c r="Z38" s="28"/>
      <c r="AA38" s="58"/>
      <c r="AB38" s="15"/>
      <c r="AC38" s="15"/>
      <c r="AD38" s="15"/>
      <c r="AE38" s="15"/>
    </row>
    <row r="39" spans="1:31" ht="16.5" customHeight="1" x14ac:dyDescent="0.25">
      <c r="A39" s="48">
        <v>29</v>
      </c>
      <c r="B39" s="60" t="str">
        <f t="shared" si="3"/>
        <v/>
      </c>
      <c r="C39" s="61" t="str">
        <f t="shared" si="4"/>
        <v/>
      </c>
      <c r="D39" s="62" t="str">
        <f t="shared" si="5"/>
        <v/>
      </c>
      <c r="E39" s="63"/>
      <c r="F39" s="64"/>
      <c r="G39" s="64"/>
      <c r="H39" s="53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55" t="str">
        <f t="shared" si="6"/>
        <v/>
      </c>
      <c r="Y39" s="56">
        <f t="shared" si="7"/>
        <v>0</v>
      </c>
      <c r="Z39" s="28"/>
      <c r="AA39" s="58"/>
      <c r="AB39" s="15"/>
      <c r="AC39" s="15"/>
      <c r="AD39" s="15"/>
      <c r="AE39" s="15"/>
    </row>
    <row r="40" spans="1:31" ht="16.5" customHeight="1" x14ac:dyDescent="0.25">
      <c r="A40" s="48">
        <v>30</v>
      </c>
      <c r="B40" s="60" t="str">
        <f t="shared" si="3"/>
        <v/>
      </c>
      <c r="C40" s="61" t="str">
        <f t="shared" si="4"/>
        <v/>
      </c>
      <c r="D40" s="62" t="str">
        <f t="shared" si="5"/>
        <v/>
      </c>
      <c r="E40" s="63"/>
      <c r="F40" s="64"/>
      <c r="G40" s="64"/>
      <c r="H40" s="53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55" t="str">
        <f t="shared" si="6"/>
        <v/>
      </c>
      <c r="Y40" s="56">
        <f t="shared" si="7"/>
        <v>0</v>
      </c>
      <c r="Z40" s="28"/>
      <c r="AA40" s="58"/>
      <c r="AB40" s="15"/>
      <c r="AC40" s="15"/>
      <c r="AD40" s="15"/>
      <c r="AE40" s="15"/>
    </row>
    <row r="41" spans="1:31" ht="16.5" customHeight="1" x14ac:dyDescent="0.25">
      <c r="A41" s="48">
        <v>31</v>
      </c>
      <c r="B41" s="60" t="str">
        <f t="shared" si="3"/>
        <v/>
      </c>
      <c r="C41" s="61" t="str">
        <f t="shared" si="4"/>
        <v/>
      </c>
      <c r="D41" s="62" t="str">
        <f t="shared" si="5"/>
        <v/>
      </c>
      <c r="E41" s="63"/>
      <c r="F41" s="64"/>
      <c r="G41" s="64"/>
      <c r="H41" s="53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55" t="str">
        <f t="shared" si="6"/>
        <v/>
      </c>
      <c r="Y41" s="56">
        <f t="shared" si="7"/>
        <v>0</v>
      </c>
      <c r="Z41" s="28"/>
      <c r="AA41" s="58"/>
      <c r="AB41" s="15"/>
      <c r="AC41" s="15"/>
      <c r="AD41" s="15"/>
      <c r="AE41" s="15"/>
    </row>
    <row r="42" spans="1:31" ht="16.5" customHeight="1" x14ac:dyDescent="0.25">
      <c r="A42" s="48">
        <v>32</v>
      </c>
      <c r="B42" s="60" t="str">
        <f t="shared" si="3"/>
        <v/>
      </c>
      <c r="C42" s="61" t="str">
        <f t="shared" si="4"/>
        <v/>
      </c>
      <c r="D42" s="62" t="str">
        <f t="shared" si="5"/>
        <v/>
      </c>
      <c r="E42" s="63"/>
      <c r="F42" s="64"/>
      <c r="G42" s="64"/>
      <c r="H42" s="53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55" t="str">
        <f t="shared" si="6"/>
        <v/>
      </c>
      <c r="Y42" s="56">
        <f t="shared" si="7"/>
        <v>0</v>
      </c>
      <c r="Z42" s="28"/>
      <c r="AA42" s="58"/>
      <c r="AB42" s="15"/>
      <c r="AC42" s="15"/>
      <c r="AD42" s="15"/>
      <c r="AE42" s="15"/>
    </row>
    <row r="43" spans="1:31" ht="16.5" customHeight="1" x14ac:dyDescent="0.25">
      <c r="A43" s="48">
        <v>33</v>
      </c>
      <c r="B43" s="60" t="str">
        <f t="shared" si="3"/>
        <v/>
      </c>
      <c r="C43" s="61" t="str">
        <f t="shared" si="4"/>
        <v/>
      </c>
      <c r="D43" s="62" t="str">
        <f t="shared" si="5"/>
        <v/>
      </c>
      <c r="E43" s="63"/>
      <c r="F43" s="64"/>
      <c r="G43" s="64"/>
      <c r="H43" s="53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55" t="str">
        <f t="shared" si="6"/>
        <v/>
      </c>
      <c r="Y43" s="56">
        <f t="shared" si="7"/>
        <v>0</v>
      </c>
      <c r="Z43" s="28"/>
      <c r="AA43" s="58"/>
      <c r="AB43" s="15"/>
      <c r="AC43" s="15"/>
      <c r="AD43" s="15"/>
      <c r="AE43" s="15"/>
    </row>
    <row r="44" spans="1:31" ht="16.5" customHeight="1" x14ac:dyDescent="0.25">
      <c r="A44" s="48">
        <v>34</v>
      </c>
      <c r="B44" s="60" t="str">
        <f t="shared" si="3"/>
        <v/>
      </c>
      <c r="C44" s="61" t="str">
        <f t="shared" si="4"/>
        <v/>
      </c>
      <c r="D44" s="62" t="str">
        <f t="shared" si="5"/>
        <v/>
      </c>
      <c r="E44" s="63"/>
      <c r="F44" s="64"/>
      <c r="G44" s="64"/>
      <c r="H44" s="53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55" t="str">
        <f t="shared" si="6"/>
        <v/>
      </c>
      <c r="Y44" s="56">
        <f t="shared" si="7"/>
        <v>0</v>
      </c>
      <c r="Z44" s="28"/>
      <c r="AA44" s="58"/>
      <c r="AB44" s="15"/>
      <c r="AC44" s="15"/>
      <c r="AD44" s="15"/>
      <c r="AE44" s="15"/>
    </row>
    <row r="45" spans="1:31" ht="16.5" customHeight="1" x14ac:dyDescent="0.25">
      <c r="A45" s="48">
        <v>35</v>
      </c>
      <c r="B45" s="60" t="str">
        <f t="shared" si="3"/>
        <v/>
      </c>
      <c r="C45" s="61" t="str">
        <f t="shared" si="4"/>
        <v/>
      </c>
      <c r="D45" s="62" t="str">
        <f t="shared" si="5"/>
        <v/>
      </c>
      <c r="E45" s="63"/>
      <c r="F45" s="64"/>
      <c r="G45" s="64"/>
      <c r="H45" s="53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55" t="str">
        <f t="shared" si="6"/>
        <v/>
      </c>
      <c r="Y45" s="56">
        <f t="shared" si="7"/>
        <v>0</v>
      </c>
      <c r="Z45" s="28"/>
      <c r="AA45" s="58"/>
      <c r="AB45" s="15"/>
      <c r="AC45" s="15"/>
      <c r="AD45" s="15"/>
      <c r="AE45" s="15"/>
    </row>
    <row r="46" spans="1:31" ht="16.5" customHeight="1" x14ac:dyDescent="0.25">
      <c r="A46" s="48">
        <v>36</v>
      </c>
      <c r="B46" s="60" t="str">
        <f t="shared" si="3"/>
        <v/>
      </c>
      <c r="C46" s="61" t="str">
        <f t="shared" si="4"/>
        <v/>
      </c>
      <c r="D46" s="62" t="str">
        <f t="shared" si="5"/>
        <v/>
      </c>
      <c r="E46" s="63"/>
      <c r="F46" s="64"/>
      <c r="G46" s="64"/>
      <c r="H46" s="53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55" t="str">
        <f t="shared" si="6"/>
        <v/>
      </c>
      <c r="Y46" s="56">
        <f t="shared" si="7"/>
        <v>0</v>
      </c>
      <c r="Z46" s="28"/>
      <c r="AA46" s="58"/>
      <c r="AB46" s="15"/>
      <c r="AC46" s="15"/>
      <c r="AD46" s="15"/>
      <c r="AE46" s="15"/>
    </row>
    <row r="47" spans="1:31" ht="16.5" customHeight="1" x14ac:dyDescent="0.25">
      <c r="A47" s="48">
        <v>37</v>
      </c>
      <c r="B47" s="60" t="str">
        <f t="shared" si="3"/>
        <v/>
      </c>
      <c r="C47" s="61" t="str">
        <f t="shared" si="4"/>
        <v/>
      </c>
      <c r="D47" s="62" t="str">
        <f t="shared" si="5"/>
        <v/>
      </c>
      <c r="E47" s="63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55" t="str">
        <f t="shared" si="6"/>
        <v/>
      </c>
      <c r="Y47" s="56">
        <f t="shared" si="7"/>
        <v>0</v>
      </c>
      <c r="Z47" s="28"/>
      <c r="AA47" s="58"/>
      <c r="AB47" s="15"/>
      <c r="AC47" s="15"/>
      <c r="AD47" s="15"/>
      <c r="AE47" s="15"/>
    </row>
    <row r="48" spans="1:31" ht="16.5" customHeight="1" x14ac:dyDescent="0.25">
      <c r="A48" s="48">
        <v>38</v>
      </c>
      <c r="B48" s="60" t="str">
        <f t="shared" si="3"/>
        <v/>
      </c>
      <c r="C48" s="61" t="str">
        <f t="shared" si="4"/>
        <v/>
      </c>
      <c r="D48" s="62" t="str">
        <f t="shared" si="5"/>
        <v/>
      </c>
      <c r="E48" s="63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55" t="str">
        <f t="shared" si="6"/>
        <v/>
      </c>
      <c r="Y48" s="56">
        <f t="shared" si="7"/>
        <v>0</v>
      </c>
      <c r="Z48" s="28"/>
      <c r="AA48" s="58"/>
      <c r="AB48" s="15"/>
      <c r="AC48" s="15"/>
      <c r="AD48" s="15"/>
      <c r="AE48" s="15"/>
    </row>
    <row r="49" spans="1:31" ht="16.5" customHeight="1" x14ac:dyDescent="0.25">
      <c r="A49" s="48">
        <v>39</v>
      </c>
      <c r="B49" s="60" t="str">
        <f t="shared" si="3"/>
        <v/>
      </c>
      <c r="C49" s="61" t="str">
        <f t="shared" si="4"/>
        <v/>
      </c>
      <c r="D49" s="62" t="str">
        <f t="shared" si="5"/>
        <v/>
      </c>
      <c r="E49" s="63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55" t="str">
        <f t="shared" si="6"/>
        <v/>
      </c>
      <c r="Y49" s="56">
        <f t="shared" si="7"/>
        <v>0</v>
      </c>
      <c r="Z49" s="28"/>
      <c r="AA49" s="58"/>
      <c r="AB49" s="15"/>
      <c r="AC49" s="15"/>
      <c r="AD49" s="15"/>
      <c r="AE49" s="15"/>
    </row>
    <row r="50" spans="1:31" ht="16.5" customHeight="1" x14ac:dyDescent="0.25">
      <c r="A50" s="48">
        <v>40</v>
      </c>
      <c r="B50" s="60" t="str">
        <f t="shared" si="3"/>
        <v/>
      </c>
      <c r="C50" s="61" t="str">
        <f t="shared" si="4"/>
        <v/>
      </c>
      <c r="D50" s="62" t="str">
        <f t="shared" si="5"/>
        <v/>
      </c>
      <c r="E50" s="63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55" t="str">
        <f t="shared" si="6"/>
        <v/>
      </c>
      <c r="Y50" s="56">
        <f t="shared" si="7"/>
        <v>0</v>
      </c>
      <c r="Z50" s="28"/>
      <c r="AA50" s="58"/>
      <c r="AB50" s="15"/>
      <c r="AC50" s="15"/>
      <c r="AD50" s="15"/>
      <c r="AE50" s="15"/>
    </row>
    <row r="51" spans="1:31" ht="16.5" customHeight="1" x14ac:dyDescent="0.25">
      <c r="A51" s="48">
        <v>41</v>
      </c>
      <c r="B51" s="60" t="str">
        <f t="shared" si="3"/>
        <v/>
      </c>
      <c r="C51" s="61" t="str">
        <f t="shared" si="4"/>
        <v/>
      </c>
      <c r="D51" s="62" t="str">
        <f t="shared" si="5"/>
        <v/>
      </c>
      <c r="E51" s="63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55" t="str">
        <f t="shared" si="6"/>
        <v/>
      </c>
      <c r="Y51" s="56">
        <f t="shared" si="7"/>
        <v>0</v>
      </c>
      <c r="Z51" s="28"/>
      <c r="AA51" s="58"/>
      <c r="AB51" s="15"/>
      <c r="AC51" s="15"/>
      <c r="AD51" s="15"/>
      <c r="AE51" s="15"/>
    </row>
    <row r="52" spans="1:31" ht="16.5" customHeight="1" x14ac:dyDescent="0.25">
      <c r="A52" s="48">
        <v>42</v>
      </c>
      <c r="B52" s="60" t="str">
        <f t="shared" si="3"/>
        <v/>
      </c>
      <c r="C52" s="61" t="str">
        <f t="shared" si="4"/>
        <v/>
      </c>
      <c r="D52" s="62" t="str">
        <f t="shared" si="5"/>
        <v/>
      </c>
      <c r="E52" s="63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55" t="str">
        <f t="shared" si="6"/>
        <v/>
      </c>
      <c r="Y52" s="56">
        <f t="shared" si="7"/>
        <v>0</v>
      </c>
      <c r="Z52" s="28"/>
      <c r="AA52" s="58"/>
      <c r="AB52" s="15"/>
      <c r="AC52" s="15"/>
      <c r="AD52" s="15"/>
      <c r="AE52" s="15"/>
    </row>
    <row r="53" spans="1:31" ht="16.5" customHeight="1" x14ac:dyDescent="0.25">
      <c r="A53" s="48">
        <v>43</v>
      </c>
      <c r="B53" s="60" t="str">
        <f t="shared" si="3"/>
        <v/>
      </c>
      <c r="C53" s="61" t="str">
        <f t="shared" si="4"/>
        <v/>
      </c>
      <c r="D53" s="62" t="str">
        <f t="shared" si="5"/>
        <v/>
      </c>
      <c r="E53" s="63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55" t="str">
        <f t="shared" si="6"/>
        <v/>
      </c>
      <c r="Y53" s="56">
        <f t="shared" si="7"/>
        <v>0</v>
      </c>
      <c r="Z53" s="28"/>
      <c r="AA53" s="58"/>
      <c r="AB53" s="15"/>
      <c r="AC53" s="15"/>
      <c r="AD53" s="15"/>
      <c r="AE53" s="15"/>
    </row>
    <row r="54" spans="1:31" ht="16.5" customHeight="1" x14ac:dyDescent="0.25">
      <c r="A54" s="48">
        <v>44</v>
      </c>
      <c r="B54" s="60" t="str">
        <f t="shared" si="3"/>
        <v/>
      </c>
      <c r="C54" s="61" t="str">
        <f t="shared" si="4"/>
        <v/>
      </c>
      <c r="D54" s="62" t="str">
        <f t="shared" si="5"/>
        <v/>
      </c>
      <c r="E54" s="63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55" t="str">
        <f t="shared" si="6"/>
        <v/>
      </c>
      <c r="Y54" s="56">
        <f t="shared" si="7"/>
        <v>0</v>
      </c>
      <c r="Z54" s="28"/>
      <c r="AA54" s="58"/>
      <c r="AB54" s="15"/>
      <c r="AC54" s="15"/>
      <c r="AD54" s="15"/>
      <c r="AE54" s="15"/>
    </row>
    <row r="55" spans="1:31" ht="16.5" customHeight="1" x14ac:dyDescent="0.25">
      <c r="A55" s="71">
        <v>45</v>
      </c>
      <c r="B55" s="72" t="str">
        <f t="shared" si="3"/>
        <v/>
      </c>
      <c r="C55" s="73" t="str">
        <f t="shared" si="4"/>
        <v/>
      </c>
      <c r="D55" s="74" t="str">
        <f t="shared" si="5"/>
        <v/>
      </c>
      <c r="E55" s="75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7" t="str">
        <f t="shared" si="6"/>
        <v/>
      </c>
      <c r="Y55" s="56">
        <f t="shared" si="7"/>
        <v>0</v>
      </c>
      <c r="Z55" s="78"/>
      <c r="AA55" s="58"/>
      <c r="AB55" s="15"/>
      <c r="AC55" s="15"/>
      <c r="AD55" s="15"/>
      <c r="AE55" s="15"/>
    </row>
    <row r="56" spans="1:31" ht="28.5" customHeight="1" x14ac:dyDescent="0.35">
      <c r="A56" s="79"/>
      <c r="B56" s="79"/>
      <c r="C56" s="80"/>
      <c r="D56" s="80"/>
      <c r="E56" s="80"/>
      <c r="F56" s="80"/>
      <c r="G56" s="80"/>
      <c r="H56" s="80"/>
      <c r="I56" s="80"/>
      <c r="J56" s="80" t="s">
        <v>707</v>
      </c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1"/>
      <c r="Z56" s="78"/>
      <c r="AA56" s="58"/>
      <c r="AB56" s="15"/>
      <c r="AC56" s="15"/>
      <c r="AD56" s="15"/>
      <c r="AE56" s="15"/>
    </row>
    <row r="57" spans="1:31" ht="28.5" customHeight="1" x14ac:dyDescent="0.35">
      <c r="A57" s="82"/>
      <c r="B57" s="82"/>
      <c r="C57" s="81"/>
      <c r="D57" s="81"/>
      <c r="E57" s="81"/>
      <c r="F57" s="81"/>
      <c r="G57" s="81"/>
      <c r="H57" s="81"/>
      <c r="I57" s="81"/>
      <c r="J57" s="81" t="s">
        <v>41</v>
      </c>
      <c r="K57" s="258" t="str">
        <f>"( "&amp;ครู&amp;" )"</f>
        <v>( ชื่อครูผู้สอน )</v>
      </c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60"/>
      <c r="W57" s="81"/>
      <c r="X57" s="81"/>
      <c r="Y57" s="81"/>
      <c r="Z57" s="78"/>
      <c r="AA57" s="58"/>
      <c r="AB57" s="15"/>
      <c r="AC57" s="15"/>
      <c r="AD57" s="15"/>
      <c r="AE57" s="15"/>
    </row>
    <row r="58" spans="1:31" ht="21.75" customHeight="1" x14ac:dyDescent="0.3">
      <c r="A58" s="11"/>
      <c r="B58" s="11"/>
      <c r="C58" s="12"/>
      <c r="D58" s="12"/>
      <c r="E58" s="12"/>
      <c r="F58" s="12"/>
      <c r="G58" s="12"/>
      <c r="H58" s="12"/>
      <c r="I58" s="13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28"/>
      <c r="AA58" s="28"/>
      <c r="AB58" s="15"/>
      <c r="AC58" s="15"/>
      <c r="AD58" s="15"/>
      <c r="AE58" s="15"/>
    </row>
    <row r="59" spans="1:31" ht="21.75" customHeight="1" x14ac:dyDescent="0.3">
      <c r="A59" s="11"/>
      <c r="B59" s="11"/>
      <c r="C59" s="12"/>
      <c r="D59" s="12"/>
      <c r="E59" s="12"/>
      <c r="F59" s="12"/>
      <c r="G59" s="12"/>
      <c r="H59" s="12"/>
      <c r="I59" s="13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28"/>
      <c r="AA59" s="28"/>
      <c r="AB59" s="15"/>
      <c r="AC59" s="15"/>
      <c r="AD59" s="15"/>
      <c r="AE59" s="15"/>
    </row>
    <row r="60" spans="1:31" ht="21.75" customHeight="1" x14ac:dyDescent="0.3">
      <c r="A60" s="11"/>
      <c r="B60" s="11"/>
      <c r="C60" s="12"/>
      <c r="D60" s="12"/>
      <c r="E60" s="12"/>
      <c r="F60" s="12"/>
      <c r="G60" s="12"/>
      <c r="H60" s="12"/>
      <c r="I60" s="13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28"/>
      <c r="AA60" s="28"/>
      <c r="AB60" s="15"/>
      <c r="AC60" s="15"/>
      <c r="AD60" s="15"/>
      <c r="AE60" s="15"/>
    </row>
    <row r="61" spans="1:31" ht="21.75" customHeight="1" x14ac:dyDescent="0.3">
      <c r="A61" s="11"/>
      <c r="B61" s="11"/>
      <c r="C61" s="12"/>
      <c r="D61" s="12"/>
      <c r="E61" s="12"/>
      <c r="F61" s="12"/>
      <c r="G61" s="12"/>
      <c r="H61" s="12"/>
      <c r="I61" s="13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28"/>
      <c r="AA61" s="28"/>
      <c r="AB61" s="15"/>
      <c r="AC61" s="15"/>
      <c r="AD61" s="15"/>
      <c r="AE61" s="15"/>
    </row>
    <row r="62" spans="1:31" ht="21.75" customHeight="1" x14ac:dyDescent="0.3">
      <c r="A62" s="11"/>
      <c r="B62" s="11"/>
      <c r="C62" s="12"/>
      <c r="D62" s="12"/>
      <c r="E62" s="12"/>
      <c r="F62" s="12"/>
      <c r="G62" s="12"/>
      <c r="H62" s="12"/>
      <c r="I62" s="13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28"/>
      <c r="AA62" s="28"/>
      <c r="AB62" s="15"/>
      <c r="AC62" s="15"/>
      <c r="AD62" s="15"/>
      <c r="AE62" s="15"/>
    </row>
    <row r="63" spans="1:31" ht="21.75" customHeight="1" x14ac:dyDescent="0.3">
      <c r="A63" s="11"/>
      <c r="B63" s="11"/>
      <c r="C63" s="12"/>
      <c r="D63" s="12"/>
      <c r="E63" s="12"/>
      <c r="F63" s="12"/>
      <c r="G63" s="12"/>
      <c r="H63" s="12"/>
      <c r="I63" s="13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28"/>
      <c r="AA63" s="28"/>
      <c r="AB63" s="15"/>
      <c r="AC63" s="15"/>
      <c r="AD63" s="15"/>
      <c r="AE63" s="15"/>
    </row>
    <row r="64" spans="1:31" ht="21.75" customHeight="1" x14ac:dyDescent="0.3">
      <c r="A64" s="11"/>
      <c r="B64" s="11"/>
      <c r="C64" s="12"/>
      <c r="D64" s="12"/>
      <c r="E64" s="12"/>
      <c r="F64" s="11"/>
      <c r="G64" s="11"/>
      <c r="H64" s="11"/>
      <c r="I64" s="83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28"/>
      <c r="AA64" s="28"/>
      <c r="AB64" s="15"/>
      <c r="AC64" s="15"/>
      <c r="AD64" s="15"/>
      <c r="AE64" s="15"/>
    </row>
    <row r="65" spans="1:31" ht="21.75" customHeight="1" x14ac:dyDescent="0.3">
      <c r="A65" s="11"/>
      <c r="B65" s="11"/>
      <c r="C65" s="12"/>
      <c r="D65" s="12"/>
      <c r="E65" s="12"/>
      <c r="F65" s="11"/>
      <c r="G65" s="11"/>
      <c r="H65" s="11"/>
      <c r="I65" s="83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28"/>
      <c r="AA65" s="28"/>
      <c r="AB65" s="15"/>
      <c r="AC65" s="15"/>
      <c r="AD65" s="15"/>
      <c r="AE65" s="15"/>
    </row>
    <row r="66" spans="1:31" ht="21.75" customHeight="1" x14ac:dyDescent="0.3">
      <c r="A66" s="11"/>
      <c r="B66" s="11"/>
      <c r="C66" s="12"/>
      <c r="D66" s="12"/>
      <c r="E66" s="12"/>
      <c r="F66" s="11"/>
      <c r="G66" s="11"/>
      <c r="H66" s="11"/>
      <c r="I66" s="83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28"/>
      <c r="AA66" s="28"/>
      <c r="AB66" s="15"/>
      <c r="AC66" s="15"/>
      <c r="AD66" s="15"/>
      <c r="AE66" s="15"/>
    </row>
    <row r="67" spans="1:31" ht="21.75" customHeight="1" x14ac:dyDescent="0.3">
      <c r="A67" s="11"/>
      <c r="B67" s="11"/>
      <c r="C67" s="12"/>
      <c r="D67" s="12"/>
      <c r="E67" s="12"/>
      <c r="F67" s="11"/>
      <c r="G67" s="11"/>
      <c r="H67" s="11"/>
      <c r="I67" s="83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28"/>
      <c r="AA67" s="28"/>
      <c r="AB67" s="15"/>
      <c r="AC67" s="15"/>
      <c r="AD67" s="15"/>
      <c r="AE67" s="15"/>
    </row>
    <row r="68" spans="1:31" ht="21.75" customHeight="1" x14ac:dyDescent="0.3">
      <c r="A68" s="11"/>
      <c r="B68" s="11"/>
      <c r="C68" s="12"/>
      <c r="D68" s="12"/>
      <c r="E68" s="12"/>
      <c r="F68" s="11"/>
      <c r="G68" s="11"/>
      <c r="H68" s="11"/>
      <c r="I68" s="83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2"/>
      <c r="Y68" s="12"/>
      <c r="Z68" s="28"/>
      <c r="AA68" s="28"/>
      <c r="AB68" s="15"/>
      <c r="AC68" s="15"/>
      <c r="AD68" s="15"/>
      <c r="AE68" s="15"/>
    </row>
    <row r="69" spans="1:31" ht="21.75" customHeight="1" x14ac:dyDescent="0.3">
      <c r="A69" s="11"/>
      <c r="B69" s="11"/>
      <c r="C69" s="12"/>
      <c r="D69" s="12"/>
      <c r="E69" s="12"/>
      <c r="F69" s="11"/>
      <c r="G69" s="11"/>
      <c r="H69" s="11"/>
      <c r="I69" s="83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2"/>
      <c r="Y69" s="12"/>
      <c r="Z69" s="28"/>
      <c r="AA69" s="28"/>
      <c r="AB69" s="15"/>
      <c r="AC69" s="15"/>
      <c r="AD69" s="15"/>
      <c r="AE69" s="15"/>
    </row>
    <row r="70" spans="1:31" ht="21.75" customHeight="1" x14ac:dyDescent="0.3">
      <c r="A70" s="11"/>
      <c r="B70" s="11"/>
      <c r="C70" s="12"/>
      <c r="D70" s="12"/>
      <c r="E70" s="12"/>
      <c r="F70" s="11"/>
      <c r="G70" s="11"/>
      <c r="H70" s="11"/>
      <c r="I70" s="83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2"/>
      <c r="Y70" s="12"/>
      <c r="Z70" s="28"/>
      <c r="AA70" s="28"/>
      <c r="AB70" s="15"/>
      <c r="AC70" s="15"/>
      <c r="AD70" s="15"/>
      <c r="AE70" s="15"/>
    </row>
    <row r="71" spans="1:31" ht="21.75" customHeight="1" x14ac:dyDescent="0.3">
      <c r="A71" s="11"/>
      <c r="B71" s="11"/>
      <c r="C71" s="12"/>
      <c r="D71" s="12"/>
      <c r="E71" s="12"/>
      <c r="F71" s="11"/>
      <c r="G71" s="11"/>
      <c r="H71" s="11"/>
      <c r="I71" s="83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2"/>
      <c r="Y71" s="12"/>
      <c r="Z71" s="28"/>
      <c r="AA71" s="28"/>
      <c r="AB71" s="15"/>
      <c r="AC71" s="15"/>
      <c r="AD71" s="15"/>
      <c r="AE71" s="15"/>
    </row>
    <row r="72" spans="1:31" ht="21.75" customHeight="1" x14ac:dyDescent="0.3">
      <c r="A72" s="11"/>
      <c r="B72" s="11"/>
      <c r="C72" s="12"/>
      <c r="D72" s="12"/>
      <c r="E72" s="12"/>
      <c r="F72" s="84"/>
      <c r="G72" s="84"/>
      <c r="H72" s="84"/>
      <c r="I72" s="83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20"/>
      <c r="Y72" s="20"/>
      <c r="Z72" s="28"/>
      <c r="AA72" s="28"/>
      <c r="AB72" s="15"/>
      <c r="AC72" s="15"/>
      <c r="AD72" s="15"/>
      <c r="AE72" s="15"/>
    </row>
    <row r="73" spans="1:31" ht="21.75" customHeight="1" x14ac:dyDescent="0.3">
      <c r="A73" s="11"/>
      <c r="B73" s="11"/>
      <c r="C73" s="12"/>
      <c r="D73" s="12"/>
      <c r="E73" s="12"/>
      <c r="F73" s="84"/>
      <c r="G73" s="84"/>
      <c r="H73" s="84"/>
      <c r="I73" s="83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20"/>
      <c r="Y73" s="20"/>
      <c r="Z73" s="28"/>
      <c r="AA73" s="28"/>
      <c r="AB73" s="15"/>
      <c r="AC73" s="15"/>
      <c r="AD73" s="15"/>
      <c r="AE73" s="15"/>
    </row>
    <row r="74" spans="1:31" ht="21.75" customHeight="1" x14ac:dyDescent="0.3">
      <c r="A74" s="11"/>
      <c r="B74" s="11"/>
      <c r="C74" s="12"/>
      <c r="D74" s="12"/>
      <c r="E74" s="12"/>
      <c r="F74" s="84"/>
      <c r="G74" s="84"/>
      <c r="H74" s="84"/>
      <c r="I74" s="83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20"/>
      <c r="Y74" s="20"/>
      <c r="Z74" s="28"/>
      <c r="AA74" s="28"/>
      <c r="AB74" s="15"/>
      <c r="AC74" s="15"/>
      <c r="AD74" s="15"/>
      <c r="AE74" s="15"/>
    </row>
    <row r="75" spans="1:31" ht="21.75" customHeight="1" x14ac:dyDescent="0.3">
      <c r="A75" s="11"/>
      <c r="B75" s="11"/>
      <c r="C75" s="12"/>
      <c r="D75" s="12"/>
      <c r="E75" s="12"/>
      <c r="F75" s="84"/>
      <c r="G75" s="84"/>
      <c r="H75" s="84"/>
      <c r="I75" s="83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20"/>
      <c r="Y75" s="20"/>
      <c r="Z75" s="28"/>
      <c r="AA75" s="28"/>
      <c r="AB75" s="15"/>
      <c r="AC75" s="15"/>
      <c r="AD75" s="15"/>
      <c r="AE75" s="15"/>
    </row>
    <row r="76" spans="1:31" ht="21.75" customHeight="1" x14ac:dyDescent="0.3">
      <c r="A76" s="11"/>
      <c r="B76" s="11"/>
      <c r="C76" s="12"/>
      <c r="D76" s="12"/>
      <c r="E76" s="12"/>
      <c r="F76" s="84"/>
      <c r="G76" s="84"/>
      <c r="H76" s="84"/>
      <c r="I76" s="83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20"/>
      <c r="Y76" s="20"/>
      <c r="Z76" s="28"/>
      <c r="AA76" s="28"/>
      <c r="AB76" s="15"/>
      <c r="AC76" s="15"/>
      <c r="AD76" s="15"/>
      <c r="AE76" s="15"/>
    </row>
    <row r="77" spans="1:31" ht="21.75" customHeight="1" x14ac:dyDescent="0.3">
      <c r="A77" s="11"/>
      <c r="B77" s="11"/>
      <c r="C77" s="12"/>
      <c r="D77" s="12"/>
      <c r="E77" s="12"/>
      <c r="F77" s="84"/>
      <c r="G77" s="84"/>
      <c r="H77" s="84"/>
      <c r="I77" s="83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20"/>
      <c r="Y77" s="20"/>
      <c r="Z77" s="28"/>
      <c r="AA77" s="28"/>
      <c r="AB77" s="15"/>
      <c r="AC77" s="15"/>
      <c r="AD77" s="15"/>
      <c r="AE77" s="15"/>
    </row>
    <row r="78" spans="1:31" ht="21.75" customHeight="1" x14ac:dyDescent="0.3">
      <c r="A78" s="11"/>
      <c r="B78" s="11"/>
      <c r="C78" s="12"/>
      <c r="D78" s="12"/>
      <c r="E78" s="12"/>
      <c r="F78" s="84"/>
      <c r="G78" s="84"/>
      <c r="H78" s="84"/>
      <c r="I78" s="83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20"/>
      <c r="Y78" s="20"/>
      <c r="Z78" s="28"/>
      <c r="AA78" s="28"/>
      <c r="AB78" s="15"/>
      <c r="AC78" s="15"/>
      <c r="AD78" s="15"/>
      <c r="AE78" s="15"/>
    </row>
    <row r="79" spans="1:31" ht="21.75" customHeight="1" x14ac:dyDescent="0.3">
      <c r="A79" s="11"/>
      <c r="B79" s="11"/>
      <c r="C79" s="12"/>
      <c r="D79" s="12"/>
      <c r="E79" s="12"/>
      <c r="F79" s="84"/>
      <c r="G79" s="84"/>
      <c r="H79" s="84"/>
      <c r="I79" s="83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20"/>
      <c r="Y79" s="20"/>
      <c r="Z79" s="28"/>
      <c r="AA79" s="28"/>
      <c r="AB79" s="15"/>
      <c r="AC79" s="15"/>
      <c r="AD79" s="15"/>
      <c r="AE79" s="15"/>
    </row>
    <row r="80" spans="1:31" ht="21.75" customHeight="1" x14ac:dyDescent="0.3">
      <c r="A80" s="11"/>
      <c r="B80" s="11"/>
      <c r="C80" s="12"/>
      <c r="D80" s="12"/>
      <c r="E80" s="12"/>
      <c r="F80" s="84"/>
      <c r="G80" s="84"/>
      <c r="H80" s="84"/>
      <c r="I80" s="83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20"/>
      <c r="Y80" s="20"/>
      <c r="Z80" s="28"/>
      <c r="AA80" s="28"/>
      <c r="AB80" s="15"/>
      <c r="AC80" s="15"/>
      <c r="AD80" s="15"/>
      <c r="AE80" s="15"/>
    </row>
    <row r="81" spans="1:31" ht="21.75" customHeight="1" x14ac:dyDescent="0.3">
      <c r="A81" s="11"/>
      <c r="B81" s="11"/>
      <c r="C81" s="12"/>
      <c r="D81" s="12"/>
      <c r="E81" s="12"/>
      <c r="F81" s="84"/>
      <c r="G81" s="84"/>
      <c r="H81" s="84"/>
      <c r="I81" s="83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20"/>
      <c r="Y81" s="20"/>
      <c r="Z81" s="28"/>
      <c r="AA81" s="28"/>
      <c r="AB81" s="15"/>
      <c r="AC81" s="15"/>
      <c r="AD81" s="15"/>
      <c r="AE81" s="15"/>
    </row>
    <row r="82" spans="1:31" ht="21.75" customHeight="1" x14ac:dyDescent="0.3">
      <c r="A82" s="11"/>
      <c r="B82" s="11"/>
      <c r="C82" s="12"/>
      <c r="D82" s="12"/>
      <c r="E82" s="12"/>
      <c r="F82" s="84"/>
      <c r="G82" s="84"/>
      <c r="H82" s="84"/>
      <c r="I82" s="83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20"/>
      <c r="Y82" s="20"/>
      <c r="Z82" s="28"/>
      <c r="AA82" s="28"/>
      <c r="AB82" s="15"/>
      <c r="AC82" s="15"/>
      <c r="AD82" s="15"/>
      <c r="AE82" s="15"/>
    </row>
    <row r="83" spans="1:31" ht="21.75" customHeight="1" x14ac:dyDescent="0.3">
      <c r="A83" s="11"/>
      <c r="B83" s="11"/>
      <c r="C83" s="12"/>
      <c r="D83" s="12"/>
      <c r="E83" s="12"/>
      <c r="F83" s="84"/>
      <c r="G83" s="84"/>
      <c r="H83" s="84"/>
      <c r="I83" s="83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20"/>
      <c r="Y83" s="20"/>
      <c r="Z83" s="28"/>
      <c r="AA83" s="28"/>
      <c r="AB83" s="15"/>
      <c r="AC83" s="15"/>
      <c r="AD83" s="15"/>
      <c r="AE83" s="15"/>
    </row>
    <row r="84" spans="1:31" ht="21.75" customHeight="1" x14ac:dyDescent="0.3">
      <c r="A84" s="11"/>
      <c r="B84" s="11"/>
      <c r="C84" s="12"/>
      <c r="D84" s="12"/>
      <c r="E84" s="12"/>
      <c r="F84" s="84"/>
      <c r="G84" s="84"/>
      <c r="H84" s="84"/>
      <c r="I84" s="83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20"/>
      <c r="Y84" s="20"/>
      <c r="Z84" s="28"/>
      <c r="AA84" s="28"/>
      <c r="AB84" s="15"/>
      <c r="AC84" s="15"/>
      <c r="AD84" s="15"/>
      <c r="AE84" s="15"/>
    </row>
    <row r="85" spans="1:31" ht="21.75" customHeight="1" x14ac:dyDescent="0.3">
      <c r="A85" s="11"/>
      <c r="B85" s="11"/>
      <c r="C85" s="12"/>
      <c r="D85" s="12"/>
      <c r="E85" s="12"/>
      <c r="F85" s="84"/>
      <c r="G85" s="84"/>
      <c r="H85" s="84"/>
      <c r="I85" s="83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20"/>
      <c r="Y85" s="20"/>
      <c r="Z85" s="28"/>
      <c r="AA85" s="28"/>
      <c r="AB85" s="15"/>
      <c r="AC85" s="15"/>
      <c r="AD85" s="15"/>
      <c r="AE85" s="15"/>
    </row>
    <row r="86" spans="1:31" ht="21.75" customHeight="1" x14ac:dyDescent="0.3">
      <c r="A86" s="11"/>
      <c r="B86" s="11"/>
      <c r="C86" s="12"/>
      <c r="D86" s="12"/>
      <c r="E86" s="12"/>
      <c r="F86" s="84"/>
      <c r="G86" s="84"/>
      <c r="H86" s="84"/>
      <c r="I86" s="83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20"/>
      <c r="Y86" s="20"/>
      <c r="Z86" s="28"/>
      <c r="AA86" s="28"/>
      <c r="AB86" s="15"/>
      <c r="AC86" s="15"/>
      <c r="AD86" s="15"/>
      <c r="AE86" s="15"/>
    </row>
    <row r="87" spans="1:31" ht="21.75" customHeight="1" x14ac:dyDescent="0.3">
      <c r="A87" s="11"/>
      <c r="B87" s="11"/>
      <c r="C87" s="12"/>
      <c r="D87" s="12"/>
      <c r="E87" s="12"/>
      <c r="F87" s="84"/>
      <c r="G87" s="84"/>
      <c r="H87" s="84"/>
      <c r="I87" s="83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20"/>
      <c r="Y87" s="20"/>
      <c r="Z87" s="28"/>
      <c r="AA87" s="28"/>
      <c r="AB87" s="15"/>
      <c r="AC87" s="15"/>
      <c r="AD87" s="15"/>
      <c r="AE87" s="15"/>
    </row>
    <row r="88" spans="1:31" ht="21.75" customHeight="1" x14ac:dyDescent="0.3">
      <c r="A88" s="11"/>
      <c r="B88" s="11"/>
      <c r="C88" s="12"/>
      <c r="D88" s="12"/>
      <c r="E88" s="12"/>
      <c r="F88" s="84"/>
      <c r="G88" s="84"/>
      <c r="H88" s="84"/>
      <c r="I88" s="83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20"/>
      <c r="Y88" s="20"/>
      <c r="Z88" s="28"/>
      <c r="AA88" s="28"/>
      <c r="AB88" s="15"/>
      <c r="AC88" s="15"/>
      <c r="AD88" s="15"/>
      <c r="AE88" s="15"/>
    </row>
    <row r="89" spans="1:31" ht="21.75" customHeight="1" x14ac:dyDescent="0.3">
      <c r="A89" s="11"/>
      <c r="B89" s="11"/>
      <c r="C89" s="12"/>
      <c r="D89" s="12"/>
      <c r="E89" s="12"/>
      <c r="F89" s="20"/>
      <c r="G89" s="20"/>
      <c r="H89" s="20"/>
      <c r="I89" s="13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8"/>
      <c r="AA89" s="28"/>
      <c r="AB89" s="15"/>
      <c r="AC89" s="15"/>
      <c r="AD89" s="15"/>
      <c r="AE89" s="15"/>
    </row>
    <row r="90" spans="1:31" ht="21.75" customHeight="1" x14ac:dyDescent="0.3">
      <c r="A90" s="11"/>
      <c r="B90" s="11"/>
      <c r="C90" s="12"/>
      <c r="D90" s="12"/>
      <c r="E90" s="12"/>
      <c r="F90" s="20"/>
      <c r="G90" s="20"/>
      <c r="H90" s="20"/>
      <c r="I90" s="13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8"/>
      <c r="AA90" s="28"/>
      <c r="AB90" s="15"/>
      <c r="AC90" s="15"/>
      <c r="AD90" s="15"/>
      <c r="AE90" s="15"/>
    </row>
    <row r="91" spans="1:31" ht="21.75" customHeight="1" x14ac:dyDescent="0.3">
      <c r="A91" s="11"/>
      <c r="B91" s="11"/>
      <c r="C91" s="12"/>
      <c r="D91" s="12"/>
      <c r="E91" s="12"/>
      <c r="F91" s="20"/>
      <c r="G91" s="20"/>
      <c r="H91" s="20"/>
      <c r="I91" s="13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8"/>
      <c r="AA91" s="28"/>
      <c r="AB91" s="15"/>
      <c r="AC91" s="15"/>
      <c r="AD91" s="15"/>
      <c r="AE91" s="15"/>
    </row>
    <row r="92" spans="1:31" ht="21.75" customHeight="1" x14ac:dyDescent="0.3">
      <c r="A92" s="11"/>
      <c r="B92" s="11"/>
      <c r="C92" s="12"/>
      <c r="D92" s="12"/>
      <c r="E92" s="12"/>
      <c r="F92" s="20"/>
      <c r="G92" s="20"/>
      <c r="H92" s="20"/>
      <c r="I92" s="13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8"/>
      <c r="AA92" s="28"/>
      <c r="AB92" s="15"/>
      <c r="AC92" s="15"/>
      <c r="AD92" s="15"/>
      <c r="AE92" s="15"/>
    </row>
    <row r="93" spans="1:31" ht="21.75" customHeight="1" x14ac:dyDescent="0.3">
      <c r="A93" s="11"/>
      <c r="B93" s="11"/>
      <c r="C93" s="12"/>
      <c r="D93" s="12"/>
      <c r="E93" s="12"/>
      <c r="F93" s="20"/>
      <c r="G93" s="20"/>
      <c r="H93" s="20"/>
      <c r="I93" s="13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8"/>
      <c r="AA93" s="28"/>
      <c r="AB93" s="15"/>
      <c r="AC93" s="15"/>
      <c r="AD93" s="15"/>
      <c r="AE93" s="15"/>
    </row>
    <row r="94" spans="1:31" ht="21.75" customHeight="1" x14ac:dyDescent="0.3">
      <c r="A94" s="11"/>
      <c r="B94" s="11"/>
      <c r="C94" s="12"/>
      <c r="D94" s="12"/>
      <c r="E94" s="12"/>
      <c r="F94" s="20"/>
      <c r="G94" s="20"/>
      <c r="H94" s="20"/>
      <c r="I94" s="13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8"/>
      <c r="AA94" s="28"/>
      <c r="AB94" s="15"/>
      <c r="AC94" s="15"/>
      <c r="AD94" s="15"/>
      <c r="AE94" s="15"/>
    </row>
    <row r="95" spans="1:31" ht="21.75" customHeight="1" x14ac:dyDescent="0.3">
      <c r="A95" s="11"/>
      <c r="B95" s="11"/>
      <c r="C95" s="12"/>
      <c r="D95" s="12"/>
      <c r="E95" s="12"/>
      <c r="F95" s="20"/>
      <c r="G95" s="20"/>
      <c r="H95" s="20"/>
      <c r="I95" s="13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8"/>
      <c r="AA95" s="28"/>
      <c r="AB95" s="15"/>
      <c r="AC95" s="15"/>
      <c r="AD95" s="15"/>
      <c r="AE95" s="15"/>
    </row>
    <row r="96" spans="1:31" ht="21.75" customHeight="1" x14ac:dyDescent="0.3">
      <c r="A96" s="11"/>
      <c r="B96" s="11"/>
      <c r="C96" s="12"/>
      <c r="D96" s="12"/>
      <c r="E96" s="12"/>
      <c r="F96" s="20"/>
      <c r="G96" s="20"/>
      <c r="H96" s="20"/>
      <c r="I96" s="13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8"/>
      <c r="AA96" s="28"/>
      <c r="AB96" s="15"/>
      <c r="AC96" s="15"/>
      <c r="AD96" s="15"/>
      <c r="AE96" s="15"/>
    </row>
    <row r="97" spans="1:31" ht="21.75" customHeight="1" x14ac:dyDescent="0.3">
      <c r="A97" s="11"/>
      <c r="B97" s="11"/>
      <c r="C97" s="12"/>
      <c r="D97" s="12"/>
      <c r="E97" s="12"/>
      <c r="F97" s="20"/>
      <c r="G97" s="20"/>
      <c r="H97" s="20"/>
      <c r="I97" s="13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8"/>
      <c r="AA97" s="28"/>
      <c r="AB97" s="15"/>
      <c r="AC97" s="15"/>
      <c r="AD97" s="15"/>
      <c r="AE97" s="15"/>
    </row>
    <row r="98" spans="1:31" ht="21.75" customHeight="1" x14ac:dyDescent="0.3">
      <c r="A98" s="11"/>
      <c r="B98" s="11"/>
      <c r="C98" s="12"/>
      <c r="D98" s="12"/>
      <c r="E98" s="12"/>
      <c r="F98" s="20"/>
      <c r="G98" s="20"/>
      <c r="H98" s="20"/>
      <c r="I98" s="13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8"/>
      <c r="AA98" s="28"/>
      <c r="AB98" s="15"/>
      <c r="AC98" s="15"/>
      <c r="AD98" s="15"/>
      <c r="AE98" s="15"/>
    </row>
    <row r="99" spans="1:31" ht="21.75" customHeight="1" x14ac:dyDescent="0.3">
      <c r="A99" s="11"/>
      <c r="B99" s="11"/>
      <c r="C99" s="12"/>
      <c r="D99" s="12"/>
      <c r="E99" s="12"/>
      <c r="F99" s="20"/>
      <c r="G99" s="20"/>
      <c r="H99" s="20"/>
      <c r="I99" s="13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8"/>
      <c r="AA99" s="28"/>
      <c r="AB99" s="15"/>
      <c r="AC99" s="15"/>
      <c r="AD99" s="15"/>
      <c r="AE99" s="15"/>
    </row>
    <row r="100" spans="1:31" ht="21.75" customHeight="1" x14ac:dyDescent="0.3">
      <c r="A100" s="11"/>
      <c r="B100" s="11"/>
      <c r="C100" s="12"/>
      <c r="D100" s="12"/>
      <c r="E100" s="12"/>
      <c r="F100" s="20"/>
      <c r="G100" s="20"/>
      <c r="H100" s="20"/>
      <c r="I100" s="13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8"/>
      <c r="AA100" s="28"/>
      <c r="AB100" s="15"/>
      <c r="AC100" s="15"/>
      <c r="AD100" s="15"/>
      <c r="AE100" s="15"/>
    </row>
    <row r="101" spans="1:31" ht="21.75" customHeight="1" x14ac:dyDescent="0.3">
      <c r="A101" s="11"/>
      <c r="B101" s="11"/>
      <c r="C101" s="12"/>
      <c r="D101" s="12"/>
      <c r="E101" s="12"/>
      <c r="F101" s="20"/>
      <c r="G101" s="20"/>
      <c r="H101" s="20"/>
      <c r="I101" s="13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8"/>
      <c r="AA101" s="28"/>
      <c r="AB101" s="15"/>
      <c r="AC101" s="15"/>
      <c r="AD101" s="15"/>
      <c r="AE101" s="15"/>
    </row>
    <row r="102" spans="1:31" ht="21.75" customHeight="1" x14ac:dyDescent="0.3">
      <c r="A102" s="11"/>
      <c r="B102" s="11"/>
      <c r="C102" s="12"/>
      <c r="D102" s="12"/>
      <c r="E102" s="12"/>
      <c r="F102" s="20"/>
      <c r="G102" s="20"/>
      <c r="H102" s="20"/>
      <c r="I102" s="13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8"/>
      <c r="AA102" s="28"/>
      <c r="AB102" s="15"/>
      <c r="AC102" s="15"/>
      <c r="AD102" s="15"/>
      <c r="AE102" s="15"/>
    </row>
    <row r="103" spans="1:31" ht="21.75" customHeight="1" x14ac:dyDescent="0.3">
      <c r="A103" s="11"/>
      <c r="B103" s="11"/>
      <c r="C103" s="12"/>
      <c r="D103" s="12"/>
      <c r="E103" s="12"/>
      <c r="F103" s="20"/>
      <c r="G103" s="20"/>
      <c r="H103" s="20"/>
      <c r="I103" s="13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8"/>
      <c r="AA103" s="28"/>
      <c r="AB103" s="15"/>
      <c r="AC103" s="15"/>
      <c r="AD103" s="15"/>
      <c r="AE103" s="15"/>
    </row>
    <row r="104" spans="1:31" ht="21.75" customHeight="1" x14ac:dyDescent="0.3">
      <c r="A104" s="11"/>
      <c r="B104" s="11"/>
      <c r="C104" s="12"/>
      <c r="D104" s="12"/>
      <c r="E104" s="12"/>
      <c r="F104" s="20"/>
      <c r="G104" s="20"/>
      <c r="H104" s="20"/>
      <c r="I104" s="13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8"/>
      <c r="AA104" s="28"/>
      <c r="AB104" s="15"/>
      <c r="AC104" s="15"/>
      <c r="AD104" s="15"/>
      <c r="AE104" s="15"/>
    </row>
    <row r="105" spans="1:31" ht="21.75" customHeight="1" x14ac:dyDescent="0.3">
      <c r="A105" s="11"/>
      <c r="B105" s="11"/>
      <c r="C105" s="12"/>
      <c r="D105" s="12"/>
      <c r="E105" s="12"/>
      <c r="F105" s="20"/>
      <c r="G105" s="20"/>
      <c r="H105" s="20"/>
      <c r="I105" s="13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8"/>
      <c r="AA105" s="28"/>
      <c r="AB105" s="15"/>
      <c r="AC105" s="15"/>
      <c r="AD105" s="15"/>
      <c r="AE105" s="15"/>
    </row>
    <row r="106" spans="1:31" ht="21.75" customHeight="1" x14ac:dyDescent="0.3">
      <c r="A106" s="11"/>
      <c r="B106" s="11"/>
      <c r="C106" s="12"/>
      <c r="D106" s="12"/>
      <c r="E106" s="12"/>
      <c r="F106" s="20"/>
      <c r="G106" s="20"/>
      <c r="H106" s="20"/>
      <c r="I106" s="13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8"/>
      <c r="AA106" s="28"/>
      <c r="AB106" s="15"/>
      <c r="AC106" s="15"/>
      <c r="AD106" s="15"/>
      <c r="AE106" s="15"/>
    </row>
    <row r="107" spans="1:31" ht="21.75" customHeight="1" x14ac:dyDescent="0.3">
      <c r="A107" s="11"/>
      <c r="B107" s="11"/>
      <c r="C107" s="12"/>
      <c r="D107" s="12"/>
      <c r="E107" s="12"/>
      <c r="F107" s="20"/>
      <c r="G107" s="20"/>
      <c r="H107" s="20"/>
      <c r="I107" s="13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8"/>
      <c r="AA107" s="28"/>
      <c r="AB107" s="15"/>
      <c r="AC107" s="15"/>
      <c r="AD107" s="15"/>
      <c r="AE107" s="15"/>
    </row>
    <row r="108" spans="1:31" ht="21.75" customHeight="1" x14ac:dyDescent="0.3">
      <c r="A108" s="11"/>
      <c r="B108" s="11"/>
      <c r="C108" s="12"/>
      <c r="D108" s="12"/>
      <c r="E108" s="12"/>
      <c r="F108" s="20"/>
      <c r="G108" s="20"/>
      <c r="H108" s="20"/>
      <c r="I108" s="13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8"/>
      <c r="AA108" s="28"/>
      <c r="AB108" s="15"/>
      <c r="AC108" s="15"/>
      <c r="AD108" s="15"/>
      <c r="AE108" s="15"/>
    </row>
    <row r="109" spans="1:31" ht="21.75" customHeight="1" x14ac:dyDescent="0.3">
      <c r="A109" s="11"/>
      <c r="B109" s="11"/>
      <c r="C109" s="12"/>
      <c r="D109" s="12"/>
      <c r="E109" s="12"/>
      <c r="F109" s="20"/>
      <c r="G109" s="20"/>
      <c r="H109" s="20"/>
      <c r="I109" s="13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8"/>
      <c r="AA109" s="28"/>
      <c r="AB109" s="15"/>
      <c r="AC109" s="15"/>
      <c r="AD109" s="15"/>
      <c r="AE109" s="15"/>
    </row>
    <row r="110" spans="1:31" ht="21.75" customHeight="1" x14ac:dyDescent="0.3">
      <c r="A110" s="11"/>
      <c r="B110" s="11"/>
      <c r="C110" s="12"/>
      <c r="D110" s="12"/>
      <c r="E110" s="12"/>
      <c r="F110" s="20"/>
      <c r="G110" s="20"/>
      <c r="H110" s="20"/>
      <c r="I110" s="13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8"/>
      <c r="AA110" s="28"/>
      <c r="AB110" s="15"/>
      <c r="AC110" s="15"/>
      <c r="AD110" s="15"/>
      <c r="AE110" s="15"/>
    </row>
    <row r="111" spans="1:31" ht="21.75" customHeight="1" x14ac:dyDescent="0.3">
      <c r="A111" s="11"/>
      <c r="B111" s="11"/>
      <c r="C111" s="12"/>
      <c r="D111" s="12"/>
      <c r="E111" s="12"/>
      <c r="F111" s="20"/>
      <c r="G111" s="20"/>
      <c r="H111" s="20"/>
      <c r="I111" s="13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8"/>
      <c r="AA111" s="28"/>
      <c r="AB111" s="15"/>
      <c r="AC111" s="15"/>
      <c r="AD111" s="15"/>
      <c r="AE111" s="15"/>
    </row>
    <row r="112" spans="1:31" ht="21.75" customHeight="1" x14ac:dyDescent="0.3">
      <c r="A112" s="11"/>
      <c r="B112" s="11"/>
      <c r="C112" s="12"/>
      <c r="D112" s="12"/>
      <c r="E112" s="12"/>
      <c r="F112" s="20"/>
      <c r="G112" s="20"/>
      <c r="H112" s="20"/>
      <c r="I112" s="13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8"/>
      <c r="AA112" s="28"/>
      <c r="AB112" s="15"/>
      <c r="AC112" s="15"/>
      <c r="AD112" s="15"/>
      <c r="AE112" s="15"/>
    </row>
    <row r="113" spans="1:31" ht="21.75" customHeight="1" x14ac:dyDescent="0.3">
      <c r="A113" s="11"/>
      <c r="B113" s="11"/>
      <c r="C113" s="12"/>
      <c r="D113" s="12"/>
      <c r="E113" s="12"/>
      <c r="F113" s="20"/>
      <c r="G113" s="20"/>
      <c r="H113" s="20"/>
      <c r="I113" s="13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8"/>
      <c r="AA113" s="28"/>
      <c r="AB113" s="15"/>
      <c r="AC113" s="15"/>
      <c r="AD113" s="15"/>
      <c r="AE113" s="15"/>
    </row>
    <row r="114" spans="1:31" ht="21.75" customHeight="1" x14ac:dyDescent="0.3">
      <c r="A114" s="11"/>
      <c r="B114" s="11"/>
      <c r="C114" s="12"/>
      <c r="D114" s="12"/>
      <c r="E114" s="12"/>
      <c r="F114" s="20"/>
      <c r="G114" s="20"/>
      <c r="H114" s="20"/>
      <c r="I114" s="13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8"/>
      <c r="AA114" s="28"/>
      <c r="AB114" s="15"/>
      <c r="AC114" s="15"/>
      <c r="AD114" s="15"/>
      <c r="AE114" s="15"/>
    </row>
    <row r="115" spans="1:31" ht="21.75" customHeight="1" x14ac:dyDescent="0.3">
      <c r="A115" s="11"/>
      <c r="B115" s="11"/>
      <c r="C115" s="12"/>
      <c r="D115" s="12"/>
      <c r="E115" s="12"/>
      <c r="F115" s="20"/>
      <c r="G115" s="20"/>
      <c r="H115" s="20"/>
      <c r="I115" s="13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8"/>
      <c r="AA115" s="28"/>
      <c r="AB115" s="15"/>
      <c r="AC115" s="15"/>
      <c r="AD115" s="15"/>
      <c r="AE115" s="15"/>
    </row>
    <row r="116" spans="1:31" ht="21.75" customHeight="1" x14ac:dyDescent="0.3">
      <c r="A116" s="11"/>
      <c r="B116" s="11"/>
      <c r="C116" s="12"/>
      <c r="D116" s="12"/>
      <c r="E116" s="12"/>
      <c r="F116" s="20"/>
      <c r="G116" s="20"/>
      <c r="H116" s="20"/>
      <c r="I116" s="13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8"/>
      <c r="AA116" s="28"/>
      <c r="AB116" s="15"/>
      <c r="AC116" s="15"/>
      <c r="AD116" s="15"/>
      <c r="AE116" s="15"/>
    </row>
    <row r="117" spans="1:31" ht="21.75" customHeight="1" x14ac:dyDescent="0.3">
      <c r="A117" s="11"/>
      <c r="B117" s="11"/>
      <c r="C117" s="12"/>
      <c r="D117" s="12"/>
      <c r="E117" s="12"/>
      <c r="F117" s="20"/>
      <c r="G117" s="20"/>
      <c r="H117" s="20"/>
      <c r="I117" s="13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8"/>
      <c r="AA117" s="28"/>
      <c r="AB117" s="15"/>
      <c r="AC117" s="15"/>
      <c r="AD117" s="15"/>
      <c r="AE117" s="15"/>
    </row>
    <row r="118" spans="1:31" ht="21.75" customHeight="1" x14ac:dyDescent="0.3">
      <c r="A118" s="11"/>
      <c r="B118" s="11"/>
      <c r="C118" s="12"/>
      <c r="D118" s="12"/>
      <c r="E118" s="12"/>
      <c r="F118" s="20"/>
      <c r="G118" s="20"/>
      <c r="H118" s="20"/>
      <c r="I118" s="13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8"/>
      <c r="AA118" s="28"/>
      <c r="AB118" s="15"/>
      <c r="AC118" s="15"/>
      <c r="AD118" s="15"/>
      <c r="AE118" s="15"/>
    </row>
    <row r="119" spans="1:31" ht="21.75" customHeight="1" x14ac:dyDescent="0.3">
      <c r="A119" s="11"/>
      <c r="B119" s="11"/>
      <c r="C119" s="12"/>
      <c r="D119" s="12"/>
      <c r="E119" s="12"/>
      <c r="F119" s="20"/>
      <c r="G119" s="20"/>
      <c r="H119" s="20"/>
      <c r="I119" s="13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8"/>
      <c r="AA119" s="28"/>
      <c r="AB119" s="15"/>
      <c r="AC119" s="15"/>
      <c r="AD119" s="15"/>
      <c r="AE119" s="15"/>
    </row>
    <row r="120" spans="1:31" ht="21.75" customHeight="1" x14ac:dyDescent="0.3">
      <c r="A120" s="11"/>
      <c r="B120" s="11"/>
      <c r="C120" s="12"/>
      <c r="D120" s="12"/>
      <c r="E120" s="12"/>
      <c r="F120" s="20"/>
      <c r="G120" s="20"/>
      <c r="H120" s="20"/>
      <c r="I120" s="13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8"/>
      <c r="AA120" s="28"/>
      <c r="AB120" s="15"/>
      <c r="AC120" s="15"/>
      <c r="AD120" s="15"/>
      <c r="AE120" s="15"/>
    </row>
    <row r="121" spans="1:31" ht="21.75" customHeight="1" x14ac:dyDescent="0.3">
      <c r="A121" s="11"/>
      <c r="B121" s="11"/>
      <c r="C121" s="12"/>
      <c r="D121" s="12"/>
      <c r="E121" s="12"/>
      <c r="F121" s="20"/>
      <c r="G121" s="20"/>
      <c r="H121" s="20"/>
      <c r="I121" s="13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8"/>
      <c r="AA121" s="28"/>
      <c r="AB121" s="15"/>
      <c r="AC121" s="15"/>
      <c r="AD121" s="15"/>
      <c r="AE121" s="15"/>
    </row>
    <row r="122" spans="1:31" ht="21.75" customHeight="1" x14ac:dyDescent="0.3">
      <c r="A122" s="11"/>
      <c r="B122" s="11"/>
      <c r="C122" s="12"/>
      <c r="D122" s="12"/>
      <c r="E122" s="12"/>
      <c r="F122" s="20"/>
      <c r="G122" s="20"/>
      <c r="H122" s="20"/>
      <c r="I122" s="13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8"/>
      <c r="AA122" s="28"/>
      <c r="AB122" s="15"/>
      <c r="AC122" s="15"/>
      <c r="AD122" s="15"/>
      <c r="AE122" s="15"/>
    </row>
    <row r="123" spans="1:31" ht="21.75" customHeight="1" x14ac:dyDescent="0.3">
      <c r="A123" s="11"/>
      <c r="B123" s="11"/>
      <c r="C123" s="12"/>
      <c r="D123" s="12"/>
      <c r="E123" s="12"/>
      <c r="F123" s="20"/>
      <c r="G123" s="20"/>
      <c r="H123" s="20"/>
      <c r="I123" s="13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8"/>
      <c r="AA123" s="28"/>
      <c r="AB123" s="15"/>
      <c r="AC123" s="15"/>
      <c r="AD123" s="15"/>
      <c r="AE123" s="15"/>
    </row>
    <row r="124" spans="1:31" ht="21.75" customHeight="1" x14ac:dyDescent="0.3">
      <c r="A124" s="11"/>
      <c r="B124" s="11"/>
      <c r="C124" s="12"/>
      <c r="D124" s="12"/>
      <c r="E124" s="12"/>
      <c r="F124" s="20"/>
      <c r="G124" s="20"/>
      <c r="H124" s="20"/>
      <c r="I124" s="13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8"/>
      <c r="AA124" s="28"/>
      <c r="AB124" s="15"/>
      <c r="AC124" s="15"/>
      <c r="AD124" s="15"/>
      <c r="AE124" s="15"/>
    </row>
    <row r="125" spans="1:31" ht="21.75" customHeight="1" x14ac:dyDescent="0.3">
      <c r="A125" s="11"/>
      <c r="B125" s="11"/>
      <c r="C125" s="12"/>
      <c r="D125" s="12"/>
      <c r="E125" s="12"/>
      <c r="F125" s="20"/>
      <c r="G125" s="20"/>
      <c r="H125" s="20"/>
      <c r="I125" s="13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8"/>
      <c r="AA125" s="28"/>
      <c r="AB125" s="15"/>
      <c r="AC125" s="15"/>
      <c r="AD125" s="15"/>
      <c r="AE125" s="15"/>
    </row>
    <row r="126" spans="1:31" ht="21.75" customHeight="1" x14ac:dyDescent="0.3">
      <c r="A126" s="11"/>
      <c r="B126" s="11"/>
      <c r="C126" s="12"/>
      <c r="D126" s="12"/>
      <c r="E126" s="12"/>
      <c r="F126" s="20"/>
      <c r="G126" s="20"/>
      <c r="H126" s="20"/>
      <c r="I126" s="13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8"/>
      <c r="AA126" s="28"/>
      <c r="AB126" s="15"/>
      <c r="AC126" s="15"/>
      <c r="AD126" s="15"/>
      <c r="AE126" s="15"/>
    </row>
    <row r="127" spans="1:31" ht="21.75" customHeight="1" x14ac:dyDescent="0.3">
      <c r="A127" s="11"/>
      <c r="B127" s="11"/>
      <c r="C127" s="12"/>
      <c r="D127" s="12"/>
      <c r="E127" s="12"/>
      <c r="F127" s="20"/>
      <c r="G127" s="20"/>
      <c r="H127" s="20"/>
      <c r="I127" s="13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8"/>
      <c r="AA127" s="28"/>
      <c r="AB127" s="15"/>
      <c r="AC127" s="15"/>
      <c r="AD127" s="15"/>
      <c r="AE127" s="15"/>
    </row>
    <row r="128" spans="1:31" ht="21.75" customHeight="1" x14ac:dyDescent="0.3">
      <c r="A128" s="11"/>
      <c r="B128" s="11"/>
      <c r="C128" s="12"/>
      <c r="D128" s="12"/>
      <c r="E128" s="12"/>
      <c r="F128" s="20"/>
      <c r="G128" s="20"/>
      <c r="H128" s="20"/>
      <c r="I128" s="13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8"/>
      <c r="AA128" s="28"/>
      <c r="AB128" s="15"/>
      <c r="AC128" s="15"/>
      <c r="AD128" s="15"/>
      <c r="AE128" s="15"/>
    </row>
    <row r="129" spans="1:31" ht="21.75" customHeight="1" x14ac:dyDescent="0.3">
      <c r="A129" s="11"/>
      <c r="B129" s="11"/>
      <c r="C129" s="12"/>
      <c r="D129" s="12"/>
      <c r="E129" s="12"/>
      <c r="F129" s="20"/>
      <c r="G129" s="20"/>
      <c r="H129" s="20"/>
      <c r="I129" s="13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8"/>
      <c r="AA129" s="28"/>
      <c r="AB129" s="15"/>
      <c r="AC129" s="15"/>
      <c r="AD129" s="15"/>
      <c r="AE129" s="15"/>
    </row>
    <row r="130" spans="1:31" ht="21.75" customHeight="1" x14ac:dyDescent="0.3">
      <c r="A130" s="11"/>
      <c r="B130" s="11"/>
      <c r="C130" s="12"/>
      <c r="D130" s="12"/>
      <c r="E130" s="12"/>
      <c r="F130" s="20"/>
      <c r="G130" s="20"/>
      <c r="H130" s="20"/>
      <c r="I130" s="13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8"/>
      <c r="AA130" s="28"/>
      <c r="AB130" s="15"/>
      <c r="AC130" s="15"/>
      <c r="AD130" s="15"/>
      <c r="AE130" s="15"/>
    </row>
    <row r="131" spans="1:31" ht="21.75" customHeight="1" x14ac:dyDescent="0.3">
      <c r="A131" s="11"/>
      <c r="B131" s="11"/>
      <c r="C131" s="12"/>
      <c r="D131" s="12"/>
      <c r="E131" s="12"/>
      <c r="F131" s="20"/>
      <c r="G131" s="20"/>
      <c r="H131" s="20"/>
      <c r="I131" s="13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8"/>
      <c r="AA131" s="28"/>
      <c r="AB131" s="15"/>
      <c r="AC131" s="15"/>
      <c r="AD131" s="15"/>
      <c r="AE131" s="15"/>
    </row>
    <row r="132" spans="1:31" ht="21.75" customHeight="1" x14ac:dyDescent="0.3">
      <c r="A132" s="11"/>
      <c r="B132" s="11"/>
      <c r="C132" s="12"/>
      <c r="D132" s="12"/>
      <c r="E132" s="12"/>
      <c r="F132" s="20"/>
      <c r="G132" s="20"/>
      <c r="H132" s="20"/>
      <c r="I132" s="13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8"/>
      <c r="AA132" s="28"/>
      <c r="AB132" s="15"/>
      <c r="AC132" s="15"/>
      <c r="AD132" s="15"/>
      <c r="AE132" s="15"/>
    </row>
    <row r="133" spans="1:31" ht="21.75" customHeight="1" x14ac:dyDescent="0.3">
      <c r="A133" s="11"/>
      <c r="B133" s="11"/>
      <c r="C133" s="12"/>
      <c r="D133" s="12"/>
      <c r="E133" s="12"/>
      <c r="F133" s="20"/>
      <c r="G133" s="20"/>
      <c r="H133" s="20"/>
      <c r="I133" s="13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8"/>
      <c r="AA133" s="28"/>
      <c r="AB133" s="15"/>
      <c r="AC133" s="15"/>
      <c r="AD133" s="15"/>
      <c r="AE133" s="15"/>
    </row>
    <row r="134" spans="1:31" ht="21.75" customHeight="1" x14ac:dyDescent="0.3">
      <c r="A134" s="11"/>
      <c r="B134" s="11"/>
      <c r="C134" s="12"/>
      <c r="D134" s="12"/>
      <c r="E134" s="12"/>
      <c r="F134" s="20"/>
      <c r="G134" s="20"/>
      <c r="H134" s="20"/>
      <c r="I134" s="13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8"/>
      <c r="AA134" s="28"/>
      <c r="AB134" s="15"/>
      <c r="AC134" s="15"/>
      <c r="AD134" s="15"/>
      <c r="AE134" s="15"/>
    </row>
    <row r="135" spans="1:31" ht="21.75" customHeight="1" x14ac:dyDescent="0.3">
      <c r="A135" s="11"/>
      <c r="B135" s="11"/>
      <c r="C135" s="12"/>
      <c r="D135" s="12"/>
      <c r="E135" s="12"/>
      <c r="F135" s="20"/>
      <c r="G135" s="20"/>
      <c r="H135" s="20"/>
      <c r="I135" s="13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8"/>
      <c r="AA135" s="28"/>
      <c r="AB135" s="15"/>
      <c r="AC135" s="15"/>
      <c r="AD135" s="15"/>
      <c r="AE135" s="15"/>
    </row>
    <row r="136" spans="1:31" ht="21.75" customHeight="1" x14ac:dyDescent="0.3">
      <c r="A136" s="11"/>
      <c r="B136" s="11"/>
      <c r="C136" s="12"/>
      <c r="D136" s="12"/>
      <c r="E136" s="12"/>
      <c r="F136" s="20"/>
      <c r="G136" s="20"/>
      <c r="H136" s="20"/>
      <c r="I136" s="13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8"/>
      <c r="AA136" s="28"/>
      <c r="AB136" s="15"/>
      <c r="AC136" s="15"/>
      <c r="AD136" s="15"/>
      <c r="AE136" s="15"/>
    </row>
    <row r="137" spans="1:31" ht="21.75" customHeight="1" x14ac:dyDescent="0.3">
      <c r="A137" s="11"/>
      <c r="B137" s="11"/>
      <c r="C137" s="12"/>
      <c r="D137" s="12"/>
      <c r="E137" s="12"/>
      <c r="F137" s="20"/>
      <c r="G137" s="20"/>
      <c r="H137" s="20"/>
      <c r="I137" s="13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8"/>
      <c r="AA137" s="28"/>
      <c r="AB137" s="15"/>
      <c r="AC137" s="15"/>
      <c r="AD137" s="15"/>
      <c r="AE137" s="15"/>
    </row>
    <row r="138" spans="1:31" ht="21.75" customHeight="1" x14ac:dyDescent="0.3">
      <c r="A138" s="11"/>
      <c r="B138" s="11"/>
      <c r="C138" s="12"/>
      <c r="D138" s="12"/>
      <c r="E138" s="12"/>
      <c r="F138" s="20"/>
      <c r="G138" s="20"/>
      <c r="H138" s="20"/>
      <c r="I138" s="13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8"/>
      <c r="AA138" s="28"/>
      <c r="AB138" s="15"/>
      <c r="AC138" s="15"/>
      <c r="AD138" s="15"/>
      <c r="AE138" s="15"/>
    </row>
    <row r="139" spans="1:31" ht="21.75" customHeight="1" x14ac:dyDescent="0.3">
      <c r="A139" s="11"/>
      <c r="B139" s="11"/>
      <c r="C139" s="12"/>
      <c r="D139" s="12"/>
      <c r="E139" s="12"/>
      <c r="F139" s="20"/>
      <c r="G139" s="20"/>
      <c r="H139" s="20"/>
      <c r="I139" s="13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8"/>
      <c r="AA139" s="28"/>
      <c r="AB139" s="15"/>
      <c r="AC139" s="15"/>
      <c r="AD139" s="15"/>
      <c r="AE139" s="15"/>
    </row>
    <row r="140" spans="1:31" ht="21.75" customHeight="1" x14ac:dyDescent="0.3">
      <c r="A140" s="11"/>
      <c r="B140" s="11"/>
      <c r="C140" s="12"/>
      <c r="D140" s="12"/>
      <c r="E140" s="12"/>
      <c r="F140" s="20"/>
      <c r="G140" s="20"/>
      <c r="H140" s="20"/>
      <c r="I140" s="13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8"/>
      <c r="AA140" s="28"/>
      <c r="AB140" s="15"/>
      <c r="AC140" s="15"/>
      <c r="AD140" s="15"/>
      <c r="AE140" s="15"/>
    </row>
    <row r="141" spans="1:31" ht="21.75" customHeight="1" x14ac:dyDescent="0.3">
      <c r="A141" s="11"/>
      <c r="B141" s="11"/>
      <c r="C141" s="12"/>
      <c r="D141" s="12"/>
      <c r="E141" s="12"/>
      <c r="F141" s="20"/>
      <c r="G141" s="20"/>
      <c r="H141" s="20"/>
      <c r="I141" s="13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8"/>
      <c r="AA141" s="28"/>
      <c r="AB141" s="15"/>
      <c r="AC141" s="15"/>
      <c r="AD141" s="15"/>
      <c r="AE141" s="15"/>
    </row>
    <row r="142" spans="1:31" ht="21.75" customHeight="1" x14ac:dyDescent="0.3">
      <c r="A142" s="11"/>
      <c r="B142" s="11"/>
      <c r="C142" s="12"/>
      <c r="D142" s="12"/>
      <c r="E142" s="12"/>
      <c r="F142" s="20"/>
      <c r="G142" s="20"/>
      <c r="H142" s="20"/>
      <c r="I142" s="13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8"/>
      <c r="AA142" s="28"/>
      <c r="AB142" s="15"/>
      <c r="AC142" s="15"/>
      <c r="AD142" s="15"/>
      <c r="AE142" s="15"/>
    </row>
    <row r="143" spans="1:31" ht="21.75" customHeight="1" x14ac:dyDescent="0.3">
      <c r="A143" s="11"/>
      <c r="B143" s="11"/>
      <c r="C143" s="12"/>
      <c r="D143" s="12"/>
      <c r="E143" s="12"/>
      <c r="F143" s="20"/>
      <c r="G143" s="20"/>
      <c r="H143" s="20"/>
      <c r="I143" s="13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8"/>
      <c r="AA143" s="28"/>
      <c r="AB143" s="15"/>
      <c r="AC143" s="15"/>
      <c r="AD143" s="15"/>
      <c r="AE143" s="15"/>
    </row>
    <row r="144" spans="1:31" ht="21.75" customHeight="1" x14ac:dyDescent="0.3">
      <c r="A144" s="11"/>
      <c r="B144" s="11"/>
      <c r="C144" s="12"/>
      <c r="D144" s="12"/>
      <c r="E144" s="12"/>
      <c r="F144" s="20"/>
      <c r="G144" s="20"/>
      <c r="H144" s="20"/>
      <c r="I144" s="13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8"/>
      <c r="AA144" s="28"/>
      <c r="AB144" s="15"/>
      <c r="AC144" s="15"/>
      <c r="AD144" s="15"/>
      <c r="AE144" s="15"/>
    </row>
    <row r="145" spans="1:31" ht="21.75" customHeight="1" x14ac:dyDescent="0.3">
      <c r="A145" s="11"/>
      <c r="B145" s="11"/>
      <c r="C145" s="12"/>
      <c r="D145" s="12"/>
      <c r="E145" s="12"/>
      <c r="F145" s="20"/>
      <c r="G145" s="20"/>
      <c r="H145" s="20"/>
      <c r="I145" s="13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8"/>
      <c r="AA145" s="28"/>
      <c r="AB145" s="15"/>
      <c r="AC145" s="15"/>
      <c r="AD145" s="15"/>
      <c r="AE145" s="15"/>
    </row>
    <row r="146" spans="1:31" ht="21.75" customHeight="1" x14ac:dyDescent="0.3">
      <c r="A146" s="11"/>
      <c r="B146" s="11"/>
      <c r="C146" s="12"/>
      <c r="D146" s="12"/>
      <c r="E146" s="12"/>
      <c r="F146" s="20"/>
      <c r="G146" s="20"/>
      <c r="H146" s="20"/>
      <c r="I146" s="13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8"/>
      <c r="AA146" s="28"/>
      <c r="AB146" s="15"/>
      <c r="AC146" s="15"/>
      <c r="AD146" s="15"/>
      <c r="AE146" s="15"/>
    </row>
    <row r="147" spans="1:31" ht="21.75" customHeight="1" x14ac:dyDescent="0.3">
      <c r="A147" s="11"/>
      <c r="B147" s="11"/>
      <c r="C147" s="12"/>
      <c r="D147" s="12"/>
      <c r="E147" s="12"/>
      <c r="F147" s="20"/>
      <c r="G147" s="20"/>
      <c r="H147" s="20"/>
      <c r="I147" s="13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8"/>
      <c r="AA147" s="28"/>
      <c r="AB147" s="15"/>
      <c r="AC147" s="15"/>
      <c r="AD147" s="15"/>
      <c r="AE147" s="15"/>
    </row>
    <row r="148" spans="1:31" ht="21.75" customHeight="1" x14ac:dyDescent="0.3">
      <c r="A148" s="11"/>
      <c r="B148" s="11"/>
      <c r="C148" s="12"/>
      <c r="D148" s="12"/>
      <c r="E148" s="12"/>
      <c r="F148" s="20"/>
      <c r="G148" s="20"/>
      <c r="H148" s="20"/>
      <c r="I148" s="13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8"/>
      <c r="AA148" s="28"/>
      <c r="AB148" s="15"/>
      <c r="AC148" s="15"/>
      <c r="AD148" s="15"/>
      <c r="AE148" s="15"/>
    </row>
    <row r="149" spans="1:31" ht="21.75" customHeight="1" x14ac:dyDescent="0.3">
      <c r="A149" s="11"/>
      <c r="B149" s="11"/>
      <c r="C149" s="12"/>
      <c r="D149" s="12"/>
      <c r="E149" s="12"/>
      <c r="F149" s="20"/>
      <c r="G149" s="20"/>
      <c r="H149" s="20"/>
      <c r="I149" s="13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8"/>
      <c r="AA149" s="28"/>
      <c r="AB149" s="15"/>
      <c r="AC149" s="15"/>
      <c r="AD149" s="15"/>
      <c r="AE149" s="15"/>
    </row>
    <row r="150" spans="1:31" ht="21.75" customHeight="1" x14ac:dyDescent="0.3">
      <c r="A150" s="11"/>
      <c r="B150" s="11"/>
      <c r="C150" s="12"/>
      <c r="D150" s="12"/>
      <c r="E150" s="12"/>
      <c r="F150" s="20"/>
      <c r="G150" s="20"/>
      <c r="H150" s="20"/>
      <c r="I150" s="13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8"/>
      <c r="AA150" s="28"/>
      <c r="AB150" s="15"/>
      <c r="AC150" s="15"/>
      <c r="AD150" s="15"/>
      <c r="AE150" s="15"/>
    </row>
    <row r="151" spans="1:31" ht="21.75" customHeight="1" x14ac:dyDescent="0.3">
      <c r="A151" s="11"/>
      <c r="B151" s="11"/>
      <c r="C151" s="12"/>
      <c r="D151" s="12"/>
      <c r="E151" s="12"/>
      <c r="F151" s="20"/>
      <c r="G151" s="20"/>
      <c r="H151" s="20"/>
      <c r="I151" s="13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8"/>
      <c r="AA151" s="28"/>
      <c r="AB151" s="15"/>
      <c r="AC151" s="15"/>
      <c r="AD151" s="15"/>
      <c r="AE151" s="15"/>
    </row>
    <row r="152" spans="1:31" ht="21.75" customHeight="1" x14ac:dyDescent="0.3">
      <c r="A152" s="11"/>
      <c r="B152" s="11"/>
      <c r="C152" s="12"/>
      <c r="D152" s="12"/>
      <c r="E152" s="12"/>
      <c r="F152" s="20"/>
      <c r="G152" s="20"/>
      <c r="H152" s="20"/>
      <c r="I152" s="13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8"/>
      <c r="AA152" s="28"/>
      <c r="AB152" s="15"/>
      <c r="AC152" s="15"/>
      <c r="AD152" s="15"/>
      <c r="AE152" s="15"/>
    </row>
    <row r="153" spans="1:31" ht="21.75" customHeight="1" x14ac:dyDescent="0.3">
      <c r="A153" s="11"/>
      <c r="B153" s="11"/>
      <c r="C153" s="12"/>
      <c r="D153" s="12"/>
      <c r="E153" s="12"/>
      <c r="F153" s="20"/>
      <c r="G153" s="20"/>
      <c r="H153" s="20"/>
      <c r="I153" s="13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8"/>
      <c r="AA153" s="28"/>
      <c r="AB153" s="15"/>
      <c r="AC153" s="15"/>
      <c r="AD153" s="15"/>
      <c r="AE153" s="15"/>
    </row>
    <row r="154" spans="1:31" ht="21.75" customHeight="1" x14ac:dyDescent="0.3">
      <c r="A154" s="11"/>
      <c r="B154" s="11"/>
      <c r="C154" s="12"/>
      <c r="D154" s="12"/>
      <c r="E154" s="12"/>
      <c r="F154" s="20"/>
      <c r="G154" s="20"/>
      <c r="H154" s="20"/>
      <c r="I154" s="13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8"/>
      <c r="AA154" s="28"/>
      <c r="AB154" s="15"/>
      <c r="AC154" s="15"/>
      <c r="AD154" s="15"/>
      <c r="AE154" s="15"/>
    </row>
    <row r="155" spans="1:31" ht="21.75" customHeight="1" x14ac:dyDescent="0.3">
      <c r="A155" s="11"/>
      <c r="B155" s="11"/>
      <c r="C155" s="12"/>
      <c r="D155" s="12"/>
      <c r="E155" s="12"/>
      <c r="F155" s="20"/>
      <c r="G155" s="20"/>
      <c r="H155" s="20"/>
      <c r="I155" s="13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8"/>
      <c r="AA155" s="28"/>
      <c r="AB155" s="15"/>
      <c r="AC155" s="15"/>
      <c r="AD155" s="15"/>
      <c r="AE155" s="15"/>
    </row>
    <row r="156" spans="1:31" ht="21.75" customHeight="1" x14ac:dyDescent="0.3">
      <c r="A156" s="11"/>
      <c r="B156" s="11"/>
      <c r="C156" s="12"/>
      <c r="D156" s="12"/>
      <c r="E156" s="12"/>
      <c r="F156" s="20"/>
      <c r="G156" s="20"/>
      <c r="H156" s="20"/>
      <c r="I156" s="13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8"/>
      <c r="AA156" s="28"/>
      <c r="AB156" s="15"/>
      <c r="AC156" s="15"/>
      <c r="AD156" s="15"/>
      <c r="AE156" s="15"/>
    </row>
    <row r="157" spans="1:31" ht="21.75" customHeight="1" x14ac:dyDescent="0.3">
      <c r="A157" s="11"/>
      <c r="B157" s="11"/>
      <c r="C157" s="12"/>
      <c r="D157" s="12"/>
      <c r="E157" s="12"/>
      <c r="F157" s="20"/>
      <c r="G157" s="20"/>
      <c r="H157" s="20"/>
      <c r="I157" s="13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8"/>
      <c r="AA157" s="28"/>
      <c r="AB157" s="15"/>
      <c r="AC157" s="15"/>
      <c r="AD157" s="15"/>
      <c r="AE157" s="15"/>
    </row>
    <row r="158" spans="1:31" ht="21.75" customHeight="1" x14ac:dyDescent="0.3">
      <c r="A158" s="11"/>
      <c r="B158" s="11"/>
      <c r="C158" s="12"/>
      <c r="D158" s="12"/>
      <c r="E158" s="12"/>
      <c r="F158" s="20"/>
      <c r="G158" s="20"/>
      <c r="H158" s="20"/>
      <c r="I158" s="13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8"/>
      <c r="AA158" s="28"/>
      <c r="AB158" s="15"/>
      <c r="AC158" s="15"/>
      <c r="AD158" s="15"/>
      <c r="AE158" s="15"/>
    </row>
    <row r="159" spans="1:31" ht="21.75" customHeight="1" x14ac:dyDescent="0.3">
      <c r="A159" s="11"/>
      <c r="B159" s="11"/>
      <c r="C159" s="12"/>
      <c r="D159" s="12"/>
      <c r="E159" s="12"/>
      <c r="F159" s="20"/>
      <c r="G159" s="20"/>
      <c r="H159" s="20"/>
      <c r="I159" s="13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8"/>
      <c r="AA159" s="28"/>
      <c r="AB159" s="15"/>
      <c r="AC159" s="15"/>
      <c r="AD159" s="15"/>
      <c r="AE159" s="15"/>
    </row>
    <row r="160" spans="1:31" ht="21.75" customHeight="1" x14ac:dyDescent="0.3">
      <c r="A160" s="11"/>
      <c r="B160" s="11"/>
      <c r="C160" s="12"/>
      <c r="D160" s="12"/>
      <c r="E160" s="12"/>
      <c r="F160" s="20"/>
      <c r="G160" s="20"/>
      <c r="H160" s="20"/>
      <c r="I160" s="13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8"/>
      <c r="AA160" s="28"/>
      <c r="AB160" s="15"/>
      <c r="AC160" s="15"/>
      <c r="AD160" s="15"/>
      <c r="AE160" s="15"/>
    </row>
    <row r="161" spans="1:31" ht="21.75" customHeight="1" x14ac:dyDescent="0.3">
      <c r="A161" s="11"/>
      <c r="B161" s="11"/>
      <c r="C161" s="12"/>
      <c r="D161" s="12"/>
      <c r="E161" s="12"/>
      <c r="F161" s="20"/>
      <c r="G161" s="20"/>
      <c r="H161" s="20"/>
      <c r="I161" s="13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8"/>
      <c r="AA161" s="28"/>
      <c r="AB161" s="15"/>
      <c r="AC161" s="15"/>
      <c r="AD161" s="15"/>
      <c r="AE161" s="15"/>
    </row>
    <row r="162" spans="1:31" ht="21.75" customHeight="1" x14ac:dyDescent="0.3">
      <c r="A162" s="11"/>
      <c r="B162" s="11"/>
      <c r="C162" s="12"/>
      <c r="D162" s="12"/>
      <c r="E162" s="12"/>
      <c r="F162" s="20"/>
      <c r="G162" s="20"/>
      <c r="H162" s="20"/>
      <c r="I162" s="13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8"/>
      <c r="AA162" s="28"/>
      <c r="AB162" s="15"/>
      <c r="AC162" s="15"/>
      <c r="AD162" s="15"/>
      <c r="AE162" s="15"/>
    </row>
    <row r="163" spans="1:31" ht="21.75" customHeight="1" x14ac:dyDescent="0.3">
      <c r="A163" s="11"/>
      <c r="B163" s="11"/>
      <c r="C163" s="12"/>
      <c r="D163" s="12"/>
      <c r="E163" s="12"/>
      <c r="F163" s="20"/>
      <c r="G163" s="20"/>
      <c r="H163" s="20"/>
      <c r="I163" s="13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8"/>
      <c r="AA163" s="28"/>
      <c r="AB163" s="15"/>
      <c r="AC163" s="15"/>
      <c r="AD163" s="15"/>
      <c r="AE163" s="15"/>
    </row>
    <row r="164" spans="1:31" ht="21.75" customHeight="1" x14ac:dyDescent="0.3">
      <c r="A164" s="11"/>
      <c r="B164" s="11"/>
      <c r="C164" s="12"/>
      <c r="D164" s="12"/>
      <c r="E164" s="12"/>
      <c r="F164" s="20"/>
      <c r="G164" s="20"/>
      <c r="H164" s="20"/>
      <c r="I164" s="13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8"/>
      <c r="AA164" s="28"/>
      <c r="AB164" s="15"/>
      <c r="AC164" s="15"/>
      <c r="AD164" s="15"/>
      <c r="AE164" s="15"/>
    </row>
    <row r="165" spans="1:31" ht="21.75" customHeight="1" x14ac:dyDescent="0.3">
      <c r="A165" s="11"/>
      <c r="B165" s="11"/>
      <c r="C165" s="12"/>
      <c r="D165" s="12"/>
      <c r="E165" s="12"/>
      <c r="F165" s="20"/>
      <c r="G165" s="20"/>
      <c r="H165" s="20"/>
      <c r="I165" s="13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8"/>
      <c r="AA165" s="28"/>
      <c r="AB165" s="15"/>
      <c r="AC165" s="15"/>
      <c r="AD165" s="15"/>
      <c r="AE165" s="15"/>
    </row>
    <row r="166" spans="1:31" ht="21.75" customHeight="1" x14ac:dyDescent="0.3">
      <c r="A166" s="11"/>
      <c r="B166" s="11"/>
      <c r="C166" s="12"/>
      <c r="D166" s="12"/>
      <c r="E166" s="12"/>
      <c r="F166" s="20"/>
      <c r="G166" s="20"/>
      <c r="H166" s="20"/>
      <c r="I166" s="13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8"/>
      <c r="AA166" s="28"/>
      <c r="AB166" s="15"/>
      <c r="AC166" s="15"/>
      <c r="AD166" s="15"/>
      <c r="AE166" s="15"/>
    </row>
    <row r="167" spans="1:31" ht="21.75" customHeight="1" x14ac:dyDescent="0.3">
      <c r="A167" s="11"/>
      <c r="B167" s="11"/>
      <c r="C167" s="12"/>
      <c r="D167" s="12"/>
      <c r="E167" s="12"/>
      <c r="F167" s="20"/>
      <c r="G167" s="20"/>
      <c r="H167" s="20"/>
      <c r="I167" s="13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8"/>
      <c r="AA167" s="28"/>
      <c r="AB167" s="15"/>
      <c r="AC167" s="15"/>
      <c r="AD167" s="15"/>
      <c r="AE167" s="15"/>
    </row>
    <row r="168" spans="1:31" ht="21.75" customHeight="1" x14ac:dyDescent="0.3">
      <c r="A168" s="11"/>
      <c r="B168" s="11"/>
      <c r="C168" s="12"/>
      <c r="D168" s="12"/>
      <c r="E168" s="12"/>
      <c r="F168" s="20"/>
      <c r="G168" s="20"/>
      <c r="H168" s="20"/>
      <c r="I168" s="13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8"/>
      <c r="AA168" s="28"/>
      <c r="AB168" s="15"/>
      <c r="AC168" s="15"/>
      <c r="AD168" s="15"/>
      <c r="AE168" s="15"/>
    </row>
    <row r="169" spans="1:31" ht="21.75" customHeight="1" x14ac:dyDescent="0.3">
      <c r="A169" s="11"/>
      <c r="B169" s="11"/>
      <c r="C169" s="12"/>
      <c r="D169" s="12"/>
      <c r="E169" s="12"/>
      <c r="F169" s="20"/>
      <c r="G169" s="20"/>
      <c r="H169" s="20"/>
      <c r="I169" s="13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8"/>
      <c r="AA169" s="28"/>
      <c r="AB169" s="15"/>
      <c r="AC169" s="15"/>
      <c r="AD169" s="15"/>
      <c r="AE169" s="15"/>
    </row>
    <row r="170" spans="1:31" ht="21.75" customHeight="1" x14ac:dyDescent="0.3">
      <c r="A170" s="11"/>
      <c r="B170" s="11"/>
      <c r="C170" s="12"/>
      <c r="D170" s="12"/>
      <c r="E170" s="12"/>
      <c r="F170" s="20"/>
      <c r="G170" s="20"/>
      <c r="H170" s="20"/>
      <c r="I170" s="13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8"/>
      <c r="AA170" s="28"/>
      <c r="AB170" s="15"/>
      <c r="AC170" s="15"/>
      <c r="AD170" s="15"/>
      <c r="AE170" s="15"/>
    </row>
    <row r="171" spans="1:31" ht="21.75" customHeight="1" x14ac:dyDescent="0.3">
      <c r="A171" s="11"/>
      <c r="B171" s="11"/>
      <c r="C171" s="12"/>
      <c r="D171" s="12"/>
      <c r="E171" s="12"/>
      <c r="F171" s="20"/>
      <c r="G171" s="20"/>
      <c r="H171" s="20"/>
      <c r="I171" s="13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8"/>
      <c r="AA171" s="28"/>
      <c r="AB171" s="15"/>
      <c r="AC171" s="15"/>
      <c r="AD171" s="15"/>
      <c r="AE171" s="15"/>
    </row>
    <row r="172" spans="1:31" ht="21.75" customHeight="1" x14ac:dyDescent="0.3">
      <c r="A172" s="11"/>
      <c r="B172" s="11"/>
      <c r="C172" s="12"/>
      <c r="D172" s="12"/>
      <c r="E172" s="12"/>
      <c r="F172" s="20"/>
      <c r="G172" s="20"/>
      <c r="H172" s="20"/>
      <c r="I172" s="13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8"/>
      <c r="AA172" s="28"/>
      <c r="AB172" s="15"/>
      <c r="AC172" s="15"/>
      <c r="AD172" s="15"/>
      <c r="AE172" s="15"/>
    </row>
    <row r="173" spans="1:31" ht="21.75" customHeight="1" x14ac:dyDescent="0.3">
      <c r="A173" s="11"/>
      <c r="B173" s="11"/>
      <c r="C173" s="12"/>
      <c r="D173" s="12"/>
      <c r="E173" s="12"/>
      <c r="F173" s="20"/>
      <c r="G173" s="20"/>
      <c r="H173" s="20"/>
      <c r="I173" s="13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8"/>
      <c r="AA173" s="28"/>
      <c r="AB173" s="15"/>
      <c r="AC173" s="15"/>
      <c r="AD173" s="15"/>
      <c r="AE173" s="15"/>
    </row>
    <row r="174" spans="1:31" ht="21.75" customHeight="1" x14ac:dyDescent="0.3">
      <c r="A174" s="11"/>
      <c r="B174" s="11"/>
      <c r="C174" s="12"/>
      <c r="D174" s="12"/>
      <c r="E174" s="12"/>
      <c r="F174" s="20"/>
      <c r="G174" s="20"/>
      <c r="H174" s="20"/>
      <c r="I174" s="13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8"/>
      <c r="AA174" s="28"/>
      <c r="AB174" s="15"/>
      <c r="AC174" s="15"/>
      <c r="AD174" s="15"/>
      <c r="AE174" s="15"/>
    </row>
    <row r="175" spans="1:31" ht="21.75" customHeight="1" x14ac:dyDescent="0.3">
      <c r="A175" s="11"/>
      <c r="B175" s="11"/>
      <c r="C175" s="12"/>
      <c r="D175" s="12"/>
      <c r="E175" s="12"/>
      <c r="F175" s="20"/>
      <c r="G175" s="20"/>
      <c r="H175" s="20"/>
      <c r="I175" s="13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8"/>
      <c r="AA175" s="28"/>
      <c r="AB175" s="15"/>
      <c r="AC175" s="15"/>
      <c r="AD175" s="15"/>
      <c r="AE175" s="15"/>
    </row>
    <row r="176" spans="1:31" ht="21.75" customHeight="1" x14ac:dyDescent="0.3">
      <c r="A176" s="11"/>
      <c r="B176" s="11"/>
      <c r="C176" s="12"/>
      <c r="D176" s="12"/>
      <c r="E176" s="12"/>
      <c r="F176" s="20"/>
      <c r="G176" s="20"/>
      <c r="H176" s="20"/>
      <c r="I176" s="13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8"/>
      <c r="AA176" s="28"/>
      <c r="AB176" s="15"/>
      <c r="AC176" s="15"/>
      <c r="AD176" s="15"/>
      <c r="AE176" s="15"/>
    </row>
    <row r="177" spans="1:31" ht="21.75" customHeight="1" x14ac:dyDescent="0.3">
      <c r="A177" s="11"/>
      <c r="B177" s="11"/>
      <c r="C177" s="12"/>
      <c r="D177" s="12"/>
      <c r="E177" s="12"/>
      <c r="F177" s="20"/>
      <c r="G177" s="20"/>
      <c r="H177" s="20"/>
      <c r="I177" s="13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8"/>
      <c r="AA177" s="28"/>
      <c r="AB177" s="15"/>
      <c r="AC177" s="15"/>
      <c r="AD177" s="15"/>
      <c r="AE177" s="15"/>
    </row>
    <row r="178" spans="1:31" ht="21.75" customHeight="1" x14ac:dyDescent="0.3">
      <c r="A178" s="11"/>
      <c r="B178" s="11"/>
      <c r="C178" s="12"/>
      <c r="D178" s="12"/>
      <c r="E178" s="12"/>
      <c r="F178" s="20"/>
      <c r="G178" s="20"/>
      <c r="H178" s="20"/>
      <c r="I178" s="13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8"/>
      <c r="AA178" s="28"/>
      <c r="AB178" s="15"/>
      <c r="AC178" s="15"/>
      <c r="AD178" s="15"/>
      <c r="AE178" s="15"/>
    </row>
    <row r="179" spans="1:31" ht="21.75" customHeight="1" x14ac:dyDescent="0.3">
      <c r="A179" s="11"/>
      <c r="B179" s="11"/>
      <c r="C179" s="12"/>
      <c r="D179" s="12"/>
      <c r="E179" s="12"/>
      <c r="F179" s="20"/>
      <c r="G179" s="20"/>
      <c r="H179" s="20"/>
      <c r="I179" s="13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8"/>
      <c r="AA179" s="28"/>
      <c r="AB179" s="15"/>
      <c r="AC179" s="15"/>
      <c r="AD179" s="15"/>
      <c r="AE179" s="15"/>
    </row>
    <row r="180" spans="1:31" ht="21.75" customHeight="1" x14ac:dyDescent="0.3">
      <c r="A180" s="11"/>
      <c r="B180" s="11"/>
      <c r="C180" s="12"/>
      <c r="D180" s="12"/>
      <c r="E180" s="12"/>
      <c r="F180" s="20"/>
      <c r="G180" s="20"/>
      <c r="H180" s="20"/>
      <c r="I180" s="13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8"/>
      <c r="AA180" s="28"/>
      <c r="AB180" s="15"/>
      <c r="AC180" s="15"/>
      <c r="AD180" s="15"/>
      <c r="AE180" s="15"/>
    </row>
    <row r="181" spans="1:31" ht="21.75" customHeight="1" x14ac:dyDescent="0.3">
      <c r="A181" s="11"/>
      <c r="B181" s="11"/>
      <c r="C181" s="12"/>
      <c r="D181" s="12"/>
      <c r="E181" s="12"/>
      <c r="F181" s="20"/>
      <c r="G181" s="20"/>
      <c r="H181" s="20"/>
      <c r="I181" s="13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8"/>
      <c r="AA181" s="28"/>
      <c r="AB181" s="15"/>
      <c r="AC181" s="15"/>
      <c r="AD181" s="15"/>
      <c r="AE181" s="15"/>
    </row>
    <row r="182" spans="1:31" ht="21.75" customHeight="1" x14ac:dyDescent="0.3">
      <c r="A182" s="11"/>
      <c r="B182" s="11"/>
      <c r="C182" s="12"/>
      <c r="D182" s="12"/>
      <c r="E182" s="12"/>
      <c r="F182" s="20"/>
      <c r="G182" s="20"/>
      <c r="H182" s="20"/>
      <c r="I182" s="13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8"/>
      <c r="AA182" s="28"/>
      <c r="AB182" s="15"/>
      <c r="AC182" s="15"/>
      <c r="AD182" s="15"/>
      <c r="AE182" s="15"/>
    </row>
    <row r="183" spans="1:31" ht="21.75" customHeight="1" x14ac:dyDescent="0.3">
      <c r="A183" s="11"/>
      <c r="B183" s="11"/>
      <c r="C183" s="12"/>
      <c r="D183" s="12"/>
      <c r="E183" s="12"/>
      <c r="F183" s="20"/>
      <c r="G183" s="20"/>
      <c r="H183" s="20"/>
      <c r="I183" s="13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8"/>
      <c r="AA183" s="28"/>
      <c r="AB183" s="15"/>
      <c r="AC183" s="15"/>
      <c r="AD183" s="15"/>
      <c r="AE183" s="15"/>
    </row>
    <row r="184" spans="1:31" ht="21.75" customHeight="1" x14ac:dyDescent="0.3">
      <c r="A184" s="11"/>
      <c r="B184" s="11"/>
      <c r="C184" s="12"/>
      <c r="D184" s="12"/>
      <c r="E184" s="12"/>
      <c r="F184" s="20"/>
      <c r="G184" s="20"/>
      <c r="H184" s="20"/>
      <c r="I184" s="13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8"/>
      <c r="AA184" s="28"/>
      <c r="AB184" s="15"/>
      <c r="AC184" s="15"/>
      <c r="AD184" s="15"/>
      <c r="AE184" s="15"/>
    </row>
    <row r="185" spans="1:31" ht="21.75" customHeight="1" x14ac:dyDescent="0.3">
      <c r="A185" s="11"/>
      <c r="B185" s="11"/>
      <c r="C185" s="12"/>
      <c r="D185" s="12"/>
      <c r="E185" s="12"/>
      <c r="F185" s="20"/>
      <c r="G185" s="20"/>
      <c r="H185" s="20"/>
      <c r="I185" s="13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8"/>
      <c r="AA185" s="28"/>
      <c r="AB185" s="15"/>
      <c r="AC185" s="15"/>
      <c r="AD185" s="15"/>
      <c r="AE185" s="15"/>
    </row>
    <row r="186" spans="1:31" ht="21.75" customHeight="1" x14ac:dyDescent="0.3">
      <c r="A186" s="11"/>
      <c r="B186" s="11"/>
      <c r="C186" s="12"/>
      <c r="D186" s="12"/>
      <c r="E186" s="12"/>
      <c r="F186" s="20"/>
      <c r="G186" s="20"/>
      <c r="H186" s="20"/>
      <c r="I186" s="13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8"/>
      <c r="AA186" s="28"/>
      <c r="AB186" s="15"/>
      <c r="AC186" s="15"/>
      <c r="AD186" s="15"/>
      <c r="AE186" s="15"/>
    </row>
    <row r="187" spans="1:31" ht="21.75" customHeight="1" x14ac:dyDescent="0.3">
      <c r="A187" s="11"/>
      <c r="B187" s="11"/>
      <c r="C187" s="12"/>
      <c r="D187" s="12"/>
      <c r="E187" s="12"/>
      <c r="F187" s="20"/>
      <c r="G187" s="20"/>
      <c r="H187" s="20"/>
      <c r="I187" s="13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8"/>
      <c r="AA187" s="28"/>
      <c r="AB187" s="15"/>
      <c r="AC187" s="15"/>
      <c r="AD187" s="15"/>
      <c r="AE187" s="15"/>
    </row>
    <row r="188" spans="1:31" ht="21.75" customHeight="1" x14ac:dyDescent="0.3">
      <c r="A188" s="11"/>
      <c r="B188" s="11"/>
      <c r="C188" s="12"/>
      <c r="D188" s="12"/>
      <c r="E188" s="12"/>
      <c r="F188" s="20"/>
      <c r="G188" s="20"/>
      <c r="H188" s="20"/>
      <c r="I188" s="13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8"/>
      <c r="AA188" s="28"/>
      <c r="AB188" s="15"/>
      <c r="AC188" s="15"/>
      <c r="AD188" s="15"/>
      <c r="AE188" s="15"/>
    </row>
    <row r="189" spans="1:31" ht="21.75" customHeight="1" x14ac:dyDescent="0.3">
      <c r="A189" s="11"/>
      <c r="B189" s="11"/>
      <c r="C189" s="12"/>
      <c r="D189" s="12"/>
      <c r="E189" s="12"/>
      <c r="F189" s="20"/>
      <c r="G189" s="20"/>
      <c r="H189" s="20"/>
      <c r="I189" s="13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8"/>
      <c r="AA189" s="28"/>
      <c r="AB189" s="15"/>
      <c r="AC189" s="15"/>
      <c r="AD189" s="15"/>
      <c r="AE189" s="15"/>
    </row>
    <row r="190" spans="1:31" ht="21.75" customHeight="1" x14ac:dyDescent="0.3">
      <c r="A190" s="11"/>
      <c r="B190" s="11"/>
      <c r="C190" s="12"/>
      <c r="D190" s="12"/>
      <c r="E190" s="12"/>
      <c r="F190" s="20"/>
      <c r="G190" s="20"/>
      <c r="H190" s="20"/>
      <c r="I190" s="13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8"/>
      <c r="AA190" s="28"/>
      <c r="AB190" s="15"/>
      <c r="AC190" s="15"/>
      <c r="AD190" s="15"/>
      <c r="AE190" s="15"/>
    </row>
    <row r="191" spans="1:31" ht="21.75" customHeight="1" x14ac:dyDescent="0.3">
      <c r="A191" s="11"/>
      <c r="B191" s="11"/>
      <c r="C191" s="12"/>
      <c r="D191" s="12"/>
      <c r="E191" s="12"/>
      <c r="F191" s="20"/>
      <c r="G191" s="20"/>
      <c r="H191" s="20"/>
      <c r="I191" s="13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8"/>
      <c r="AA191" s="28"/>
      <c r="AB191" s="15"/>
      <c r="AC191" s="15"/>
      <c r="AD191" s="15"/>
      <c r="AE191" s="15"/>
    </row>
    <row r="192" spans="1:31" ht="21.75" customHeight="1" x14ac:dyDescent="0.3">
      <c r="A192" s="11"/>
      <c r="B192" s="11"/>
      <c r="C192" s="12"/>
      <c r="D192" s="12"/>
      <c r="E192" s="12"/>
      <c r="F192" s="20"/>
      <c r="G192" s="20"/>
      <c r="H192" s="20"/>
      <c r="I192" s="13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8"/>
      <c r="AA192" s="28"/>
      <c r="AB192" s="15"/>
      <c r="AC192" s="15"/>
      <c r="AD192" s="15"/>
      <c r="AE192" s="15"/>
    </row>
    <row r="193" spans="1:31" ht="21.75" customHeight="1" x14ac:dyDescent="0.3">
      <c r="A193" s="11"/>
      <c r="B193" s="11"/>
      <c r="C193" s="12"/>
      <c r="D193" s="12"/>
      <c r="E193" s="12"/>
      <c r="F193" s="20"/>
      <c r="G193" s="20"/>
      <c r="H193" s="20"/>
      <c r="I193" s="13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8"/>
      <c r="AA193" s="28"/>
      <c r="AB193" s="15"/>
      <c r="AC193" s="15"/>
      <c r="AD193" s="15"/>
      <c r="AE193" s="15"/>
    </row>
    <row r="194" spans="1:31" ht="21.75" customHeight="1" x14ac:dyDescent="0.3">
      <c r="A194" s="11"/>
      <c r="B194" s="11"/>
      <c r="C194" s="12"/>
      <c r="D194" s="12"/>
      <c r="E194" s="12"/>
      <c r="F194" s="20"/>
      <c r="G194" s="20"/>
      <c r="H194" s="20"/>
      <c r="I194" s="13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8"/>
      <c r="AA194" s="28"/>
      <c r="AB194" s="15"/>
      <c r="AC194" s="15"/>
      <c r="AD194" s="15"/>
      <c r="AE194" s="15"/>
    </row>
    <row r="195" spans="1:31" ht="21.75" customHeight="1" x14ac:dyDescent="0.3">
      <c r="A195" s="11"/>
      <c r="B195" s="11"/>
      <c r="C195" s="12"/>
      <c r="D195" s="12"/>
      <c r="E195" s="12"/>
      <c r="F195" s="20"/>
      <c r="G195" s="20"/>
      <c r="H195" s="20"/>
      <c r="I195" s="13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8"/>
      <c r="AA195" s="28"/>
      <c r="AB195" s="15"/>
      <c r="AC195" s="15"/>
      <c r="AD195" s="15"/>
      <c r="AE195" s="15"/>
    </row>
    <row r="196" spans="1:31" ht="21.75" customHeight="1" x14ac:dyDescent="0.3">
      <c r="A196" s="11"/>
      <c r="B196" s="11"/>
      <c r="C196" s="12"/>
      <c r="D196" s="12"/>
      <c r="E196" s="12"/>
      <c r="F196" s="20"/>
      <c r="G196" s="20"/>
      <c r="H196" s="20"/>
      <c r="I196" s="13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8"/>
      <c r="AA196" s="28"/>
      <c r="AB196" s="15"/>
      <c r="AC196" s="15"/>
      <c r="AD196" s="15"/>
      <c r="AE196" s="15"/>
    </row>
    <row r="197" spans="1:31" ht="21.75" customHeight="1" x14ac:dyDescent="0.3">
      <c r="A197" s="11"/>
      <c r="B197" s="11"/>
      <c r="C197" s="12"/>
      <c r="D197" s="12"/>
      <c r="E197" s="12"/>
      <c r="F197" s="20"/>
      <c r="G197" s="20"/>
      <c r="H197" s="20"/>
      <c r="I197" s="13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8"/>
      <c r="AA197" s="28"/>
      <c r="AB197" s="15"/>
      <c r="AC197" s="15"/>
      <c r="AD197" s="15"/>
      <c r="AE197" s="15"/>
    </row>
    <row r="198" spans="1:31" ht="21.75" customHeight="1" x14ac:dyDescent="0.3">
      <c r="A198" s="11"/>
      <c r="B198" s="11"/>
      <c r="C198" s="12"/>
      <c r="D198" s="12"/>
      <c r="E198" s="12"/>
      <c r="F198" s="20"/>
      <c r="G198" s="20"/>
      <c r="H198" s="20"/>
      <c r="I198" s="13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8"/>
      <c r="AA198" s="28"/>
      <c r="AB198" s="15"/>
      <c r="AC198" s="15"/>
      <c r="AD198" s="15"/>
      <c r="AE198" s="15"/>
    </row>
    <row r="199" spans="1:31" ht="21.75" customHeight="1" x14ac:dyDescent="0.3">
      <c r="A199" s="11"/>
      <c r="B199" s="11"/>
      <c r="C199" s="12"/>
      <c r="D199" s="12"/>
      <c r="E199" s="12"/>
      <c r="F199" s="20"/>
      <c r="G199" s="20"/>
      <c r="H199" s="20"/>
      <c r="I199" s="13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8"/>
      <c r="AA199" s="28"/>
      <c r="AB199" s="15"/>
      <c r="AC199" s="15"/>
      <c r="AD199" s="15"/>
      <c r="AE199" s="15"/>
    </row>
    <row r="200" spans="1:31" ht="21.75" customHeight="1" x14ac:dyDescent="0.3">
      <c r="A200" s="11"/>
      <c r="B200" s="11"/>
      <c r="C200" s="12"/>
      <c r="D200" s="12"/>
      <c r="E200" s="12"/>
      <c r="F200" s="20"/>
      <c r="G200" s="20"/>
      <c r="H200" s="20"/>
      <c r="I200" s="13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8"/>
      <c r="AA200" s="28"/>
      <c r="AB200" s="15"/>
      <c r="AC200" s="15"/>
      <c r="AD200" s="15"/>
      <c r="AE200" s="15"/>
    </row>
    <row r="201" spans="1:31" ht="21.75" customHeight="1" x14ac:dyDescent="0.3">
      <c r="A201" s="11"/>
      <c r="B201" s="11"/>
      <c r="C201" s="12"/>
      <c r="D201" s="12"/>
      <c r="E201" s="12"/>
      <c r="F201" s="20"/>
      <c r="G201" s="20"/>
      <c r="H201" s="20"/>
      <c r="I201" s="13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8"/>
      <c r="AA201" s="28"/>
      <c r="AB201" s="15"/>
      <c r="AC201" s="15"/>
      <c r="AD201" s="15"/>
      <c r="AE201" s="15"/>
    </row>
    <row r="202" spans="1:31" ht="21.75" customHeight="1" x14ac:dyDescent="0.3">
      <c r="A202" s="11"/>
      <c r="B202" s="11"/>
      <c r="C202" s="12"/>
      <c r="D202" s="12"/>
      <c r="E202" s="12"/>
      <c r="F202" s="20"/>
      <c r="G202" s="20"/>
      <c r="H202" s="20"/>
      <c r="I202" s="13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8"/>
      <c r="AA202" s="28"/>
      <c r="AB202" s="15"/>
      <c r="AC202" s="15"/>
      <c r="AD202" s="15"/>
      <c r="AE202" s="15"/>
    </row>
    <row r="203" spans="1:31" ht="21.75" customHeight="1" x14ac:dyDescent="0.3">
      <c r="A203" s="11"/>
      <c r="B203" s="11"/>
      <c r="C203" s="12"/>
      <c r="D203" s="12"/>
      <c r="E203" s="12"/>
      <c r="F203" s="20"/>
      <c r="G203" s="20"/>
      <c r="H203" s="20"/>
      <c r="I203" s="13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8"/>
      <c r="AA203" s="28"/>
      <c r="AB203" s="15"/>
      <c r="AC203" s="15"/>
      <c r="AD203" s="15"/>
      <c r="AE203" s="15"/>
    </row>
    <row r="204" spans="1:31" ht="21.75" customHeight="1" x14ac:dyDescent="0.3">
      <c r="A204" s="11"/>
      <c r="B204" s="11"/>
      <c r="C204" s="12"/>
      <c r="D204" s="12"/>
      <c r="E204" s="12"/>
      <c r="F204" s="20"/>
      <c r="G204" s="20"/>
      <c r="H204" s="20"/>
      <c r="I204" s="13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8"/>
      <c r="AA204" s="28"/>
      <c r="AB204" s="15"/>
      <c r="AC204" s="15"/>
      <c r="AD204" s="15"/>
      <c r="AE204" s="15"/>
    </row>
    <row r="205" spans="1:31" ht="21.75" customHeight="1" x14ac:dyDescent="0.3">
      <c r="A205" s="11"/>
      <c r="B205" s="11"/>
      <c r="C205" s="12"/>
      <c r="D205" s="12"/>
      <c r="E205" s="12"/>
      <c r="F205" s="20"/>
      <c r="G205" s="20"/>
      <c r="H205" s="20"/>
      <c r="I205" s="13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8"/>
      <c r="AA205" s="28"/>
      <c r="AB205" s="15"/>
      <c r="AC205" s="15"/>
      <c r="AD205" s="15"/>
      <c r="AE205" s="15"/>
    </row>
    <row r="206" spans="1:31" ht="21.75" customHeight="1" x14ac:dyDescent="0.3">
      <c r="A206" s="11"/>
      <c r="B206" s="11"/>
      <c r="C206" s="12"/>
      <c r="D206" s="12"/>
      <c r="E206" s="12"/>
      <c r="F206" s="20"/>
      <c r="G206" s="20"/>
      <c r="H206" s="20"/>
      <c r="I206" s="13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8"/>
      <c r="AA206" s="28"/>
      <c r="AB206" s="15"/>
      <c r="AC206" s="15"/>
      <c r="AD206" s="15"/>
      <c r="AE206" s="15"/>
    </row>
    <row r="207" spans="1:31" ht="21.75" customHeight="1" x14ac:dyDescent="0.3">
      <c r="A207" s="11"/>
      <c r="B207" s="11"/>
      <c r="C207" s="12"/>
      <c r="D207" s="12"/>
      <c r="E207" s="12"/>
      <c r="F207" s="20"/>
      <c r="G207" s="20"/>
      <c r="H207" s="20"/>
      <c r="I207" s="13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8"/>
      <c r="AA207" s="28"/>
      <c r="AB207" s="15"/>
      <c r="AC207" s="15"/>
      <c r="AD207" s="15"/>
      <c r="AE207" s="15"/>
    </row>
    <row r="208" spans="1:31" ht="21.75" customHeight="1" x14ac:dyDescent="0.3">
      <c r="A208" s="11"/>
      <c r="B208" s="11"/>
      <c r="C208" s="12"/>
      <c r="D208" s="12"/>
      <c r="E208" s="12"/>
      <c r="F208" s="20"/>
      <c r="G208" s="20"/>
      <c r="H208" s="20"/>
      <c r="I208" s="13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8"/>
      <c r="AA208" s="28"/>
      <c r="AB208" s="15"/>
      <c r="AC208" s="15"/>
      <c r="AD208" s="15"/>
      <c r="AE208" s="15"/>
    </row>
    <row r="209" spans="1:31" ht="21.75" customHeight="1" x14ac:dyDescent="0.3">
      <c r="A209" s="11"/>
      <c r="B209" s="11"/>
      <c r="C209" s="12"/>
      <c r="D209" s="12"/>
      <c r="E209" s="12"/>
      <c r="F209" s="20"/>
      <c r="G209" s="20"/>
      <c r="H209" s="20"/>
      <c r="I209" s="13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8"/>
      <c r="AA209" s="28"/>
      <c r="AB209" s="15"/>
      <c r="AC209" s="15"/>
      <c r="AD209" s="15"/>
      <c r="AE209" s="15"/>
    </row>
    <row r="210" spans="1:31" ht="21.75" customHeight="1" x14ac:dyDescent="0.3">
      <c r="A210" s="11"/>
      <c r="B210" s="11"/>
      <c r="C210" s="12"/>
      <c r="D210" s="12"/>
      <c r="E210" s="12"/>
      <c r="F210" s="20"/>
      <c r="G210" s="20"/>
      <c r="H210" s="20"/>
      <c r="I210" s="13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8"/>
      <c r="AA210" s="28"/>
      <c r="AB210" s="15"/>
      <c r="AC210" s="15"/>
      <c r="AD210" s="15"/>
      <c r="AE210" s="15"/>
    </row>
    <row r="211" spans="1:31" ht="21.75" customHeight="1" x14ac:dyDescent="0.3">
      <c r="A211" s="11"/>
      <c r="B211" s="11"/>
      <c r="C211" s="12"/>
      <c r="D211" s="12"/>
      <c r="E211" s="12"/>
      <c r="F211" s="20"/>
      <c r="G211" s="20"/>
      <c r="H211" s="20"/>
      <c r="I211" s="13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8"/>
      <c r="AA211" s="28"/>
      <c r="AB211" s="15"/>
      <c r="AC211" s="15"/>
      <c r="AD211" s="15"/>
      <c r="AE211" s="15"/>
    </row>
    <row r="212" spans="1:31" ht="21.75" customHeight="1" x14ac:dyDescent="0.3">
      <c r="A212" s="11"/>
      <c r="B212" s="11"/>
      <c r="C212" s="12"/>
      <c r="D212" s="12"/>
      <c r="E212" s="12"/>
      <c r="F212" s="20"/>
      <c r="G212" s="20"/>
      <c r="H212" s="20"/>
      <c r="I212" s="13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8"/>
      <c r="AA212" s="28"/>
      <c r="AB212" s="15"/>
      <c r="AC212" s="15"/>
      <c r="AD212" s="15"/>
      <c r="AE212" s="15"/>
    </row>
    <row r="213" spans="1:31" ht="21.75" customHeight="1" x14ac:dyDescent="0.3">
      <c r="A213" s="11"/>
      <c r="B213" s="11"/>
      <c r="C213" s="12"/>
      <c r="D213" s="12"/>
      <c r="E213" s="12"/>
      <c r="F213" s="20"/>
      <c r="G213" s="20"/>
      <c r="H213" s="20"/>
      <c r="I213" s="13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8"/>
      <c r="AA213" s="28"/>
      <c r="AB213" s="15"/>
      <c r="AC213" s="15"/>
      <c r="AD213" s="15"/>
      <c r="AE213" s="15"/>
    </row>
    <row r="214" spans="1:31" ht="21.75" customHeight="1" x14ac:dyDescent="0.3">
      <c r="A214" s="11"/>
      <c r="B214" s="11"/>
      <c r="C214" s="12"/>
      <c r="D214" s="12"/>
      <c r="E214" s="12"/>
      <c r="F214" s="20"/>
      <c r="G214" s="20"/>
      <c r="H214" s="20"/>
      <c r="I214" s="13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8"/>
      <c r="AA214" s="28"/>
      <c r="AB214" s="15"/>
      <c r="AC214" s="15"/>
      <c r="AD214" s="15"/>
      <c r="AE214" s="15"/>
    </row>
    <row r="215" spans="1:31" ht="21.75" customHeight="1" x14ac:dyDescent="0.3">
      <c r="A215" s="11"/>
      <c r="B215" s="11"/>
      <c r="C215" s="12"/>
      <c r="D215" s="12"/>
      <c r="E215" s="12"/>
      <c r="F215" s="20"/>
      <c r="G215" s="20"/>
      <c r="H215" s="20"/>
      <c r="I215" s="13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8"/>
      <c r="AA215" s="28"/>
      <c r="AB215" s="15"/>
      <c r="AC215" s="15"/>
      <c r="AD215" s="15"/>
      <c r="AE215" s="15"/>
    </row>
    <row r="216" spans="1:31" ht="21.75" customHeight="1" x14ac:dyDescent="0.3">
      <c r="A216" s="11"/>
      <c r="B216" s="11"/>
      <c r="C216" s="12"/>
      <c r="D216" s="12"/>
      <c r="E216" s="12"/>
      <c r="F216" s="20"/>
      <c r="G216" s="20"/>
      <c r="H216" s="20"/>
      <c r="I216" s="13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8"/>
      <c r="AA216" s="28"/>
      <c r="AB216" s="15"/>
      <c r="AC216" s="15"/>
      <c r="AD216" s="15"/>
      <c r="AE216" s="15"/>
    </row>
    <row r="217" spans="1:31" ht="21.75" customHeight="1" x14ac:dyDescent="0.3">
      <c r="A217" s="11"/>
      <c r="B217" s="11"/>
      <c r="C217" s="12"/>
      <c r="D217" s="12"/>
      <c r="E217" s="12"/>
      <c r="F217" s="20"/>
      <c r="G217" s="20"/>
      <c r="H217" s="20"/>
      <c r="I217" s="13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8"/>
      <c r="AA217" s="28"/>
      <c r="AB217" s="15"/>
      <c r="AC217" s="15"/>
      <c r="AD217" s="15"/>
      <c r="AE217" s="15"/>
    </row>
    <row r="218" spans="1:31" ht="21.75" customHeight="1" x14ac:dyDescent="0.3">
      <c r="A218" s="11"/>
      <c r="B218" s="11"/>
      <c r="C218" s="12"/>
      <c r="D218" s="12"/>
      <c r="E218" s="12"/>
      <c r="F218" s="20"/>
      <c r="G218" s="20"/>
      <c r="H218" s="20"/>
      <c r="I218" s="13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8"/>
      <c r="AA218" s="28"/>
      <c r="AB218" s="15"/>
      <c r="AC218" s="15"/>
      <c r="AD218" s="15"/>
      <c r="AE218" s="15"/>
    </row>
    <row r="219" spans="1:31" ht="21.75" customHeight="1" x14ac:dyDescent="0.3">
      <c r="A219" s="11"/>
      <c r="B219" s="11"/>
      <c r="C219" s="12"/>
      <c r="D219" s="12"/>
      <c r="E219" s="12"/>
      <c r="F219" s="20"/>
      <c r="G219" s="20"/>
      <c r="H219" s="20"/>
      <c r="I219" s="13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8"/>
      <c r="AA219" s="28"/>
      <c r="AB219" s="15"/>
      <c r="AC219" s="15"/>
      <c r="AD219" s="15"/>
      <c r="AE219" s="15"/>
    </row>
    <row r="220" spans="1:31" ht="21.75" customHeight="1" x14ac:dyDescent="0.3">
      <c r="A220" s="11"/>
      <c r="B220" s="11"/>
      <c r="C220" s="12"/>
      <c r="D220" s="12"/>
      <c r="E220" s="12"/>
      <c r="F220" s="20"/>
      <c r="G220" s="20"/>
      <c r="H220" s="20"/>
      <c r="I220" s="13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8"/>
      <c r="AA220" s="28"/>
      <c r="AB220" s="15"/>
      <c r="AC220" s="15"/>
      <c r="AD220" s="15"/>
      <c r="AE220" s="15"/>
    </row>
    <row r="221" spans="1:31" ht="21.75" customHeight="1" x14ac:dyDescent="0.3">
      <c r="A221" s="11"/>
      <c r="B221" s="11"/>
      <c r="C221" s="12"/>
      <c r="D221" s="12"/>
      <c r="E221" s="12"/>
      <c r="F221" s="20"/>
      <c r="G221" s="20"/>
      <c r="H221" s="20"/>
      <c r="I221" s="13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8"/>
      <c r="AA221" s="28"/>
      <c r="AB221" s="15"/>
      <c r="AC221" s="15"/>
      <c r="AD221" s="15"/>
      <c r="AE221" s="15"/>
    </row>
    <row r="222" spans="1:31" ht="21.75" customHeight="1" x14ac:dyDescent="0.3">
      <c r="A222" s="11"/>
      <c r="B222" s="11"/>
      <c r="C222" s="12"/>
      <c r="D222" s="12"/>
      <c r="E222" s="12"/>
      <c r="F222" s="20"/>
      <c r="G222" s="20"/>
      <c r="H222" s="20"/>
      <c r="I222" s="13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8"/>
      <c r="AA222" s="28"/>
      <c r="AB222" s="15"/>
      <c r="AC222" s="15"/>
      <c r="AD222" s="15"/>
      <c r="AE222" s="15"/>
    </row>
    <row r="223" spans="1:31" ht="21.75" customHeight="1" x14ac:dyDescent="0.3">
      <c r="A223" s="11"/>
      <c r="B223" s="11"/>
      <c r="C223" s="12"/>
      <c r="D223" s="12"/>
      <c r="E223" s="12"/>
      <c r="F223" s="20"/>
      <c r="G223" s="20"/>
      <c r="H223" s="20"/>
      <c r="I223" s="13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8"/>
      <c r="AA223" s="28"/>
      <c r="AB223" s="15"/>
      <c r="AC223" s="15"/>
      <c r="AD223" s="15"/>
      <c r="AE223" s="15"/>
    </row>
    <row r="224" spans="1:31" ht="21.75" customHeight="1" x14ac:dyDescent="0.3">
      <c r="A224" s="11"/>
      <c r="B224" s="11"/>
      <c r="C224" s="12"/>
      <c r="D224" s="12"/>
      <c r="E224" s="12"/>
      <c r="F224" s="20"/>
      <c r="G224" s="20"/>
      <c r="H224" s="20"/>
      <c r="I224" s="13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8"/>
      <c r="AA224" s="28"/>
      <c r="AB224" s="15"/>
      <c r="AC224" s="15"/>
      <c r="AD224" s="15"/>
      <c r="AE224" s="15"/>
    </row>
    <row r="225" spans="1:31" ht="21.75" customHeight="1" x14ac:dyDescent="0.3">
      <c r="A225" s="11"/>
      <c r="B225" s="11"/>
      <c r="C225" s="12"/>
      <c r="D225" s="12"/>
      <c r="E225" s="12"/>
      <c r="F225" s="20"/>
      <c r="G225" s="20"/>
      <c r="H225" s="20"/>
      <c r="I225" s="13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8"/>
      <c r="AA225" s="28"/>
      <c r="AB225" s="15"/>
      <c r="AC225" s="15"/>
      <c r="AD225" s="15"/>
      <c r="AE225" s="15"/>
    </row>
    <row r="226" spans="1:31" ht="21.75" customHeight="1" x14ac:dyDescent="0.3">
      <c r="A226" s="11"/>
      <c r="B226" s="11"/>
      <c r="C226" s="12"/>
      <c r="D226" s="12"/>
      <c r="E226" s="12"/>
      <c r="F226" s="20"/>
      <c r="G226" s="20"/>
      <c r="H226" s="20"/>
      <c r="I226" s="13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8"/>
      <c r="AA226" s="28"/>
      <c r="AB226" s="15"/>
      <c r="AC226" s="15"/>
      <c r="AD226" s="15"/>
      <c r="AE226" s="15"/>
    </row>
    <row r="227" spans="1:31" ht="21.75" customHeight="1" x14ac:dyDescent="0.3">
      <c r="A227" s="11"/>
      <c r="B227" s="11"/>
      <c r="C227" s="12"/>
      <c r="D227" s="12"/>
      <c r="E227" s="12"/>
      <c r="F227" s="20"/>
      <c r="G227" s="20"/>
      <c r="H227" s="20"/>
      <c r="I227" s="13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8"/>
      <c r="AA227" s="28"/>
      <c r="AB227" s="15"/>
      <c r="AC227" s="15"/>
      <c r="AD227" s="15"/>
      <c r="AE227" s="15"/>
    </row>
    <row r="228" spans="1:31" ht="21.75" customHeight="1" x14ac:dyDescent="0.3">
      <c r="A228" s="11"/>
      <c r="B228" s="11"/>
      <c r="C228" s="12"/>
      <c r="D228" s="12"/>
      <c r="E228" s="12"/>
      <c r="F228" s="20"/>
      <c r="G228" s="20"/>
      <c r="H228" s="20"/>
      <c r="I228" s="13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8"/>
      <c r="AA228" s="28"/>
      <c r="AB228" s="15"/>
      <c r="AC228" s="15"/>
      <c r="AD228" s="15"/>
      <c r="AE228" s="15"/>
    </row>
    <row r="229" spans="1:31" ht="21.75" customHeight="1" x14ac:dyDescent="0.3">
      <c r="A229" s="11"/>
      <c r="B229" s="11"/>
      <c r="C229" s="12"/>
      <c r="D229" s="12"/>
      <c r="E229" s="12"/>
      <c r="F229" s="20"/>
      <c r="G229" s="20"/>
      <c r="H229" s="20"/>
      <c r="I229" s="13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8"/>
      <c r="AA229" s="28"/>
      <c r="AB229" s="15"/>
      <c r="AC229" s="15"/>
      <c r="AD229" s="15"/>
      <c r="AE229" s="15"/>
    </row>
    <row r="230" spans="1:31" ht="21.75" customHeight="1" x14ac:dyDescent="0.3">
      <c r="A230" s="11"/>
      <c r="B230" s="11"/>
      <c r="C230" s="12"/>
      <c r="D230" s="12"/>
      <c r="E230" s="12"/>
      <c r="F230" s="20"/>
      <c r="G230" s="20"/>
      <c r="H230" s="20"/>
      <c r="I230" s="13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8"/>
      <c r="AA230" s="28"/>
      <c r="AB230" s="15"/>
      <c r="AC230" s="15"/>
      <c r="AD230" s="15"/>
      <c r="AE230" s="15"/>
    </row>
    <row r="231" spans="1:31" ht="21.75" customHeight="1" x14ac:dyDescent="0.3">
      <c r="A231" s="11"/>
      <c r="B231" s="11"/>
      <c r="C231" s="12"/>
      <c r="D231" s="12"/>
      <c r="E231" s="12"/>
      <c r="F231" s="20"/>
      <c r="G231" s="20"/>
      <c r="H231" s="20"/>
      <c r="I231" s="13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8"/>
      <c r="AA231" s="28"/>
      <c r="AB231" s="15"/>
      <c r="AC231" s="15"/>
      <c r="AD231" s="15"/>
      <c r="AE231" s="15"/>
    </row>
    <row r="232" spans="1:31" ht="21.75" customHeight="1" x14ac:dyDescent="0.3">
      <c r="A232" s="11"/>
      <c r="B232" s="11"/>
      <c r="C232" s="12"/>
      <c r="D232" s="12"/>
      <c r="E232" s="12"/>
      <c r="F232" s="20"/>
      <c r="G232" s="20"/>
      <c r="H232" s="20"/>
      <c r="I232" s="13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8"/>
      <c r="AA232" s="28"/>
      <c r="AB232" s="15"/>
      <c r="AC232" s="15"/>
      <c r="AD232" s="15"/>
      <c r="AE232" s="15"/>
    </row>
    <row r="233" spans="1:31" ht="21.75" customHeight="1" x14ac:dyDescent="0.3">
      <c r="A233" s="11"/>
      <c r="B233" s="11"/>
      <c r="C233" s="12"/>
      <c r="D233" s="12"/>
      <c r="E233" s="12"/>
      <c r="F233" s="20"/>
      <c r="G233" s="20"/>
      <c r="H233" s="20"/>
      <c r="I233" s="13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8"/>
      <c r="AA233" s="28"/>
      <c r="AB233" s="15"/>
      <c r="AC233" s="15"/>
      <c r="AD233" s="15"/>
      <c r="AE233" s="15"/>
    </row>
    <row r="234" spans="1:31" ht="21.75" customHeight="1" x14ac:dyDescent="0.3">
      <c r="A234" s="11"/>
      <c r="B234" s="11"/>
      <c r="C234" s="12"/>
      <c r="D234" s="12"/>
      <c r="E234" s="12"/>
      <c r="F234" s="20"/>
      <c r="G234" s="20"/>
      <c r="H234" s="20"/>
      <c r="I234" s="13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8"/>
      <c r="AA234" s="28"/>
      <c r="AB234" s="15"/>
      <c r="AC234" s="15"/>
      <c r="AD234" s="15"/>
      <c r="AE234" s="15"/>
    </row>
    <row r="235" spans="1:31" ht="21.75" customHeight="1" x14ac:dyDescent="0.3">
      <c r="A235" s="11"/>
      <c r="B235" s="11"/>
      <c r="C235" s="12"/>
      <c r="D235" s="12"/>
      <c r="E235" s="12"/>
      <c r="F235" s="20"/>
      <c r="G235" s="20"/>
      <c r="H235" s="20"/>
      <c r="I235" s="13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8"/>
      <c r="AA235" s="28"/>
      <c r="AB235" s="15"/>
      <c r="AC235" s="15"/>
      <c r="AD235" s="15"/>
      <c r="AE235" s="15"/>
    </row>
    <row r="236" spans="1:31" ht="21.75" customHeight="1" x14ac:dyDescent="0.3">
      <c r="A236" s="11"/>
      <c r="B236" s="11"/>
      <c r="C236" s="12"/>
      <c r="D236" s="12"/>
      <c r="E236" s="12"/>
      <c r="F236" s="20"/>
      <c r="G236" s="20"/>
      <c r="H236" s="20"/>
      <c r="I236" s="13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8"/>
      <c r="AA236" s="28"/>
      <c r="AB236" s="15"/>
      <c r="AC236" s="15"/>
      <c r="AD236" s="15"/>
      <c r="AE236" s="15"/>
    </row>
    <row r="237" spans="1:31" ht="21.75" customHeight="1" x14ac:dyDescent="0.3">
      <c r="A237" s="11"/>
      <c r="B237" s="11"/>
      <c r="C237" s="12"/>
      <c r="D237" s="12"/>
      <c r="E237" s="12"/>
      <c r="F237" s="20"/>
      <c r="G237" s="20"/>
      <c r="H237" s="20"/>
      <c r="I237" s="13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8"/>
      <c r="AA237" s="28"/>
      <c r="AB237" s="15"/>
      <c r="AC237" s="15"/>
      <c r="AD237" s="15"/>
      <c r="AE237" s="15"/>
    </row>
    <row r="238" spans="1:31" ht="21.75" customHeight="1" x14ac:dyDescent="0.3">
      <c r="A238" s="11"/>
      <c r="B238" s="11"/>
      <c r="C238" s="12"/>
      <c r="D238" s="12"/>
      <c r="E238" s="12"/>
      <c r="F238" s="20"/>
      <c r="G238" s="20"/>
      <c r="H238" s="20"/>
      <c r="I238" s="13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8"/>
      <c r="AA238" s="28"/>
      <c r="AB238" s="15"/>
      <c r="AC238" s="15"/>
      <c r="AD238" s="15"/>
      <c r="AE238" s="15"/>
    </row>
    <row r="239" spans="1:31" ht="21.75" customHeight="1" x14ac:dyDescent="0.3">
      <c r="A239" s="11"/>
      <c r="B239" s="11"/>
      <c r="C239" s="12"/>
      <c r="D239" s="12"/>
      <c r="E239" s="12"/>
      <c r="F239" s="20"/>
      <c r="G239" s="20"/>
      <c r="H239" s="20"/>
      <c r="I239" s="13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8"/>
      <c r="AA239" s="28"/>
      <c r="AB239" s="15"/>
      <c r="AC239" s="15"/>
      <c r="AD239" s="15"/>
      <c r="AE239" s="15"/>
    </row>
    <row r="240" spans="1:31" ht="21.75" customHeight="1" x14ac:dyDescent="0.3">
      <c r="A240" s="11"/>
      <c r="B240" s="11"/>
      <c r="C240" s="12"/>
      <c r="D240" s="12"/>
      <c r="E240" s="12"/>
      <c r="F240" s="20"/>
      <c r="G240" s="20"/>
      <c r="H240" s="20"/>
      <c r="I240" s="13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8"/>
      <c r="AA240" s="28"/>
      <c r="AB240" s="15"/>
      <c r="AC240" s="15"/>
      <c r="AD240" s="15"/>
      <c r="AE240" s="15"/>
    </row>
    <row r="241" spans="1:31" ht="21.75" customHeight="1" x14ac:dyDescent="0.3">
      <c r="A241" s="11"/>
      <c r="B241" s="11"/>
      <c r="C241" s="12"/>
      <c r="D241" s="12"/>
      <c r="E241" s="12"/>
      <c r="F241" s="20"/>
      <c r="G241" s="20"/>
      <c r="H241" s="20"/>
      <c r="I241" s="13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8"/>
      <c r="AA241" s="28"/>
      <c r="AB241" s="15"/>
      <c r="AC241" s="15"/>
      <c r="AD241" s="15"/>
      <c r="AE241" s="15"/>
    </row>
    <row r="242" spans="1:31" ht="21.75" customHeight="1" x14ac:dyDescent="0.3">
      <c r="A242" s="11"/>
      <c r="B242" s="11"/>
      <c r="C242" s="12"/>
      <c r="D242" s="12"/>
      <c r="E242" s="12"/>
      <c r="F242" s="20"/>
      <c r="G242" s="20"/>
      <c r="H242" s="20"/>
      <c r="I242" s="13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8"/>
      <c r="AA242" s="28"/>
      <c r="AB242" s="15"/>
      <c r="AC242" s="15"/>
      <c r="AD242" s="15"/>
      <c r="AE242" s="15"/>
    </row>
    <row r="243" spans="1:31" ht="21.75" customHeight="1" x14ac:dyDescent="0.3">
      <c r="A243" s="11"/>
      <c r="B243" s="11"/>
      <c r="C243" s="12"/>
      <c r="D243" s="12"/>
      <c r="E243" s="12"/>
      <c r="F243" s="20"/>
      <c r="G243" s="20"/>
      <c r="H243" s="20"/>
      <c r="I243" s="13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8"/>
      <c r="AA243" s="28"/>
      <c r="AB243" s="15"/>
      <c r="AC243" s="15"/>
      <c r="AD243" s="15"/>
      <c r="AE243" s="15"/>
    </row>
    <row r="244" spans="1:31" ht="21.75" customHeight="1" x14ac:dyDescent="0.3">
      <c r="A244" s="11"/>
      <c r="B244" s="11"/>
      <c r="C244" s="12"/>
      <c r="D244" s="12"/>
      <c r="E244" s="12"/>
      <c r="F244" s="20"/>
      <c r="G244" s="20"/>
      <c r="H244" s="20"/>
      <c r="I244" s="13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8"/>
      <c r="AA244" s="28"/>
      <c r="AB244" s="15"/>
      <c r="AC244" s="15"/>
      <c r="AD244" s="15"/>
      <c r="AE244" s="15"/>
    </row>
    <row r="245" spans="1:31" ht="21.75" customHeight="1" x14ac:dyDescent="0.3">
      <c r="A245" s="11"/>
      <c r="B245" s="11"/>
      <c r="C245" s="12"/>
      <c r="D245" s="12"/>
      <c r="E245" s="12"/>
      <c r="F245" s="20"/>
      <c r="G245" s="20"/>
      <c r="H245" s="20"/>
      <c r="I245" s="13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8"/>
      <c r="AA245" s="28"/>
      <c r="AB245" s="15"/>
      <c r="AC245" s="15"/>
      <c r="AD245" s="15"/>
      <c r="AE245" s="15"/>
    </row>
    <row r="246" spans="1:31" ht="21.75" customHeight="1" x14ac:dyDescent="0.3">
      <c r="A246" s="11"/>
      <c r="B246" s="11"/>
      <c r="C246" s="12"/>
      <c r="D246" s="12"/>
      <c r="E246" s="12"/>
      <c r="F246" s="20"/>
      <c r="G246" s="20"/>
      <c r="H246" s="20"/>
      <c r="I246" s="13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8"/>
      <c r="AA246" s="28"/>
      <c r="AB246" s="15"/>
      <c r="AC246" s="15"/>
      <c r="AD246" s="15"/>
      <c r="AE246" s="15"/>
    </row>
    <row r="247" spans="1:31" ht="21.75" customHeight="1" x14ac:dyDescent="0.3">
      <c r="A247" s="11"/>
      <c r="B247" s="11"/>
      <c r="C247" s="12"/>
      <c r="D247" s="12"/>
      <c r="E247" s="12"/>
      <c r="F247" s="20"/>
      <c r="G247" s="20"/>
      <c r="H247" s="20"/>
      <c r="I247" s="13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8"/>
      <c r="AA247" s="28"/>
      <c r="AB247" s="15"/>
      <c r="AC247" s="15"/>
      <c r="AD247" s="15"/>
      <c r="AE247" s="15"/>
    </row>
    <row r="248" spans="1:31" ht="21.75" customHeight="1" x14ac:dyDescent="0.3">
      <c r="A248" s="11"/>
      <c r="B248" s="11"/>
      <c r="C248" s="12"/>
      <c r="D248" s="12"/>
      <c r="E248" s="12"/>
      <c r="F248" s="20"/>
      <c r="G248" s="20"/>
      <c r="H248" s="20"/>
      <c r="I248" s="13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8"/>
      <c r="AA248" s="28"/>
      <c r="AB248" s="15"/>
      <c r="AC248" s="15"/>
      <c r="AD248" s="15"/>
      <c r="AE248" s="15"/>
    </row>
    <row r="249" spans="1:31" ht="21.75" customHeight="1" x14ac:dyDescent="0.3">
      <c r="A249" s="11"/>
      <c r="B249" s="11"/>
      <c r="C249" s="12"/>
      <c r="D249" s="12"/>
      <c r="E249" s="12"/>
      <c r="F249" s="20"/>
      <c r="G249" s="20"/>
      <c r="H249" s="20"/>
      <c r="I249" s="13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8"/>
      <c r="AA249" s="28"/>
      <c r="AB249" s="15"/>
      <c r="AC249" s="15"/>
      <c r="AD249" s="15"/>
      <c r="AE249" s="15"/>
    </row>
    <row r="250" spans="1:31" ht="21.75" customHeight="1" x14ac:dyDescent="0.3">
      <c r="A250" s="11"/>
      <c r="B250" s="11"/>
      <c r="C250" s="12"/>
      <c r="D250" s="12"/>
      <c r="E250" s="12"/>
      <c r="F250" s="20"/>
      <c r="G250" s="20"/>
      <c r="H250" s="20"/>
      <c r="I250" s="13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8"/>
      <c r="AA250" s="28"/>
      <c r="AB250" s="15"/>
      <c r="AC250" s="15"/>
      <c r="AD250" s="15"/>
      <c r="AE250" s="15"/>
    </row>
    <row r="251" spans="1:31" ht="21.75" customHeight="1" x14ac:dyDescent="0.3">
      <c r="A251" s="11"/>
      <c r="B251" s="11"/>
      <c r="C251" s="12"/>
      <c r="D251" s="12"/>
      <c r="E251" s="12"/>
      <c r="F251" s="20"/>
      <c r="G251" s="20"/>
      <c r="H251" s="20"/>
      <c r="I251" s="13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8"/>
      <c r="AA251" s="28"/>
      <c r="AB251" s="15"/>
      <c r="AC251" s="15"/>
      <c r="AD251" s="15"/>
      <c r="AE251" s="15"/>
    </row>
    <row r="252" spans="1:31" ht="21.75" customHeight="1" x14ac:dyDescent="0.3">
      <c r="A252" s="11"/>
      <c r="B252" s="11"/>
      <c r="C252" s="12"/>
      <c r="D252" s="12"/>
      <c r="E252" s="12"/>
      <c r="F252" s="20"/>
      <c r="G252" s="20"/>
      <c r="H252" s="20"/>
      <c r="I252" s="13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8"/>
      <c r="AA252" s="28"/>
      <c r="AB252" s="15"/>
      <c r="AC252" s="15"/>
      <c r="AD252" s="15"/>
      <c r="AE252" s="15"/>
    </row>
    <row r="253" spans="1:31" ht="21.75" customHeight="1" x14ac:dyDescent="0.3">
      <c r="A253" s="11"/>
      <c r="B253" s="11"/>
      <c r="C253" s="12"/>
      <c r="D253" s="12"/>
      <c r="E253" s="12"/>
      <c r="F253" s="20"/>
      <c r="G253" s="20"/>
      <c r="H253" s="20"/>
      <c r="I253" s="13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8"/>
      <c r="AA253" s="28"/>
      <c r="AB253" s="15"/>
      <c r="AC253" s="15"/>
      <c r="AD253" s="15"/>
      <c r="AE253" s="15"/>
    </row>
    <row r="254" spans="1:31" ht="21.75" customHeight="1" x14ac:dyDescent="0.3">
      <c r="A254" s="11"/>
      <c r="B254" s="11"/>
      <c r="C254" s="12"/>
      <c r="D254" s="12"/>
      <c r="E254" s="12"/>
      <c r="F254" s="20"/>
      <c r="G254" s="20"/>
      <c r="H254" s="20"/>
      <c r="I254" s="13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8"/>
      <c r="AA254" s="28"/>
      <c r="AB254" s="15"/>
      <c r="AC254" s="15"/>
      <c r="AD254" s="15"/>
      <c r="AE254" s="15"/>
    </row>
    <row r="255" spans="1:31" ht="21.75" customHeight="1" x14ac:dyDescent="0.3">
      <c r="A255" s="11"/>
      <c r="B255" s="11"/>
      <c r="C255" s="12"/>
      <c r="D255" s="12"/>
      <c r="E255" s="12"/>
      <c r="F255" s="20"/>
      <c r="G255" s="20"/>
      <c r="H255" s="20"/>
      <c r="I255" s="13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8"/>
      <c r="AA255" s="28"/>
      <c r="AB255" s="15"/>
      <c r="AC255" s="15"/>
      <c r="AD255" s="15"/>
      <c r="AE255" s="15"/>
    </row>
    <row r="256" spans="1:31" ht="21.75" customHeight="1" x14ac:dyDescent="0.3">
      <c r="A256" s="11"/>
      <c r="B256" s="11"/>
      <c r="C256" s="12"/>
      <c r="D256" s="12"/>
      <c r="E256" s="12"/>
      <c r="F256" s="20"/>
      <c r="G256" s="20"/>
      <c r="H256" s="20"/>
      <c r="I256" s="13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8"/>
      <c r="AA256" s="28"/>
      <c r="AB256" s="15"/>
      <c r="AC256" s="15"/>
      <c r="AD256" s="15"/>
      <c r="AE256" s="15"/>
    </row>
    <row r="257" spans="1:31" ht="21.75" customHeight="1" x14ac:dyDescent="0.3">
      <c r="A257" s="11"/>
      <c r="B257" s="11"/>
      <c r="C257" s="12"/>
      <c r="D257" s="12"/>
      <c r="E257" s="12"/>
      <c r="F257" s="20"/>
      <c r="G257" s="20"/>
      <c r="H257" s="20"/>
      <c r="I257" s="13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8"/>
      <c r="AA257" s="28"/>
      <c r="AB257" s="15"/>
      <c r="AC257" s="15"/>
      <c r="AD257" s="15"/>
      <c r="AE257" s="15"/>
    </row>
    <row r="258" spans="1:31" ht="15.7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</row>
    <row r="259" spans="1:31" ht="15.7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</row>
    <row r="260" spans="1:31" ht="15.7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</row>
    <row r="261" spans="1:31" ht="15.7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</row>
    <row r="262" spans="1:31" ht="15.7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</row>
    <row r="263" spans="1:31" ht="15.7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</row>
    <row r="264" spans="1:31" ht="15.7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</row>
    <row r="265" spans="1:31" ht="15.7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</row>
    <row r="266" spans="1:31" ht="15.7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</row>
    <row r="267" spans="1:31" ht="15.7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</row>
    <row r="268" spans="1:31" ht="15.7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</row>
    <row r="269" spans="1:31" ht="15.7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</row>
    <row r="270" spans="1:31" ht="15.7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</row>
    <row r="271" spans="1:31" ht="15.7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</row>
    <row r="272" spans="1:31" ht="15.7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</row>
    <row r="273" spans="1:31" ht="15.7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</row>
    <row r="274" spans="1:31" ht="15.7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</row>
    <row r="275" spans="1:31" ht="15.7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</row>
    <row r="276" spans="1:31" ht="15.7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</row>
    <row r="277" spans="1:31" ht="15.7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</row>
    <row r="278" spans="1:31" ht="15.7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</row>
    <row r="279" spans="1:31" ht="15.7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</row>
    <row r="280" spans="1:31" ht="15.7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</row>
    <row r="281" spans="1:31" ht="15.7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</row>
    <row r="282" spans="1:31" ht="15.7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</row>
    <row r="283" spans="1:31" ht="15.7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</row>
    <row r="284" spans="1:31" ht="15.7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</row>
    <row r="285" spans="1:31" ht="15.7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</row>
    <row r="286" spans="1:31" ht="15.7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</row>
    <row r="287" spans="1:31" ht="15.7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</row>
    <row r="288" spans="1:31" ht="15.7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</row>
    <row r="289" spans="1:31" ht="15.7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</row>
    <row r="290" spans="1:31" ht="15.7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</row>
    <row r="291" spans="1:31" ht="15.7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</row>
    <row r="292" spans="1:31" ht="15.7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</row>
    <row r="293" spans="1:31" ht="15.7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</row>
    <row r="294" spans="1:31" ht="15.7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</row>
    <row r="295" spans="1:31" ht="15.7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</row>
    <row r="296" spans="1:31" ht="15.7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</row>
    <row r="297" spans="1:31" ht="15.7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</row>
    <row r="298" spans="1:31" ht="15.7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</row>
    <row r="299" spans="1:31" ht="15.7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</row>
    <row r="300" spans="1:31" ht="15.7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</row>
    <row r="301" spans="1:31" ht="15.7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</row>
    <row r="302" spans="1:31" ht="15.7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</row>
    <row r="303" spans="1:31" ht="15.7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</row>
    <row r="304" spans="1:31" ht="15.7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</row>
    <row r="305" spans="1:31" ht="15.7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</row>
    <row r="306" spans="1:31" ht="15.7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</row>
    <row r="307" spans="1:31" ht="15.7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</row>
    <row r="308" spans="1:31" ht="15.7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</row>
    <row r="309" spans="1:31" ht="15.7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</row>
    <row r="310" spans="1:31" ht="15.7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</row>
    <row r="311" spans="1:31" ht="15.7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</row>
    <row r="312" spans="1:31" ht="15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</row>
    <row r="313" spans="1:31" ht="15.7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</row>
    <row r="314" spans="1:31" ht="15.7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</row>
    <row r="315" spans="1:31" ht="15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</row>
    <row r="316" spans="1:31" ht="15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</row>
    <row r="317" spans="1:31" ht="15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</row>
    <row r="318" spans="1:31" ht="15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</row>
    <row r="319" spans="1:31" ht="15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</row>
    <row r="320" spans="1:31" ht="15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</row>
    <row r="321" spans="1:31" ht="15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</row>
    <row r="322" spans="1:31" ht="15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</row>
    <row r="323" spans="1:31" ht="15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</row>
    <row r="324" spans="1:31" ht="15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</row>
    <row r="325" spans="1:31" ht="15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</row>
    <row r="326" spans="1:31" ht="15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</row>
    <row r="327" spans="1:31" ht="15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</row>
    <row r="328" spans="1:31" ht="15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</row>
    <row r="329" spans="1:31" ht="15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</row>
    <row r="330" spans="1:31" ht="15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</row>
    <row r="331" spans="1:31" ht="15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</row>
    <row r="332" spans="1:31" ht="15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</row>
    <row r="333" spans="1:31" ht="15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</row>
    <row r="334" spans="1:31" ht="15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</row>
    <row r="335" spans="1:31" ht="15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</row>
    <row r="336" spans="1:31" ht="15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</row>
    <row r="337" spans="1:31" ht="15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</row>
    <row r="338" spans="1:31" ht="15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</row>
    <row r="339" spans="1:31" ht="15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</row>
    <row r="340" spans="1:31" ht="15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</row>
    <row r="341" spans="1:31" ht="15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</row>
    <row r="342" spans="1:31" ht="15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</row>
    <row r="343" spans="1:31" ht="15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</row>
    <row r="344" spans="1:31" ht="15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</row>
    <row r="345" spans="1:31" ht="15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</row>
    <row r="346" spans="1:31" ht="15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</row>
    <row r="347" spans="1:31" ht="15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</row>
    <row r="348" spans="1:31" ht="15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</row>
    <row r="349" spans="1:31" ht="15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</row>
    <row r="350" spans="1:31" ht="15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</row>
    <row r="351" spans="1:31" ht="15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</row>
    <row r="352" spans="1:31" ht="15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</row>
    <row r="353" spans="1:31" ht="15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</row>
    <row r="354" spans="1:31" ht="15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</row>
    <row r="355" spans="1:31" ht="15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</row>
    <row r="356" spans="1:31" ht="15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</row>
    <row r="357" spans="1:31" ht="15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</row>
    <row r="358" spans="1:31" ht="15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</row>
    <row r="359" spans="1:31" ht="15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</row>
    <row r="360" spans="1:31" ht="15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</row>
    <row r="361" spans="1:31" ht="15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</row>
    <row r="362" spans="1:31" ht="15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</row>
    <row r="363" spans="1:31" ht="15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</row>
    <row r="364" spans="1:31" ht="15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</row>
    <row r="365" spans="1:31" ht="15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</row>
    <row r="366" spans="1:31" ht="15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</row>
    <row r="367" spans="1:31" ht="15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</row>
    <row r="368" spans="1:31" ht="15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</row>
    <row r="369" spans="1:31" ht="15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</row>
    <row r="370" spans="1:31" ht="15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</row>
    <row r="371" spans="1:31" ht="15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</row>
    <row r="372" spans="1:31" ht="15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</row>
    <row r="373" spans="1:31" ht="15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</row>
    <row r="374" spans="1:31" ht="15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</row>
    <row r="375" spans="1:31" ht="15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</row>
    <row r="376" spans="1:31" ht="15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</row>
    <row r="377" spans="1:31" ht="15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</row>
    <row r="378" spans="1:31" ht="15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</row>
    <row r="379" spans="1:31" ht="15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</row>
    <row r="380" spans="1:31" ht="15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</row>
    <row r="381" spans="1:31" ht="15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</row>
    <row r="382" spans="1:31" ht="15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</row>
    <row r="383" spans="1:31" ht="15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</row>
    <row r="384" spans="1:31" ht="15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</row>
    <row r="385" spans="1:31" ht="15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</row>
    <row r="386" spans="1:31" ht="15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</row>
    <row r="387" spans="1:31" ht="15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</row>
    <row r="388" spans="1:31" ht="15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</row>
    <row r="389" spans="1:31" ht="15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</row>
    <row r="390" spans="1:31" ht="15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</row>
    <row r="391" spans="1:31" ht="15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</row>
    <row r="392" spans="1:31" ht="15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</row>
    <row r="393" spans="1:31" ht="15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</row>
    <row r="394" spans="1:31" ht="15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</row>
    <row r="395" spans="1:31" ht="15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</row>
    <row r="396" spans="1:31" ht="15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</row>
    <row r="397" spans="1:31" ht="15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</row>
    <row r="398" spans="1:31" ht="15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</row>
    <row r="399" spans="1:31" ht="15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</row>
    <row r="400" spans="1:31" ht="15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</row>
    <row r="401" spans="1:31" ht="15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</row>
    <row r="402" spans="1:31" ht="15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</row>
    <row r="403" spans="1:31" ht="15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</row>
    <row r="404" spans="1:31" ht="15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</row>
    <row r="405" spans="1:31" ht="15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</row>
    <row r="406" spans="1:31" ht="15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</row>
    <row r="407" spans="1:31" ht="15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</row>
    <row r="408" spans="1:31" ht="15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</row>
    <row r="409" spans="1:31" ht="15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</row>
    <row r="410" spans="1:31" ht="15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</row>
    <row r="411" spans="1:31" ht="15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</row>
    <row r="412" spans="1:31" ht="15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</row>
    <row r="413" spans="1:31" ht="15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</row>
    <row r="414" spans="1:31" ht="15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</row>
    <row r="415" spans="1:31" ht="15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</row>
    <row r="416" spans="1:31" ht="15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</row>
    <row r="417" spans="1:31" ht="15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</row>
    <row r="418" spans="1:31" ht="15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</row>
    <row r="419" spans="1:31" ht="15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</row>
    <row r="420" spans="1:31" ht="15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</row>
    <row r="421" spans="1:31" ht="15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</row>
    <row r="422" spans="1:31" ht="15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</row>
    <row r="423" spans="1:31" ht="15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</row>
    <row r="424" spans="1:31" ht="15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</row>
    <row r="425" spans="1:31" ht="15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</row>
    <row r="426" spans="1:31" ht="15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</row>
    <row r="427" spans="1:31" ht="15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</row>
    <row r="428" spans="1:31" ht="15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</row>
    <row r="429" spans="1:31" ht="15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</row>
    <row r="430" spans="1:31" ht="15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</row>
    <row r="431" spans="1:31" ht="15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</row>
    <row r="432" spans="1:31" ht="15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</row>
    <row r="433" spans="1:31" ht="15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</row>
    <row r="434" spans="1:31" ht="15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</row>
    <row r="435" spans="1:31" ht="15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</row>
    <row r="436" spans="1:31" ht="15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</row>
    <row r="437" spans="1:31" ht="15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</row>
    <row r="438" spans="1:31" ht="15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</row>
    <row r="439" spans="1:31" ht="15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</row>
    <row r="440" spans="1:31" ht="15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</row>
    <row r="441" spans="1:31" ht="15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</row>
    <row r="442" spans="1:31" ht="15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</row>
    <row r="443" spans="1:31" ht="15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</row>
    <row r="444" spans="1:31" ht="15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</row>
    <row r="445" spans="1:31" ht="15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</row>
    <row r="446" spans="1:31" ht="15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</row>
    <row r="447" spans="1:31" ht="15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</row>
    <row r="448" spans="1:31" ht="15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</row>
    <row r="449" spans="1:31" ht="15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</row>
    <row r="450" spans="1:31" ht="15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</row>
    <row r="451" spans="1:31" ht="15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</row>
    <row r="452" spans="1:31" ht="15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</row>
    <row r="453" spans="1:31" ht="15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</row>
    <row r="454" spans="1:31" ht="15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</row>
    <row r="455" spans="1:31" ht="15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</row>
    <row r="456" spans="1:31" ht="15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</row>
    <row r="457" spans="1:31" ht="15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</row>
    <row r="458" spans="1:31" ht="15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</row>
    <row r="459" spans="1:31" ht="15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</row>
    <row r="460" spans="1:31" ht="15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</row>
    <row r="461" spans="1:31" ht="15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</row>
    <row r="462" spans="1:31" ht="15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</row>
    <row r="463" spans="1:31" ht="15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</row>
    <row r="464" spans="1:31" ht="15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</row>
    <row r="465" spans="1:31" ht="15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</row>
    <row r="466" spans="1:31" ht="15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</row>
    <row r="467" spans="1:31" ht="15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</row>
    <row r="468" spans="1:31" ht="15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</row>
    <row r="469" spans="1:31" ht="15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</row>
    <row r="470" spans="1:31" ht="15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</row>
    <row r="471" spans="1:31" ht="15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</row>
    <row r="472" spans="1:31" ht="15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</row>
    <row r="473" spans="1:31" ht="15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</row>
    <row r="474" spans="1:31" ht="15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</row>
    <row r="475" spans="1:31" ht="15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</row>
    <row r="476" spans="1:31" ht="15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</row>
    <row r="477" spans="1:31" ht="15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</row>
    <row r="478" spans="1:31" ht="15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</row>
    <row r="479" spans="1:31" ht="15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</row>
    <row r="480" spans="1:31" ht="15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</row>
    <row r="481" spans="1:31" ht="15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</row>
    <row r="482" spans="1:31" ht="15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</row>
    <row r="483" spans="1:31" ht="15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</row>
    <row r="484" spans="1:31" ht="15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</row>
    <row r="485" spans="1:31" ht="15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</row>
    <row r="486" spans="1:31" ht="15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</row>
    <row r="487" spans="1:31" ht="15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</row>
    <row r="488" spans="1:31" ht="15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</row>
    <row r="489" spans="1:31" ht="15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</row>
    <row r="490" spans="1:31" ht="15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</row>
    <row r="491" spans="1:31" ht="15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</row>
    <row r="492" spans="1:31" ht="15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</row>
    <row r="493" spans="1:31" ht="15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</row>
    <row r="494" spans="1:31" ht="15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</row>
    <row r="495" spans="1:31" ht="15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</row>
    <row r="496" spans="1:31" ht="15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</row>
    <row r="497" spans="1:31" ht="15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</row>
    <row r="498" spans="1:31" ht="15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</row>
    <row r="499" spans="1:31" ht="15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</row>
    <row r="500" spans="1:31" ht="15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</row>
    <row r="501" spans="1:31" ht="15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</row>
    <row r="502" spans="1:31" ht="15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</row>
    <row r="503" spans="1:31" ht="15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</row>
    <row r="504" spans="1:31" ht="15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</row>
    <row r="505" spans="1:31" ht="15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</row>
    <row r="506" spans="1:31" ht="15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</row>
    <row r="507" spans="1:31" ht="15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</row>
    <row r="508" spans="1:31" ht="15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</row>
    <row r="509" spans="1:31" ht="15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</row>
    <row r="510" spans="1:31" ht="15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</row>
    <row r="511" spans="1:31" ht="15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</row>
    <row r="512" spans="1:31" ht="15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</row>
    <row r="513" spans="1:31" ht="15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</row>
    <row r="514" spans="1:31" ht="15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</row>
    <row r="515" spans="1:31" ht="15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</row>
    <row r="516" spans="1:31" ht="15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</row>
    <row r="517" spans="1:31" ht="15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</row>
    <row r="518" spans="1:31" ht="15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</row>
    <row r="519" spans="1:31" ht="15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</row>
    <row r="520" spans="1:31" ht="15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</row>
    <row r="521" spans="1:31" ht="15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</row>
    <row r="522" spans="1:31" ht="15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</row>
    <row r="523" spans="1:31" ht="15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</row>
    <row r="524" spans="1:31" ht="15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</row>
    <row r="525" spans="1:31" ht="15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</row>
    <row r="526" spans="1:31" ht="15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</row>
    <row r="527" spans="1:31" ht="15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</row>
    <row r="528" spans="1:31" ht="15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</row>
    <row r="529" spans="1:31" ht="15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</row>
    <row r="530" spans="1:31" ht="15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</row>
    <row r="531" spans="1:31" ht="15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</row>
    <row r="532" spans="1:31" ht="15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</row>
    <row r="533" spans="1:31" ht="15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</row>
    <row r="534" spans="1:31" ht="15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</row>
    <row r="535" spans="1:31" ht="15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</row>
    <row r="536" spans="1:31" ht="15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</row>
    <row r="537" spans="1:31" ht="15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</row>
    <row r="538" spans="1:31" ht="15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</row>
    <row r="539" spans="1:31" ht="15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</row>
    <row r="540" spans="1:31" ht="15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</row>
    <row r="541" spans="1:31" ht="15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</row>
    <row r="542" spans="1:31" ht="15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</row>
    <row r="543" spans="1:31" ht="15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</row>
    <row r="544" spans="1:31" ht="15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</row>
    <row r="545" spans="1:31" ht="15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</row>
    <row r="546" spans="1:31" ht="15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</row>
    <row r="547" spans="1:31" ht="15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</row>
    <row r="548" spans="1:31" ht="15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</row>
    <row r="549" spans="1:31" ht="15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</row>
    <row r="550" spans="1:31" ht="15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</row>
    <row r="551" spans="1:31" ht="15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</row>
    <row r="552" spans="1:31" ht="15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</row>
    <row r="553" spans="1:31" ht="15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</row>
    <row r="554" spans="1:31" ht="15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</row>
    <row r="555" spans="1:31" ht="15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</row>
    <row r="556" spans="1:31" ht="15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</row>
    <row r="557" spans="1:31" ht="15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</row>
    <row r="558" spans="1:31" ht="15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</row>
    <row r="559" spans="1:31" ht="15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</row>
    <row r="560" spans="1:31" ht="15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</row>
    <row r="561" spans="1:31" ht="15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</row>
    <row r="562" spans="1:31" ht="15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</row>
    <row r="563" spans="1:31" ht="15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</row>
    <row r="564" spans="1:31" ht="15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</row>
    <row r="565" spans="1:31" ht="15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</row>
    <row r="566" spans="1:31" ht="15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</row>
    <row r="567" spans="1:31" ht="15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</row>
    <row r="568" spans="1:31" ht="15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</row>
    <row r="569" spans="1:31" ht="15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</row>
    <row r="570" spans="1:31" ht="15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</row>
    <row r="571" spans="1:31" ht="15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</row>
    <row r="572" spans="1:31" ht="15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</row>
    <row r="573" spans="1:31" ht="15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</row>
    <row r="574" spans="1:31" ht="15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</row>
    <row r="575" spans="1:31" ht="15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</row>
    <row r="576" spans="1:31" ht="15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</row>
    <row r="577" spans="1:31" ht="15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</row>
    <row r="578" spans="1:31" ht="15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</row>
    <row r="579" spans="1:31" ht="15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</row>
    <row r="580" spans="1:31" ht="15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</row>
    <row r="581" spans="1:31" ht="15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</row>
    <row r="582" spans="1:31" ht="15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</row>
    <row r="583" spans="1:31" ht="15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</row>
    <row r="584" spans="1:31" ht="15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</row>
    <row r="585" spans="1:31" ht="15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</row>
    <row r="586" spans="1:31" ht="15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</row>
    <row r="587" spans="1:31" ht="15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</row>
    <row r="588" spans="1:31" ht="15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</row>
    <row r="589" spans="1:31" ht="15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</row>
    <row r="590" spans="1:31" ht="15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</row>
    <row r="591" spans="1:31" ht="15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</row>
    <row r="592" spans="1:31" ht="15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</row>
    <row r="593" spans="1:31" ht="15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</row>
    <row r="594" spans="1:31" ht="15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</row>
    <row r="595" spans="1:31" ht="15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</row>
    <row r="596" spans="1:31" ht="15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</row>
    <row r="597" spans="1:31" ht="15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</row>
    <row r="598" spans="1:31" ht="15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</row>
    <row r="599" spans="1:31" ht="15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</row>
    <row r="600" spans="1:31" ht="15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</row>
    <row r="601" spans="1:31" ht="15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</row>
    <row r="602" spans="1:31" ht="15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</row>
    <row r="603" spans="1:31" ht="15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</row>
    <row r="604" spans="1:31" ht="15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</row>
    <row r="605" spans="1:31" ht="15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</row>
    <row r="606" spans="1:31" ht="15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</row>
    <row r="607" spans="1:31" ht="15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</row>
    <row r="608" spans="1:31" ht="15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</row>
    <row r="609" spans="1:31" ht="15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</row>
    <row r="610" spans="1:31" ht="15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</row>
    <row r="611" spans="1:31" ht="15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</row>
    <row r="612" spans="1:31" ht="15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</row>
    <row r="613" spans="1:31" ht="15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</row>
    <row r="614" spans="1:31" ht="15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</row>
    <row r="615" spans="1:31" ht="15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</row>
    <row r="616" spans="1:31" ht="15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</row>
    <row r="617" spans="1:31" ht="15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</row>
    <row r="618" spans="1:31" ht="15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</row>
    <row r="619" spans="1:31" ht="15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</row>
    <row r="620" spans="1:31" ht="15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</row>
    <row r="621" spans="1:31" ht="15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</row>
    <row r="622" spans="1:31" ht="15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</row>
    <row r="623" spans="1:31" ht="15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</row>
    <row r="624" spans="1:31" ht="15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</row>
    <row r="625" spans="1:31" ht="15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</row>
    <row r="626" spans="1:31" ht="15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</row>
    <row r="627" spans="1:31" ht="15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</row>
    <row r="628" spans="1:31" ht="15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</row>
    <row r="629" spans="1:31" ht="15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</row>
    <row r="630" spans="1:31" ht="15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</row>
    <row r="631" spans="1:31" ht="15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</row>
    <row r="632" spans="1:31" ht="15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</row>
    <row r="633" spans="1:31" ht="15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</row>
    <row r="634" spans="1:31" ht="15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</row>
    <row r="635" spans="1:31" ht="15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</row>
    <row r="636" spans="1:31" ht="15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</row>
    <row r="637" spans="1:31" ht="15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</row>
    <row r="638" spans="1:31" ht="15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</row>
    <row r="639" spans="1:31" ht="15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</row>
    <row r="640" spans="1:31" ht="15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</row>
    <row r="641" spans="1:31" ht="15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</row>
    <row r="642" spans="1:31" ht="15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</row>
    <row r="643" spans="1:31" ht="15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</row>
    <row r="644" spans="1:31" ht="15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</row>
    <row r="645" spans="1:31" ht="15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</row>
    <row r="646" spans="1:31" ht="15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</row>
    <row r="647" spans="1:31" ht="15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</row>
    <row r="648" spans="1:31" ht="15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</row>
    <row r="649" spans="1:31" ht="15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</row>
    <row r="650" spans="1:31" ht="15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</row>
    <row r="651" spans="1:31" ht="15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</row>
    <row r="652" spans="1:31" ht="15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</row>
    <row r="653" spans="1:31" ht="15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</row>
    <row r="654" spans="1:31" ht="15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</row>
    <row r="655" spans="1:31" ht="15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</row>
    <row r="656" spans="1:31" ht="15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</row>
    <row r="657" spans="1:31" ht="15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</row>
    <row r="658" spans="1:31" ht="15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</row>
    <row r="659" spans="1:31" ht="15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</row>
    <row r="660" spans="1:31" ht="15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</row>
    <row r="661" spans="1:31" ht="15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</row>
    <row r="662" spans="1:31" ht="15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</row>
    <row r="663" spans="1:31" ht="15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</row>
    <row r="664" spans="1:31" ht="15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</row>
    <row r="665" spans="1:31" ht="15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</row>
    <row r="666" spans="1:31" ht="15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</row>
    <row r="667" spans="1:31" ht="15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</row>
    <row r="668" spans="1:31" ht="15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</row>
    <row r="669" spans="1:31" ht="15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</row>
    <row r="670" spans="1:31" ht="15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</row>
    <row r="671" spans="1:31" ht="15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</row>
    <row r="672" spans="1:31" ht="15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</row>
    <row r="673" spans="1:31" ht="15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</row>
    <row r="674" spans="1:31" ht="15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</row>
    <row r="675" spans="1:31" ht="15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</row>
    <row r="676" spans="1:31" ht="15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</row>
    <row r="677" spans="1:31" ht="15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</row>
    <row r="678" spans="1:31" ht="15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</row>
    <row r="679" spans="1:31" ht="15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</row>
    <row r="680" spans="1:31" ht="15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</row>
    <row r="681" spans="1:31" ht="15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</row>
    <row r="682" spans="1:31" ht="15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</row>
    <row r="683" spans="1:31" ht="15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</row>
    <row r="684" spans="1:31" ht="15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</row>
    <row r="685" spans="1:31" ht="15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</row>
    <row r="686" spans="1:31" ht="15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</row>
    <row r="687" spans="1:31" ht="15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</row>
    <row r="688" spans="1:31" ht="15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</row>
    <row r="689" spans="1:31" ht="15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</row>
    <row r="690" spans="1:31" ht="15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</row>
    <row r="691" spans="1:31" ht="15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</row>
    <row r="692" spans="1:31" ht="15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</row>
    <row r="693" spans="1:31" ht="15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</row>
    <row r="694" spans="1:31" ht="15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</row>
    <row r="695" spans="1:31" ht="15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</row>
    <row r="696" spans="1:31" ht="15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</row>
    <row r="697" spans="1:31" ht="15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</row>
    <row r="698" spans="1:31" ht="15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</row>
    <row r="699" spans="1:31" ht="15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</row>
    <row r="700" spans="1:31" ht="15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</row>
    <row r="701" spans="1:31" ht="15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</row>
    <row r="702" spans="1:31" ht="15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</row>
    <row r="703" spans="1:31" ht="15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</row>
    <row r="704" spans="1:31" ht="15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</row>
    <row r="705" spans="1:31" ht="15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</row>
    <row r="706" spans="1:31" ht="15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</row>
    <row r="707" spans="1:31" ht="15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</row>
    <row r="708" spans="1:31" ht="15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</row>
    <row r="709" spans="1:31" ht="15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</row>
    <row r="710" spans="1:31" ht="15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</row>
    <row r="711" spans="1:31" ht="15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</row>
    <row r="712" spans="1:31" ht="15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</row>
    <row r="713" spans="1:31" ht="15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</row>
    <row r="714" spans="1:31" ht="15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</row>
    <row r="715" spans="1:31" ht="15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</row>
    <row r="716" spans="1:31" ht="15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</row>
    <row r="717" spans="1:31" ht="15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</row>
    <row r="718" spans="1:31" ht="15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</row>
    <row r="719" spans="1:31" ht="15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</row>
    <row r="720" spans="1:31" ht="15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</row>
    <row r="721" spans="1:31" ht="15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</row>
    <row r="722" spans="1:31" ht="15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</row>
    <row r="723" spans="1:31" ht="15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</row>
    <row r="724" spans="1:31" ht="15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</row>
    <row r="725" spans="1:31" ht="15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</row>
    <row r="726" spans="1:31" ht="15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</row>
    <row r="727" spans="1:31" ht="15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</row>
    <row r="728" spans="1:31" ht="15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</row>
    <row r="729" spans="1:31" ht="15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</row>
    <row r="730" spans="1:31" ht="15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</row>
    <row r="731" spans="1:31" ht="15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</row>
    <row r="732" spans="1:31" ht="15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</row>
    <row r="733" spans="1:31" ht="15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</row>
    <row r="734" spans="1:31" ht="15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</row>
    <row r="735" spans="1:31" ht="15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</row>
    <row r="736" spans="1:31" ht="15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</row>
    <row r="737" spans="1:31" ht="15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</row>
    <row r="738" spans="1:31" ht="15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</row>
    <row r="739" spans="1:31" ht="15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</row>
    <row r="740" spans="1:31" ht="15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</row>
    <row r="741" spans="1:31" ht="15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</row>
    <row r="742" spans="1:31" ht="15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</row>
    <row r="743" spans="1:31" ht="15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</row>
    <row r="744" spans="1:31" ht="15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</row>
    <row r="745" spans="1:31" ht="15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</row>
    <row r="746" spans="1:31" ht="15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</row>
    <row r="747" spans="1:31" ht="15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</row>
    <row r="748" spans="1:31" ht="15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</row>
    <row r="749" spans="1:31" ht="15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</row>
    <row r="750" spans="1:31" ht="15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</row>
    <row r="751" spans="1:31" ht="15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</row>
    <row r="752" spans="1:31" ht="15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</row>
    <row r="753" spans="1:31" ht="15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</row>
    <row r="754" spans="1:31" ht="15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</row>
    <row r="755" spans="1:31" ht="15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</row>
    <row r="756" spans="1:31" ht="15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</row>
    <row r="757" spans="1:31" ht="15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</row>
    <row r="758" spans="1:31" ht="15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</row>
    <row r="759" spans="1:31" ht="15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</row>
    <row r="760" spans="1:31" ht="15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</row>
    <row r="761" spans="1:31" ht="15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</row>
    <row r="762" spans="1:31" ht="15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</row>
    <row r="763" spans="1:31" ht="15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</row>
    <row r="764" spans="1:31" ht="15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</row>
    <row r="765" spans="1:31" ht="15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</row>
    <row r="766" spans="1:31" ht="15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</row>
    <row r="767" spans="1:31" ht="15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</row>
    <row r="768" spans="1:31" ht="15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</row>
    <row r="769" spans="1:31" ht="15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</row>
    <row r="770" spans="1:31" ht="15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</row>
    <row r="771" spans="1:31" ht="15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</row>
    <row r="772" spans="1:31" ht="15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</row>
    <row r="773" spans="1:31" ht="15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</row>
    <row r="774" spans="1:31" ht="15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</row>
    <row r="775" spans="1:31" ht="15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</row>
    <row r="776" spans="1:31" ht="15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</row>
    <row r="777" spans="1:31" ht="15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</row>
    <row r="778" spans="1:31" ht="15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</row>
    <row r="779" spans="1:31" ht="15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</row>
    <row r="780" spans="1:31" ht="15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</row>
    <row r="781" spans="1:31" ht="15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</row>
    <row r="782" spans="1:31" ht="15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</row>
    <row r="783" spans="1:31" ht="15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</row>
    <row r="784" spans="1:31" ht="15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</row>
    <row r="785" spans="1:31" ht="15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</row>
    <row r="786" spans="1:31" ht="15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</row>
    <row r="787" spans="1:31" ht="15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</row>
    <row r="788" spans="1:31" ht="15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</row>
    <row r="789" spans="1:31" ht="15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</row>
    <row r="790" spans="1:31" ht="15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</row>
    <row r="791" spans="1:31" ht="15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</row>
    <row r="792" spans="1:31" ht="15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</row>
    <row r="793" spans="1:31" ht="15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</row>
    <row r="794" spans="1:31" ht="15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</row>
    <row r="795" spans="1:31" ht="15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</row>
    <row r="796" spans="1:31" ht="15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</row>
    <row r="797" spans="1:31" ht="15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</row>
    <row r="798" spans="1:31" ht="15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</row>
    <row r="799" spans="1:31" ht="15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</row>
    <row r="800" spans="1:31" ht="15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</row>
    <row r="801" spans="1:31" ht="15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</row>
    <row r="802" spans="1:31" ht="15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</row>
    <row r="803" spans="1:31" ht="15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</row>
    <row r="804" spans="1:31" ht="15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</row>
    <row r="805" spans="1:31" ht="15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</row>
    <row r="806" spans="1:31" ht="15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</row>
    <row r="807" spans="1:31" ht="15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</row>
    <row r="808" spans="1:31" ht="15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</row>
    <row r="809" spans="1:31" ht="15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</row>
    <row r="810" spans="1:31" ht="15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</row>
    <row r="811" spans="1:31" ht="15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</row>
    <row r="812" spans="1:31" ht="15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</row>
    <row r="813" spans="1:31" ht="15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</row>
    <row r="814" spans="1:31" ht="15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</row>
    <row r="815" spans="1:31" ht="15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</row>
    <row r="816" spans="1:31" ht="15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</row>
    <row r="817" spans="1:31" ht="15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</row>
    <row r="818" spans="1:31" ht="15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</row>
    <row r="819" spans="1:31" ht="15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</row>
    <row r="820" spans="1:31" ht="15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</row>
    <row r="821" spans="1:31" ht="15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</row>
    <row r="822" spans="1:31" ht="15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</row>
    <row r="823" spans="1:31" ht="15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</row>
    <row r="824" spans="1:31" ht="15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</row>
    <row r="825" spans="1:31" ht="15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</row>
    <row r="826" spans="1:31" ht="15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</row>
    <row r="827" spans="1:31" ht="15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</row>
    <row r="828" spans="1:31" ht="15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</row>
    <row r="829" spans="1:31" ht="15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</row>
    <row r="830" spans="1:31" ht="15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</row>
    <row r="831" spans="1:31" ht="15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</row>
    <row r="832" spans="1:31" ht="15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</row>
    <row r="833" spans="1:31" ht="15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</row>
    <row r="834" spans="1:31" ht="15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</row>
    <row r="835" spans="1:31" ht="15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</row>
    <row r="836" spans="1:31" ht="15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</row>
    <row r="837" spans="1:31" ht="15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</row>
    <row r="838" spans="1:31" ht="15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</row>
    <row r="839" spans="1:31" ht="15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</row>
    <row r="840" spans="1:31" ht="15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</row>
    <row r="841" spans="1:31" ht="15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</row>
    <row r="842" spans="1:31" ht="15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</row>
    <row r="843" spans="1:31" ht="15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</row>
    <row r="844" spans="1:31" ht="15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</row>
    <row r="845" spans="1:31" ht="15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</row>
    <row r="846" spans="1:31" ht="15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</row>
    <row r="847" spans="1:31" ht="15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</row>
    <row r="848" spans="1:31" ht="15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</row>
    <row r="849" spans="1:31" ht="15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</row>
    <row r="850" spans="1:31" ht="15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</row>
    <row r="851" spans="1:31" ht="15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</row>
    <row r="852" spans="1:31" ht="15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</row>
    <row r="853" spans="1:31" ht="15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</row>
    <row r="854" spans="1:31" ht="15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</row>
    <row r="855" spans="1:31" ht="15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</row>
    <row r="856" spans="1:31" ht="15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</row>
    <row r="857" spans="1:31" ht="15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</row>
    <row r="858" spans="1:31" ht="15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</row>
    <row r="859" spans="1:31" ht="15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</row>
    <row r="860" spans="1:31" ht="15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</row>
    <row r="861" spans="1:31" ht="15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</row>
    <row r="862" spans="1:31" ht="15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</row>
    <row r="863" spans="1:31" ht="15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</row>
    <row r="864" spans="1:31" ht="15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</row>
    <row r="865" spans="1:31" ht="15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</row>
    <row r="866" spans="1:31" ht="15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</row>
    <row r="867" spans="1:31" ht="15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</row>
    <row r="868" spans="1:31" ht="15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</row>
    <row r="869" spans="1:31" ht="15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</row>
    <row r="870" spans="1:31" ht="15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</row>
    <row r="871" spans="1:31" ht="15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</row>
    <row r="872" spans="1:31" ht="15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</row>
    <row r="873" spans="1:31" ht="15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</row>
    <row r="874" spans="1:31" ht="15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</row>
    <row r="875" spans="1:31" ht="15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</row>
    <row r="876" spans="1:31" ht="15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</row>
    <row r="877" spans="1:31" ht="15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</row>
    <row r="878" spans="1:31" ht="15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</row>
    <row r="879" spans="1:31" ht="15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</row>
    <row r="880" spans="1:31" ht="15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</row>
    <row r="881" spans="1:31" ht="15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</row>
    <row r="882" spans="1:31" ht="15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</row>
    <row r="883" spans="1:31" ht="15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</row>
    <row r="884" spans="1:31" ht="15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</row>
    <row r="885" spans="1:31" ht="15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</row>
    <row r="886" spans="1:31" ht="15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</row>
    <row r="887" spans="1:31" ht="15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</row>
    <row r="888" spans="1:31" ht="15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</row>
    <row r="889" spans="1:31" ht="15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</row>
    <row r="890" spans="1:31" ht="15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</row>
    <row r="891" spans="1:31" ht="15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</row>
    <row r="892" spans="1:31" ht="15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</row>
    <row r="893" spans="1:31" ht="15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</row>
    <row r="894" spans="1:31" ht="15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</row>
    <row r="895" spans="1:31" ht="15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</row>
    <row r="896" spans="1:31" ht="15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</row>
    <row r="897" spans="1:31" ht="15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</row>
    <row r="898" spans="1:31" ht="15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</row>
    <row r="899" spans="1:31" ht="15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</row>
    <row r="900" spans="1:31" ht="15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</row>
    <row r="901" spans="1:31" ht="15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</row>
    <row r="902" spans="1:31" ht="15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</row>
    <row r="903" spans="1:31" ht="15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</row>
    <row r="904" spans="1:31" ht="15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</row>
    <row r="905" spans="1:31" ht="15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</row>
    <row r="906" spans="1:31" ht="15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</row>
    <row r="907" spans="1:31" ht="15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</row>
    <row r="908" spans="1:31" ht="15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</row>
    <row r="909" spans="1:31" ht="15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</row>
    <row r="910" spans="1:31" ht="15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</row>
    <row r="911" spans="1:31" ht="15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</row>
    <row r="912" spans="1:31" ht="15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</row>
    <row r="913" spans="1:31" ht="15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</row>
    <row r="914" spans="1:31" ht="15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</row>
    <row r="915" spans="1:31" ht="15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</row>
    <row r="916" spans="1:31" ht="15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</row>
    <row r="917" spans="1:31" ht="15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</row>
    <row r="918" spans="1:31" ht="15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</row>
    <row r="919" spans="1:31" ht="15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</row>
    <row r="920" spans="1:31" ht="15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</row>
    <row r="921" spans="1:31" ht="15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</row>
    <row r="922" spans="1:31" ht="15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</row>
    <row r="923" spans="1:31" ht="15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</row>
    <row r="924" spans="1:31" ht="15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</row>
    <row r="925" spans="1:31" ht="15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</row>
    <row r="926" spans="1:31" ht="15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</row>
    <row r="927" spans="1:31" ht="15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</row>
    <row r="928" spans="1:31" ht="15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</row>
    <row r="929" spans="1:31" ht="15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</row>
    <row r="930" spans="1:31" ht="15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</row>
    <row r="931" spans="1:31" ht="15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</row>
    <row r="932" spans="1:31" ht="15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</row>
    <row r="933" spans="1:31" ht="15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</row>
    <row r="934" spans="1:31" ht="15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</row>
    <row r="935" spans="1:31" ht="15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</row>
    <row r="936" spans="1:31" ht="15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</row>
    <row r="937" spans="1:31" ht="15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</row>
    <row r="938" spans="1:31" ht="15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</row>
    <row r="939" spans="1:31" ht="15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</row>
    <row r="940" spans="1:31" ht="15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</row>
    <row r="941" spans="1:31" ht="15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</row>
    <row r="942" spans="1:31" ht="15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</row>
    <row r="943" spans="1:31" ht="15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</row>
    <row r="944" spans="1:31" ht="15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</row>
    <row r="945" spans="1:31" ht="15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</row>
    <row r="946" spans="1:31" ht="15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</row>
    <row r="947" spans="1:31" ht="15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</row>
    <row r="948" spans="1:31" ht="15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</row>
    <row r="949" spans="1:31" ht="15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</row>
    <row r="950" spans="1:31" ht="15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</row>
    <row r="951" spans="1:31" ht="15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</row>
    <row r="952" spans="1:31" ht="15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</row>
    <row r="953" spans="1:31" ht="15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</row>
    <row r="954" spans="1:31" ht="15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</row>
    <row r="955" spans="1:31" ht="15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</row>
    <row r="956" spans="1:31" ht="15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</row>
    <row r="957" spans="1:31" ht="15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</row>
    <row r="958" spans="1:31" ht="15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</row>
    <row r="959" spans="1:31" ht="15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</row>
    <row r="960" spans="1:31" ht="15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</row>
    <row r="961" spans="1:31" ht="15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</row>
    <row r="962" spans="1:31" ht="15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</row>
    <row r="963" spans="1:31" ht="15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</row>
    <row r="964" spans="1:31" ht="15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</row>
    <row r="965" spans="1:31" ht="15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</row>
    <row r="966" spans="1:31" ht="15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</row>
    <row r="967" spans="1:31" ht="15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</row>
    <row r="968" spans="1:31" ht="15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</row>
    <row r="969" spans="1:31" ht="15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</row>
    <row r="970" spans="1:31" ht="15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</row>
    <row r="971" spans="1:31" ht="15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</row>
    <row r="972" spans="1:31" ht="15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</row>
    <row r="973" spans="1:31" ht="15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</row>
    <row r="974" spans="1:31" ht="15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</row>
    <row r="975" spans="1:31" ht="15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</row>
    <row r="976" spans="1:31" ht="15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</row>
    <row r="977" spans="1:31" ht="15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</row>
    <row r="978" spans="1:31" ht="15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</row>
    <row r="979" spans="1:31" ht="15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</row>
    <row r="980" spans="1:31" ht="15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</row>
    <row r="981" spans="1:31" ht="15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</row>
    <row r="982" spans="1:31" ht="15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</row>
    <row r="983" spans="1:31" ht="15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</row>
    <row r="984" spans="1:31" ht="15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</row>
    <row r="985" spans="1:31" ht="15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</row>
    <row r="986" spans="1:31" ht="15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</row>
    <row r="987" spans="1:31" ht="15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</row>
    <row r="988" spans="1:31" ht="15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</row>
    <row r="989" spans="1:31" ht="15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</row>
    <row r="990" spans="1:31" ht="15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</row>
    <row r="991" spans="1:31" ht="15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</row>
    <row r="992" spans="1:31" ht="15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</row>
    <row r="993" spans="1:31" ht="15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</row>
    <row r="994" spans="1:31" ht="15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</row>
    <row r="995" spans="1:31" ht="15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</row>
    <row r="996" spans="1:31" ht="15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</row>
    <row r="997" spans="1:31" ht="15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</row>
    <row r="998" spans="1:31" ht="15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</row>
    <row r="999" spans="1:31" ht="15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</row>
    <row r="1000" spans="1:31" ht="15.7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</row>
  </sheetData>
  <mergeCells count="10">
    <mergeCell ref="K57:V57"/>
    <mergeCell ref="A3:X3"/>
    <mergeCell ref="U4:V4"/>
    <mergeCell ref="X7:X9"/>
    <mergeCell ref="AA7:AB7"/>
    <mergeCell ref="AA8:AC8"/>
    <mergeCell ref="AB9:AC9"/>
    <mergeCell ref="C10:D10"/>
    <mergeCell ref="U5:V5"/>
    <mergeCell ref="Z10:AD10"/>
  </mergeCells>
  <conditionalFormatting sqref="F7:F9">
    <cfRule type="expression" dxfId="24" priority="1">
      <formula>F$6="-"</formula>
    </cfRule>
  </conditionalFormatting>
  <conditionalFormatting sqref="F7:W9">
    <cfRule type="expression" dxfId="23" priority="2">
      <formula>F$6="-"</formula>
    </cfRule>
  </conditionalFormatting>
  <conditionalFormatting sqref="X11:X48">
    <cfRule type="cellIs" dxfId="22" priority="3" operator="lessThan">
      <formula>$U$5</formula>
    </cfRule>
  </conditionalFormatting>
  <conditionalFormatting sqref="F48:W48">
    <cfRule type="expression" dxfId="21" priority="4">
      <formula>F$6="-"</formula>
    </cfRule>
  </conditionalFormatting>
  <conditionalFormatting sqref="G12 I12:W12 H12:H46 F11:W11">
    <cfRule type="cellIs" dxfId="20" priority="5" operator="equal">
      <formula>"/"</formula>
    </cfRule>
  </conditionalFormatting>
  <conditionalFormatting sqref="G12 I12:W12 H12:H46 F11:W11">
    <cfRule type="expression" dxfId="19" priority="6">
      <formula>F$6="-"</formula>
    </cfRule>
  </conditionalFormatting>
  <conditionalFormatting sqref="V48:W48">
    <cfRule type="cellIs" dxfId="18" priority="7" operator="equal">
      <formula>"/"</formula>
    </cfRule>
  </conditionalFormatting>
  <conditionalFormatting sqref="V48:W48">
    <cfRule type="expression" dxfId="17" priority="8">
      <formula>V$6="-"</formula>
    </cfRule>
  </conditionalFormatting>
  <conditionalFormatting sqref="F12 F47:W47 F13:G46 I13:W46">
    <cfRule type="cellIs" dxfId="16" priority="9" operator="equal">
      <formula>"/"</formula>
    </cfRule>
  </conditionalFormatting>
  <conditionalFormatting sqref="F12 F47:W47 F13:G46 I13:W46">
    <cfRule type="expression" dxfId="15" priority="10">
      <formula>F$6="-"</formula>
    </cfRule>
  </conditionalFormatting>
  <conditionalFormatting sqref="X11:X48">
    <cfRule type="cellIs" dxfId="14" priority="11" operator="lessThan">
      <formula>$U$5</formula>
    </cfRule>
  </conditionalFormatting>
  <conditionalFormatting sqref="F10:W10">
    <cfRule type="expression" dxfId="13" priority="12">
      <formula>F$6="-"</formula>
    </cfRule>
  </conditionalFormatting>
  <conditionalFormatting sqref="X49:X53">
    <cfRule type="cellIs" dxfId="12" priority="13" operator="lessThan">
      <formula>$U$5</formula>
    </cfRule>
  </conditionalFormatting>
  <conditionalFormatting sqref="F49:W53">
    <cfRule type="expression" dxfId="11" priority="14">
      <formula>F$6="-"</formula>
    </cfRule>
  </conditionalFormatting>
  <conditionalFormatting sqref="V49:W53">
    <cfRule type="cellIs" dxfId="10" priority="15" operator="equal">
      <formula>"/"</formula>
    </cfRule>
  </conditionalFormatting>
  <conditionalFormatting sqref="V49:W53">
    <cfRule type="expression" dxfId="9" priority="16">
      <formula>V$6="-"</formula>
    </cfRule>
  </conditionalFormatting>
  <conditionalFormatting sqref="X49:X53">
    <cfRule type="cellIs" dxfId="8" priority="17" operator="lessThan">
      <formula>$U$5</formula>
    </cfRule>
  </conditionalFormatting>
  <conditionalFormatting sqref="X54:X55">
    <cfRule type="cellIs" dxfId="7" priority="18" operator="lessThan">
      <formula>$U$5</formula>
    </cfRule>
  </conditionalFormatting>
  <conditionalFormatting sqref="F54:W55">
    <cfRule type="expression" dxfId="6" priority="19">
      <formula>F$6="-"</formula>
    </cfRule>
  </conditionalFormatting>
  <conditionalFormatting sqref="V54:W55">
    <cfRule type="cellIs" dxfId="5" priority="20" operator="equal">
      <formula>"/"</formula>
    </cfRule>
  </conditionalFormatting>
  <conditionalFormatting sqref="V54:W55">
    <cfRule type="expression" dxfId="4" priority="21">
      <formula>V$6="-"</formula>
    </cfRule>
  </conditionalFormatting>
  <conditionalFormatting sqref="X54:X55">
    <cfRule type="cellIs" dxfId="3" priority="22" operator="lessThan">
      <formula>$U$5</formula>
    </cfRule>
  </conditionalFormatting>
  <printOptions horizontalCentered="1"/>
  <pageMargins left="0.31496062992125984" right="0.31496062992125984" top="0.15748031496062992" bottom="0.15748031496062992" header="0" footer="0"/>
  <pageSetup paperSize="9" scale="7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'วัน-เกณฑ์'!$A$2:$A$8</xm:f>
          </x14:formula1>
          <xm:sqref>AB1</xm:sqref>
        </x14:dataValidation>
        <x14:dataValidation type="list" allowBlank="1" showErrorMessage="1">
          <x14:formula1>
            <xm:f>Groups!$B$2:$B$8</xm:f>
          </x14:formula1>
          <xm:sqref>AA9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X1000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F30" sqref="F30"/>
    </sheetView>
  </sheetViews>
  <sheetFormatPr defaultColWidth="14.42578125" defaultRowHeight="15" customHeight="1" x14ac:dyDescent="0.2"/>
  <cols>
    <col min="1" max="1" width="8.7109375" customWidth="1"/>
    <col min="2" max="2" width="15.42578125" customWidth="1"/>
    <col min="3" max="3" width="24.7109375" customWidth="1"/>
    <col min="4" max="4" width="32.5703125" customWidth="1"/>
    <col min="5" max="5" width="5.28515625" customWidth="1"/>
    <col min="6" max="50" width="13.7109375" customWidth="1"/>
  </cols>
  <sheetData>
    <row r="1" spans="1:50" ht="12.75" customHeight="1" x14ac:dyDescent="0.25">
      <c r="B1" s="2" t="s">
        <v>392</v>
      </c>
      <c r="C1" s="1" t="s">
        <v>396</v>
      </c>
      <c r="D1" s="1" t="s">
        <v>45</v>
      </c>
      <c r="E1" s="2"/>
      <c r="F1" s="8">
        <v>1</v>
      </c>
      <c r="G1" s="8">
        <v>2</v>
      </c>
      <c r="H1" s="8">
        <v>3</v>
      </c>
      <c r="I1" s="8">
        <v>4</v>
      </c>
      <c r="J1" s="8">
        <v>5</v>
      </c>
      <c r="K1" s="8">
        <v>6</v>
      </c>
      <c r="L1" s="8">
        <v>7</v>
      </c>
      <c r="M1" s="8">
        <v>8</v>
      </c>
      <c r="N1" s="8">
        <v>9</v>
      </c>
      <c r="O1" s="8">
        <v>10</v>
      </c>
      <c r="P1" s="8">
        <v>11</v>
      </c>
      <c r="Q1" s="8">
        <v>12</v>
      </c>
      <c r="R1" s="8">
        <v>13</v>
      </c>
      <c r="S1" s="8">
        <v>14</v>
      </c>
      <c r="T1" s="8">
        <v>15</v>
      </c>
      <c r="U1" s="8">
        <v>16</v>
      </c>
      <c r="V1" s="8">
        <v>17</v>
      </c>
      <c r="W1" s="8">
        <v>18</v>
      </c>
      <c r="X1" s="8">
        <v>19</v>
      </c>
      <c r="Y1" s="8">
        <v>20</v>
      </c>
      <c r="Z1" s="8">
        <v>21</v>
      </c>
      <c r="AA1" s="8">
        <v>22</v>
      </c>
      <c r="AB1" s="8">
        <v>23</v>
      </c>
      <c r="AC1" s="8">
        <v>24</v>
      </c>
      <c r="AD1" s="8">
        <v>25</v>
      </c>
      <c r="AE1" s="8">
        <v>26</v>
      </c>
      <c r="AF1" s="8">
        <v>27</v>
      </c>
      <c r="AG1" s="8">
        <v>28</v>
      </c>
      <c r="AH1" s="8">
        <v>29</v>
      </c>
      <c r="AI1" s="8">
        <v>30</v>
      </c>
      <c r="AJ1" s="8">
        <v>31</v>
      </c>
      <c r="AK1" s="8">
        <v>32</v>
      </c>
      <c r="AL1" s="8">
        <v>33</v>
      </c>
      <c r="AM1" s="8">
        <v>34</v>
      </c>
      <c r="AN1" s="8">
        <v>35</v>
      </c>
      <c r="AO1" s="8">
        <v>36</v>
      </c>
      <c r="AP1" s="8">
        <v>37</v>
      </c>
      <c r="AQ1" s="8">
        <v>38</v>
      </c>
      <c r="AR1" s="8">
        <v>39</v>
      </c>
      <c r="AS1" s="8">
        <v>40</v>
      </c>
      <c r="AT1" s="8">
        <v>41</v>
      </c>
      <c r="AU1" s="8">
        <v>42</v>
      </c>
      <c r="AV1" s="8">
        <v>43</v>
      </c>
      <c r="AW1" s="8">
        <v>44</v>
      </c>
      <c r="AX1" s="8">
        <v>45</v>
      </c>
    </row>
    <row r="2" spans="1:50" ht="17.25" x14ac:dyDescent="0.25">
      <c r="A2" s="7"/>
      <c r="B2" s="246" t="s">
        <v>712</v>
      </c>
      <c r="C2" s="247" t="s">
        <v>708</v>
      </c>
      <c r="D2" s="247" t="s">
        <v>409</v>
      </c>
      <c r="E2" s="246">
        <v>1</v>
      </c>
      <c r="F2" s="249">
        <v>6541020201</v>
      </c>
      <c r="G2" s="249">
        <v>6541020203</v>
      </c>
      <c r="H2" s="249">
        <v>6541020204</v>
      </c>
      <c r="I2" s="249">
        <v>6541020206</v>
      </c>
      <c r="J2" s="249">
        <v>6541020207</v>
      </c>
      <c r="K2" s="249">
        <v>6541020208</v>
      </c>
      <c r="L2" s="249">
        <v>6541020209</v>
      </c>
      <c r="M2" s="249">
        <v>6541020212</v>
      </c>
      <c r="N2" s="249">
        <v>6541020213</v>
      </c>
      <c r="O2" s="249">
        <v>6541020214</v>
      </c>
      <c r="P2" s="249">
        <v>6541020215</v>
      </c>
      <c r="Q2" s="249"/>
      <c r="R2" s="250"/>
      <c r="S2" s="247"/>
      <c r="T2" s="247"/>
      <c r="U2" s="247"/>
      <c r="V2" s="247"/>
      <c r="W2" s="247"/>
      <c r="X2" s="247"/>
      <c r="Y2" s="247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9"/>
      <c r="AR2" s="9"/>
      <c r="AS2" s="9"/>
      <c r="AT2" s="9"/>
      <c r="AU2" s="9"/>
    </row>
    <row r="3" spans="1:50" ht="17.25" x14ac:dyDescent="0.25">
      <c r="A3" s="7"/>
      <c r="B3" s="246" t="s">
        <v>912</v>
      </c>
      <c r="C3" s="247" t="s">
        <v>686</v>
      </c>
      <c r="D3" s="247" t="s">
        <v>686</v>
      </c>
      <c r="E3" s="246">
        <v>2</v>
      </c>
      <c r="F3" s="249">
        <v>65402040203</v>
      </c>
      <c r="G3" s="249">
        <v>65402040204</v>
      </c>
      <c r="H3" s="249">
        <v>65402040205</v>
      </c>
      <c r="I3" s="249">
        <v>65402040209</v>
      </c>
      <c r="J3" s="249">
        <v>65402040210</v>
      </c>
      <c r="K3" s="249">
        <v>65402040211</v>
      </c>
      <c r="L3" s="249">
        <v>65402040213</v>
      </c>
      <c r="M3" s="249">
        <v>65402040214</v>
      </c>
      <c r="N3" s="249">
        <v>65402040217</v>
      </c>
      <c r="O3" s="249">
        <v>65402040218</v>
      </c>
      <c r="P3" s="247">
        <v>65402040219</v>
      </c>
      <c r="Q3" s="247">
        <v>65402040220</v>
      </c>
      <c r="R3" s="247">
        <v>65402040223</v>
      </c>
      <c r="S3" s="247"/>
      <c r="T3" s="247"/>
      <c r="U3" s="247"/>
      <c r="V3" s="247"/>
      <c r="W3" s="247"/>
      <c r="X3" s="247"/>
      <c r="Y3" s="247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AR3" s="9"/>
      <c r="AS3" s="9"/>
      <c r="AT3" s="9"/>
      <c r="AU3" s="9"/>
    </row>
    <row r="4" spans="1:50" ht="17.25" x14ac:dyDescent="0.25">
      <c r="A4" s="7"/>
      <c r="B4" s="246" t="s">
        <v>913</v>
      </c>
      <c r="C4" s="247" t="s">
        <v>686</v>
      </c>
      <c r="D4" s="247" t="s">
        <v>686</v>
      </c>
      <c r="E4" s="246">
        <v>3</v>
      </c>
      <c r="F4" s="256">
        <f>VALUE(F5)</f>
        <v>6442040201</v>
      </c>
      <c r="G4" s="256">
        <f>VALUE(G5)</f>
        <v>6442040202</v>
      </c>
      <c r="H4" s="249">
        <v>65402040206</v>
      </c>
      <c r="I4" s="249">
        <v>65402040207</v>
      </c>
      <c r="J4" s="249">
        <v>65402040208</v>
      </c>
      <c r="K4" s="256">
        <v>65402040212</v>
      </c>
      <c r="L4" s="249">
        <v>65402040215</v>
      </c>
      <c r="M4" s="249">
        <v>65402040216</v>
      </c>
      <c r="N4" s="249">
        <v>65402040221</v>
      </c>
      <c r="O4" s="249">
        <v>65402040222</v>
      </c>
      <c r="P4" s="249"/>
      <c r="Q4" s="247"/>
      <c r="R4" s="247"/>
      <c r="S4" s="247"/>
      <c r="T4" s="247"/>
      <c r="U4" s="247"/>
      <c r="V4" s="247"/>
      <c r="W4" s="247"/>
      <c r="X4" s="247"/>
      <c r="Y4" s="247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9"/>
      <c r="AS4" s="9"/>
      <c r="AT4" s="9"/>
      <c r="AU4" s="9"/>
      <c r="AV4" s="9"/>
    </row>
    <row r="5" spans="1:50" ht="17.25" x14ac:dyDescent="0.25">
      <c r="A5" s="7"/>
      <c r="B5" s="246" t="s">
        <v>711</v>
      </c>
      <c r="C5" s="247" t="s">
        <v>441</v>
      </c>
      <c r="D5" s="247" t="s">
        <v>441</v>
      </c>
      <c r="E5" s="246">
        <v>4</v>
      </c>
      <c r="F5" s="249">
        <v>6442040201</v>
      </c>
      <c r="G5" s="249">
        <v>6442040202</v>
      </c>
      <c r="H5" s="249">
        <v>6442040203</v>
      </c>
      <c r="I5" s="249">
        <v>6442040208</v>
      </c>
      <c r="J5" s="249">
        <v>6442040209</v>
      </c>
      <c r="K5" s="249">
        <v>6442040210</v>
      </c>
      <c r="L5" s="249">
        <v>6442040211</v>
      </c>
      <c r="M5" s="249">
        <v>6442040212</v>
      </c>
      <c r="N5" s="249">
        <v>6442040215</v>
      </c>
      <c r="O5" s="249">
        <v>6442040216</v>
      </c>
      <c r="P5" s="249">
        <v>6442040217</v>
      </c>
      <c r="Q5" s="249">
        <v>6442040219</v>
      </c>
      <c r="R5" s="249">
        <v>6442040220</v>
      </c>
      <c r="S5" s="249">
        <v>6442040221</v>
      </c>
      <c r="T5" s="249">
        <v>6442040222</v>
      </c>
      <c r="U5" s="254">
        <v>6442040223</v>
      </c>
      <c r="V5" s="247"/>
      <c r="W5" s="247"/>
      <c r="X5" s="247"/>
      <c r="Y5" s="247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9"/>
      <c r="AT5" s="9"/>
      <c r="AU5" s="9"/>
      <c r="AV5" s="9"/>
    </row>
    <row r="6" spans="1:50" ht="17.25" x14ac:dyDescent="0.25">
      <c r="A6" s="7"/>
      <c r="B6" s="246" t="s">
        <v>710</v>
      </c>
      <c r="C6" s="247" t="s">
        <v>708</v>
      </c>
      <c r="D6" s="247" t="s">
        <v>411</v>
      </c>
      <c r="E6" s="246">
        <v>5</v>
      </c>
      <c r="F6" s="249">
        <v>6441020209</v>
      </c>
      <c r="G6" s="249">
        <v>6441020211</v>
      </c>
      <c r="H6" s="249">
        <v>6441020213</v>
      </c>
      <c r="I6" s="249">
        <v>6441020214</v>
      </c>
      <c r="J6" s="249">
        <v>6441020215</v>
      </c>
      <c r="K6" s="249">
        <v>6441020217</v>
      </c>
      <c r="L6" s="249">
        <v>6441020218</v>
      </c>
      <c r="M6" s="249">
        <v>6441020219</v>
      </c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9"/>
      <c r="AQ6" s="9"/>
      <c r="AR6" s="9"/>
      <c r="AS6" s="9"/>
      <c r="AT6" s="9"/>
    </row>
    <row r="7" spans="1:50" ht="17.25" customHeight="1" x14ac:dyDescent="0.25">
      <c r="A7" s="7"/>
      <c r="B7" s="246" t="s">
        <v>709</v>
      </c>
      <c r="C7" s="247" t="s">
        <v>708</v>
      </c>
      <c r="D7" s="247" t="s">
        <v>409</v>
      </c>
      <c r="E7" s="246">
        <v>6</v>
      </c>
      <c r="F7" s="249">
        <v>6441020201</v>
      </c>
      <c r="G7" s="249">
        <v>6441020203</v>
      </c>
      <c r="H7" s="249">
        <v>6441020204</v>
      </c>
      <c r="I7" s="249">
        <v>6441020205</v>
      </c>
      <c r="J7" s="249">
        <v>6441020206</v>
      </c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</row>
    <row r="8" spans="1:50" ht="12" customHeight="1" x14ac:dyDescent="0.25">
      <c r="A8" s="7"/>
      <c r="B8" s="246"/>
      <c r="C8" s="247"/>
      <c r="D8" s="247"/>
      <c r="E8" s="246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9"/>
      <c r="AN8" s="9"/>
      <c r="AO8" s="9"/>
      <c r="AP8" s="9"/>
      <c r="AQ8" s="9"/>
    </row>
    <row r="9" spans="1:50" ht="12" customHeight="1" x14ac:dyDescent="0.25">
      <c r="A9" s="7"/>
      <c r="B9" s="2"/>
      <c r="C9" s="3"/>
      <c r="D9" s="3"/>
      <c r="E9" s="2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9"/>
      <c r="AT9" s="9"/>
      <c r="AU9" s="9"/>
      <c r="AV9" s="9"/>
    </row>
    <row r="10" spans="1:50" ht="12" customHeight="1" x14ac:dyDescent="0.25">
      <c r="A10" s="7"/>
      <c r="B10" s="2"/>
      <c r="C10" s="3"/>
      <c r="D10" s="3"/>
      <c r="E10" s="2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9"/>
      <c r="AU10" s="9"/>
      <c r="AV10" s="9"/>
      <c r="AW10" s="9"/>
      <c r="AX10" s="9"/>
    </row>
    <row r="11" spans="1:50" ht="12" customHeight="1" x14ac:dyDescent="0.25">
      <c r="A11" s="7"/>
      <c r="B11" s="2"/>
      <c r="C11" s="3"/>
      <c r="D11" s="3"/>
      <c r="E11" s="2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9"/>
      <c r="AP11" s="9"/>
      <c r="AQ11" s="9"/>
      <c r="AR11" s="9"/>
      <c r="AS11" s="9"/>
    </row>
    <row r="12" spans="1:50" ht="12" customHeight="1" x14ac:dyDescent="0.25">
      <c r="A12" s="7"/>
      <c r="B12" s="2"/>
      <c r="C12" s="3"/>
      <c r="D12" s="3"/>
      <c r="E12" s="2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9"/>
      <c r="AU12" s="9"/>
      <c r="AV12" s="9"/>
      <c r="AW12" s="9"/>
      <c r="AX12" s="9"/>
    </row>
    <row r="13" spans="1:50" ht="12" customHeight="1" x14ac:dyDescent="0.25">
      <c r="A13" s="7"/>
      <c r="B13" s="2"/>
      <c r="C13" s="3"/>
      <c r="D13" s="3"/>
      <c r="E13" s="2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9"/>
      <c r="AS13" s="9"/>
      <c r="AT13" s="9"/>
      <c r="AU13" s="9"/>
      <c r="AV13" s="9"/>
    </row>
    <row r="14" spans="1:50" ht="12" customHeight="1" x14ac:dyDescent="0.25">
      <c r="A14" s="7"/>
      <c r="B14" s="2"/>
      <c r="C14" s="3"/>
      <c r="D14" s="3"/>
      <c r="E14" s="2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9"/>
      <c r="AT14" s="9"/>
      <c r="AU14" s="9"/>
      <c r="AV14" s="9"/>
      <c r="AW14" s="9"/>
    </row>
    <row r="15" spans="1:50" ht="12" customHeight="1" x14ac:dyDescent="0.25">
      <c r="A15" s="7"/>
      <c r="B15" s="2"/>
      <c r="C15" s="3"/>
      <c r="D15" s="3"/>
      <c r="E15" s="2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9"/>
      <c r="AU15" s="9"/>
      <c r="AV15" s="9"/>
      <c r="AW15" s="9"/>
      <c r="AX15" s="9"/>
    </row>
    <row r="16" spans="1:50" ht="12" customHeight="1" x14ac:dyDescent="0.25">
      <c r="A16" s="7"/>
      <c r="B16" s="2"/>
      <c r="C16" s="3"/>
      <c r="D16" s="3"/>
      <c r="E16" s="2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4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9"/>
      <c r="AS16" s="9"/>
      <c r="AT16" s="9"/>
      <c r="AU16" s="9"/>
      <c r="AV16" s="9"/>
    </row>
    <row r="17" spans="1:50" ht="12" customHeight="1" x14ac:dyDescent="0.25">
      <c r="A17" s="7"/>
      <c r="B17" s="2"/>
      <c r="C17" s="3"/>
      <c r="D17" s="3"/>
      <c r="E17" s="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9"/>
      <c r="AO17" s="9"/>
      <c r="AP17" s="9"/>
      <c r="AQ17" s="9"/>
      <c r="AR17" s="9"/>
    </row>
    <row r="18" spans="1:50" ht="12" customHeight="1" x14ac:dyDescent="0.25">
      <c r="A18" s="7"/>
      <c r="B18" s="2"/>
      <c r="C18" s="3"/>
      <c r="D18" s="3"/>
      <c r="E18" s="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9"/>
      <c r="AP18" s="9"/>
      <c r="AQ18" s="9"/>
      <c r="AR18" s="9"/>
      <c r="AS18" s="9"/>
    </row>
    <row r="19" spans="1:50" ht="12" customHeight="1" x14ac:dyDescent="0.25">
      <c r="A19" s="7"/>
      <c r="B19" s="2"/>
      <c r="C19" s="3"/>
      <c r="D19" s="3"/>
      <c r="E19" s="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9"/>
      <c r="AU19" s="9"/>
      <c r="AV19" s="9"/>
      <c r="AW19" s="9"/>
      <c r="AX19" s="9"/>
    </row>
    <row r="20" spans="1:50" ht="12" customHeight="1" x14ac:dyDescent="0.25">
      <c r="A20" s="7"/>
      <c r="B20" s="2"/>
      <c r="C20" s="3"/>
      <c r="D20" s="3"/>
      <c r="E20" s="2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9"/>
      <c r="AU20" s="9"/>
      <c r="AV20" s="9"/>
      <c r="AW20" s="9"/>
      <c r="AX20" s="9"/>
    </row>
    <row r="21" spans="1:50" ht="12" customHeight="1" x14ac:dyDescent="0.25">
      <c r="A21" s="7"/>
      <c r="B21" s="2"/>
      <c r="C21" s="3"/>
      <c r="D21" s="3"/>
      <c r="E21" s="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9"/>
      <c r="AR21" s="9"/>
      <c r="AS21" s="9"/>
      <c r="AT21" s="9"/>
      <c r="AU21" s="9"/>
    </row>
    <row r="22" spans="1:50" ht="12" customHeight="1" x14ac:dyDescent="0.25">
      <c r="A22" s="7"/>
      <c r="B22" s="2"/>
      <c r="C22" s="3"/>
      <c r="D22" s="3"/>
      <c r="E22" s="2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9"/>
      <c r="AR22" s="9"/>
      <c r="AS22" s="9"/>
      <c r="AT22" s="9"/>
      <c r="AU22" s="9"/>
    </row>
    <row r="23" spans="1:50" ht="12" customHeight="1" x14ac:dyDescent="0.25">
      <c r="A23" s="7"/>
      <c r="B23" s="2"/>
      <c r="C23" s="3"/>
      <c r="D23" s="3"/>
      <c r="E23" s="2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9"/>
      <c r="AT23" s="9"/>
      <c r="AU23" s="9"/>
      <c r="AV23" s="9"/>
      <c r="AW23" s="9"/>
    </row>
    <row r="24" spans="1:50" ht="12" customHeight="1" x14ac:dyDescent="0.25">
      <c r="A24" s="7"/>
      <c r="B24" s="2"/>
      <c r="C24" s="3"/>
      <c r="D24" s="3"/>
      <c r="E24" s="2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9"/>
      <c r="AU24" s="9"/>
      <c r="AV24" s="9"/>
      <c r="AW24" s="9"/>
      <c r="AX24" s="9"/>
    </row>
    <row r="25" spans="1:50" ht="12" customHeight="1" x14ac:dyDescent="0.25">
      <c r="A25" s="7"/>
      <c r="B25" s="2"/>
      <c r="C25" s="3"/>
      <c r="D25" s="3"/>
      <c r="E25" s="2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9"/>
      <c r="AR25" s="9"/>
      <c r="AS25" s="9"/>
      <c r="AT25" s="9"/>
      <c r="AU25" s="9"/>
    </row>
    <row r="26" spans="1:50" ht="12" customHeight="1" x14ac:dyDescent="0.25">
      <c r="A26" s="7"/>
      <c r="B26" s="2"/>
      <c r="C26" s="3"/>
      <c r="D26" s="3"/>
      <c r="E26" s="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9"/>
      <c r="AT26" s="9"/>
      <c r="AU26" s="9"/>
      <c r="AV26" s="9"/>
      <c r="AW26" s="9"/>
    </row>
    <row r="27" spans="1:50" ht="12" customHeight="1" x14ac:dyDescent="0.25">
      <c r="A27" s="7"/>
      <c r="B27" s="2"/>
      <c r="C27" s="3"/>
      <c r="D27" s="3"/>
      <c r="E27" s="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9"/>
      <c r="AS27" s="9"/>
      <c r="AT27" s="9"/>
      <c r="AU27" s="9"/>
      <c r="AV27" s="9"/>
    </row>
    <row r="28" spans="1:50" ht="12" customHeight="1" x14ac:dyDescent="0.25">
      <c r="A28" s="7"/>
      <c r="B28" s="2"/>
      <c r="C28" s="3"/>
      <c r="D28" s="3"/>
      <c r="E28" s="2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9"/>
      <c r="AT28" s="9"/>
      <c r="AU28" s="9"/>
      <c r="AV28" s="9"/>
      <c r="AW28" s="9"/>
    </row>
    <row r="29" spans="1:50" ht="12" customHeight="1" x14ac:dyDescent="0.25">
      <c r="A29" s="7"/>
      <c r="B29" s="2"/>
      <c r="C29" s="3"/>
      <c r="D29" s="3"/>
      <c r="E29" s="2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9"/>
      <c r="AR29" s="9"/>
      <c r="AS29" s="9"/>
      <c r="AT29" s="9"/>
      <c r="AU29" s="9"/>
    </row>
    <row r="30" spans="1:50" ht="12" customHeight="1" x14ac:dyDescent="0.25">
      <c r="A30" s="7"/>
      <c r="B30" s="2"/>
      <c r="C30" s="3"/>
      <c r="D30" s="3"/>
      <c r="E30" s="2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9"/>
      <c r="AS30" s="9"/>
      <c r="AT30" s="9"/>
      <c r="AU30" s="9"/>
      <c r="AV30" s="9"/>
    </row>
    <row r="31" spans="1:50" ht="12" customHeight="1" x14ac:dyDescent="0.25">
      <c r="A31" s="7"/>
      <c r="B31" s="2"/>
      <c r="C31" s="3"/>
      <c r="D31" s="3"/>
      <c r="E31" s="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9"/>
      <c r="AR31" s="9"/>
      <c r="AS31" s="9"/>
      <c r="AT31" s="9"/>
      <c r="AU31" s="9"/>
    </row>
    <row r="32" spans="1:50" ht="12" customHeight="1" x14ac:dyDescent="0.25">
      <c r="A32" s="7"/>
      <c r="B32" s="2"/>
      <c r="C32" s="3"/>
      <c r="D32" s="3"/>
      <c r="E32" s="2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9"/>
      <c r="AQ32" s="9"/>
      <c r="AR32" s="9"/>
      <c r="AS32" s="9"/>
      <c r="AT32" s="9"/>
    </row>
    <row r="33" spans="1:50" ht="12" customHeight="1" x14ac:dyDescent="0.25">
      <c r="A33" s="7"/>
      <c r="B33" s="2"/>
      <c r="C33" s="3"/>
      <c r="D33" s="3"/>
      <c r="E33" s="2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9"/>
      <c r="AR33" s="9"/>
      <c r="AS33" s="9"/>
      <c r="AT33" s="9"/>
      <c r="AU33" s="9"/>
    </row>
    <row r="34" spans="1:50" ht="12" customHeight="1" x14ac:dyDescent="0.25">
      <c r="A34" s="7"/>
      <c r="B34" s="2"/>
      <c r="C34" s="3"/>
      <c r="D34" s="3"/>
      <c r="E34" s="2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9"/>
      <c r="AR34" s="9"/>
      <c r="AS34" s="9"/>
      <c r="AT34" s="9"/>
      <c r="AU34" s="9"/>
    </row>
    <row r="35" spans="1:50" ht="12" customHeight="1" x14ac:dyDescent="0.25">
      <c r="A35" s="7"/>
      <c r="B35" s="2"/>
      <c r="C35" s="3"/>
      <c r="D35" s="3"/>
      <c r="E35" s="2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9"/>
      <c r="AO35" s="9"/>
      <c r="AP35" s="9"/>
      <c r="AQ35" s="9"/>
      <c r="AR35" s="9"/>
    </row>
    <row r="36" spans="1:50" ht="12" customHeight="1" x14ac:dyDescent="0.25">
      <c r="A36" s="7"/>
      <c r="B36" s="2"/>
      <c r="C36" s="3"/>
      <c r="D36" s="3"/>
      <c r="E36" s="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9"/>
      <c r="AQ36" s="9"/>
      <c r="AR36" s="9"/>
      <c r="AS36" s="9"/>
      <c r="AT36" s="9"/>
    </row>
    <row r="37" spans="1:50" ht="12.75" customHeight="1" x14ac:dyDescent="0.25">
      <c r="B37" s="2"/>
      <c r="C37" s="3"/>
      <c r="D37" s="3"/>
      <c r="E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9"/>
      <c r="AS37" s="9"/>
      <c r="AT37" s="9"/>
      <c r="AU37" s="9"/>
      <c r="AV37" s="9"/>
    </row>
    <row r="38" spans="1:50" ht="12.75" customHeight="1" x14ac:dyDescent="0.25">
      <c r="B38" s="2"/>
      <c r="C38" s="3"/>
      <c r="D38" s="3"/>
      <c r="E38" s="2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9"/>
      <c r="AT38" s="9"/>
      <c r="AU38" s="9"/>
      <c r="AV38" s="9"/>
      <c r="AW38" s="9"/>
    </row>
    <row r="39" spans="1:50" ht="12.75" customHeight="1" x14ac:dyDescent="0.25">
      <c r="B39" s="2"/>
      <c r="C39" s="3"/>
      <c r="D39" s="3"/>
      <c r="E39" s="2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9"/>
      <c r="AR39" s="9"/>
      <c r="AS39" s="9"/>
      <c r="AT39" s="9"/>
      <c r="AU39" s="9"/>
    </row>
    <row r="40" spans="1:50" ht="12.75" customHeight="1" x14ac:dyDescent="0.25">
      <c r="B40" s="2"/>
      <c r="C40" s="3"/>
      <c r="D40" s="3"/>
      <c r="E40" s="2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9"/>
      <c r="AQ40" s="9"/>
      <c r="AR40" s="9"/>
      <c r="AS40" s="9"/>
      <c r="AT40" s="9"/>
    </row>
    <row r="41" spans="1:50" ht="12.75" customHeight="1" x14ac:dyDescent="0.25">
      <c r="B41" s="2"/>
      <c r="C41" s="3"/>
      <c r="D41" s="3"/>
      <c r="E41" s="2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8"/>
      <c r="AE41" s="8"/>
      <c r="AF41" s="8"/>
      <c r="AG41" s="8"/>
      <c r="AH41" s="8"/>
      <c r="AI41" s="8"/>
      <c r="AJ41" s="8"/>
      <c r="AK41" s="8"/>
      <c r="AL41" s="8"/>
      <c r="AM41" s="9"/>
      <c r="AN41" s="9"/>
      <c r="AO41" s="9"/>
      <c r="AP41" s="9"/>
      <c r="AQ41" s="9"/>
    </row>
    <row r="42" spans="1:50" ht="12.75" customHeight="1" x14ac:dyDescent="0.25">
      <c r="B42" s="2"/>
      <c r="C42" s="3"/>
      <c r="D42" s="3"/>
      <c r="E42" s="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9"/>
      <c r="AN42" s="9"/>
      <c r="AO42" s="9"/>
      <c r="AP42" s="9"/>
      <c r="AQ42" s="9"/>
    </row>
    <row r="43" spans="1:50" ht="12.75" customHeight="1" x14ac:dyDescent="0.25">
      <c r="B43" s="2"/>
      <c r="C43" s="3"/>
      <c r="D43" s="3"/>
      <c r="E43" s="2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9"/>
      <c r="AS43" s="9"/>
      <c r="AT43" s="9"/>
      <c r="AU43" s="9"/>
      <c r="AV43" s="9"/>
    </row>
    <row r="44" spans="1:50" ht="12.75" customHeight="1" x14ac:dyDescent="0.25">
      <c r="B44" s="2"/>
      <c r="C44" s="3"/>
      <c r="D44" s="3"/>
      <c r="E44" s="2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9"/>
      <c r="AT44" s="9"/>
      <c r="AU44" s="9"/>
      <c r="AV44" s="9"/>
      <c r="AW44" s="9"/>
    </row>
    <row r="45" spans="1:50" ht="12.75" customHeight="1" x14ac:dyDescent="0.25">
      <c r="B45" s="2"/>
      <c r="C45" s="3"/>
      <c r="D45" s="3"/>
      <c r="E45" s="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9"/>
      <c r="AR45" s="9"/>
      <c r="AS45" s="9"/>
      <c r="AT45" s="9"/>
      <c r="AU45" s="9"/>
    </row>
    <row r="46" spans="1:50" ht="12.75" customHeight="1" x14ac:dyDescent="0.25">
      <c r="B46" s="2"/>
      <c r="C46" s="3"/>
      <c r="D46" s="3"/>
      <c r="E46" s="2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9"/>
      <c r="AS46" s="9"/>
      <c r="AT46" s="9"/>
      <c r="AU46" s="9"/>
      <c r="AV46" s="9"/>
    </row>
    <row r="47" spans="1:50" ht="12.75" customHeight="1" x14ac:dyDescent="0.25">
      <c r="B47" s="2"/>
      <c r="C47" s="3"/>
      <c r="D47" s="3"/>
      <c r="E47" s="2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9"/>
      <c r="AT47" s="9"/>
      <c r="AU47" s="9"/>
      <c r="AV47" s="9"/>
      <c r="AW47" s="9"/>
    </row>
    <row r="48" spans="1:50" ht="12.75" customHeight="1" x14ac:dyDescent="0.25">
      <c r="B48" s="2"/>
      <c r="C48" s="3"/>
      <c r="D48" s="3"/>
      <c r="E48" s="2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9"/>
      <c r="AU48" s="9"/>
      <c r="AV48" s="9"/>
      <c r="AW48" s="9"/>
      <c r="AX48" s="9"/>
    </row>
    <row r="49" spans="2:49" ht="12.75" customHeight="1" x14ac:dyDescent="0.25">
      <c r="B49" s="2"/>
      <c r="C49" s="3"/>
      <c r="D49" s="3"/>
      <c r="E49" s="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9"/>
      <c r="AP49" s="9"/>
      <c r="AQ49" s="9"/>
      <c r="AR49" s="9"/>
      <c r="AS49" s="9"/>
    </row>
    <row r="50" spans="2:49" ht="12.75" customHeight="1" x14ac:dyDescent="0.25">
      <c r="B50" s="2"/>
      <c r="C50" s="3"/>
      <c r="D50" s="3"/>
      <c r="E50" s="2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9"/>
      <c r="AS50" s="9"/>
      <c r="AT50" s="9"/>
      <c r="AU50" s="9"/>
      <c r="AV50" s="9"/>
    </row>
    <row r="51" spans="2:49" ht="12.75" customHeight="1" x14ac:dyDescent="0.25">
      <c r="B51" s="2"/>
      <c r="C51" s="3"/>
      <c r="D51" s="3"/>
      <c r="E51" s="2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9"/>
      <c r="AR51" s="9"/>
      <c r="AS51" s="9"/>
      <c r="AT51" s="9"/>
      <c r="AU51" s="9"/>
    </row>
    <row r="52" spans="2:49" ht="12.75" customHeight="1" x14ac:dyDescent="0.25">
      <c r="B52" s="2"/>
      <c r="C52" s="3"/>
      <c r="D52" s="3"/>
      <c r="E52" s="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9"/>
      <c r="AT52" s="9"/>
      <c r="AU52" s="9"/>
      <c r="AV52" s="9"/>
      <c r="AW52" s="9"/>
    </row>
    <row r="53" spans="2:49" ht="12.75" customHeight="1" x14ac:dyDescent="0.25">
      <c r="B53" s="2"/>
      <c r="C53" s="3"/>
      <c r="D53" s="3"/>
      <c r="E53" s="2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9"/>
      <c r="AR53" s="9"/>
      <c r="AS53" s="9"/>
      <c r="AT53" s="9"/>
      <c r="AU53" s="9"/>
    </row>
    <row r="54" spans="2:49" ht="12.75" customHeight="1" x14ac:dyDescent="0.25">
      <c r="B54" s="2"/>
      <c r="C54" s="3"/>
      <c r="D54" s="3"/>
      <c r="E54" s="2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9"/>
      <c r="AQ54" s="9"/>
      <c r="AR54" s="9"/>
      <c r="AS54" s="9"/>
      <c r="AT54" s="9"/>
    </row>
    <row r="55" spans="2:49" ht="12.75" customHeight="1" x14ac:dyDescent="0.25">
      <c r="B55" s="2"/>
      <c r="C55" s="3"/>
      <c r="D55" s="3"/>
      <c r="E55" s="2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9"/>
      <c r="AQ55" s="9"/>
      <c r="AR55" s="9"/>
      <c r="AS55" s="9"/>
      <c r="AT55" s="9"/>
    </row>
    <row r="56" spans="2:49" ht="12.75" customHeight="1" x14ac:dyDescent="0.25">
      <c r="B56" s="2"/>
      <c r="C56" s="3"/>
      <c r="D56" s="3"/>
      <c r="E56" s="2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9"/>
      <c r="AS56" s="9"/>
      <c r="AT56" s="9"/>
      <c r="AU56" s="9"/>
      <c r="AV56" s="9"/>
    </row>
    <row r="57" spans="2:49" ht="12.75" customHeight="1" x14ac:dyDescent="0.25">
      <c r="B57" s="2"/>
      <c r="C57" s="3"/>
      <c r="D57" s="3"/>
      <c r="E57" s="2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9"/>
      <c r="AS57" s="9"/>
      <c r="AT57" s="9"/>
      <c r="AU57" s="9"/>
      <c r="AV57" s="9"/>
    </row>
    <row r="58" spans="2:49" ht="12.75" customHeight="1" x14ac:dyDescent="0.25">
      <c r="B58" s="2"/>
      <c r="C58" s="3"/>
      <c r="D58" s="3"/>
      <c r="E58" s="2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9"/>
      <c r="AO58" s="9"/>
      <c r="AP58" s="9"/>
      <c r="AQ58" s="9"/>
      <c r="AR58" s="9"/>
    </row>
    <row r="59" spans="2:49" ht="12.75" customHeight="1" x14ac:dyDescent="0.25">
      <c r="B59" s="2"/>
      <c r="C59" s="3"/>
      <c r="D59" s="3"/>
      <c r="E59" s="2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9"/>
      <c r="AR59" s="9"/>
      <c r="AS59" s="9"/>
      <c r="AT59" s="9"/>
      <c r="AU59" s="9"/>
    </row>
    <row r="60" spans="2:49" ht="12.75" customHeight="1" x14ac:dyDescent="0.25">
      <c r="B60" s="2"/>
      <c r="C60" s="3"/>
      <c r="D60" s="3"/>
      <c r="E60" s="2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9"/>
      <c r="AS60" s="9"/>
      <c r="AT60" s="9"/>
      <c r="AU60" s="9"/>
      <c r="AV60" s="9"/>
    </row>
    <row r="61" spans="2:49" ht="12.75" customHeight="1" x14ac:dyDescent="0.25">
      <c r="B61" s="2"/>
      <c r="C61" s="3"/>
      <c r="D61" s="3"/>
      <c r="E61" s="2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9"/>
      <c r="AR61" s="9"/>
      <c r="AS61" s="9"/>
      <c r="AT61" s="9"/>
      <c r="AU61" s="9"/>
    </row>
    <row r="62" spans="2:49" ht="12.75" customHeight="1" x14ac:dyDescent="0.25">
      <c r="B62" s="2"/>
      <c r="C62" s="3"/>
      <c r="D62" s="3"/>
      <c r="E62" s="2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9"/>
      <c r="AS62" s="9"/>
      <c r="AT62" s="9"/>
      <c r="AU62" s="9"/>
      <c r="AV62" s="9"/>
    </row>
    <row r="63" spans="2:49" ht="12.75" customHeight="1" x14ac:dyDescent="0.25">
      <c r="B63" s="2"/>
      <c r="C63" s="3"/>
      <c r="D63" s="3"/>
      <c r="E63" s="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9"/>
      <c r="AQ63" s="9"/>
      <c r="AR63" s="9"/>
      <c r="AS63" s="9"/>
      <c r="AT63" s="9"/>
    </row>
    <row r="64" spans="2:49" ht="12.75" customHeight="1" x14ac:dyDescent="0.25">
      <c r="B64" s="2"/>
      <c r="C64" s="3"/>
      <c r="D64" s="3"/>
      <c r="E64" s="2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9"/>
      <c r="AO64" s="9"/>
      <c r="AP64" s="9"/>
      <c r="AQ64" s="9"/>
      <c r="AR64" s="9"/>
    </row>
    <row r="65" spans="2:50" ht="12.75" customHeight="1" x14ac:dyDescent="0.25">
      <c r="B65" s="2"/>
      <c r="C65" s="3"/>
      <c r="D65" s="3"/>
      <c r="E65" s="2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9"/>
      <c r="AT65" s="9"/>
      <c r="AU65" s="9"/>
      <c r="AV65" s="9"/>
      <c r="AW65" s="9"/>
    </row>
    <row r="66" spans="2:50" ht="12.75" customHeight="1" x14ac:dyDescent="0.25">
      <c r="B66" s="2"/>
      <c r="C66" s="3"/>
      <c r="D66" s="3"/>
      <c r="E66" s="2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9"/>
      <c r="AO66" s="9"/>
      <c r="AP66" s="9"/>
      <c r="AQ66" s="9"/>
      <c r="AR66" s="9"/>
    </row>
    <row r="67" spans="2:50" ht="12.75" customHeight="1" x14ac:dyDescent="0.25">
      <c r="B67" s="2"/>
      <c r="C67" s="3"/>
      <c r="D67" s="3"/>
      <c r="E67" s="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9"/>
      <c r="AS67" s="9"/>
      <c r="AT67" s="9"/>
      <c r="AU67" s="9"/>
      <c r="AV67" s="9"/>
    </row>
    <row r="68" spans="2:50" ht="12.75" customHeight="1" x14ac:dyDescent="0.25">
      <c r="B68" s="2"/>
      <c r="C68" s="3"/>
      <c r="D68" s="3"/>
      <c r="E68" s="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9"/>
      <c r="AS68" s="9"/>
      <c r="AT68" s="9"/>
      <c r="AU68" s="9"/>
      <c r="AV68" s="9"/>
    </row>
    <row r="69" spans="2:50" ht="12.75" customHeight="1" x14ac:dyDescent="0.25">
      <c r="B69" s="2"/>
      <c r="C69" s="3"/>
      <c r="D69" s="3"/>
      <c r="E69" s="2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9"/>
      <c r="AT69" s="9"/>
      <c r="AU69" s="9"/>
      <c r="AV69" s="9"/>
      <c r="AW69" s="9"/>
    </row>
    <row r="70" spans="2:50" ht="12.75" customHeight="1" x14ac:dyDescent="0.25">
      <c r="B70" s="2"/>
      <c r="C70" s="3"/>
      <c r="D70" s="3"/>
      <c r="E70" s="2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9"/>
      <c r="AS70" s="9"/>
      <c r="AT70" s="9"/>
      <c r="AU70" s="9"/>
      <c r="AV70" s="9"/>
    </row>
    <row r="71" spans="2:50" ht="12.75" customHeight="1" x14ac:dyDescent="0.25">
      <c r="B71" s="2"/>
      <c r="C71" s="3"/>
      <c r="D71" s="3"/>
      <c r="E71" s="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9"/>
      <c r="AT71" s="9"/>
      <c r="AU71" s="9"/>
      <c r="AV71" s="9"/>
      <c r="AW71" s="9"/>
    </row>
    <row r="72" spans="2:50" ht="12.75" customHeight="1" x14ac:dyDescent="0.25">
      <c r="B72" s="2"/>
      <c r="C72" s="3"/>
      <c r="D72" s="3"/>
      <c r="E72" s="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9"/>
      <c r="AS72" s="9"/>
      <c r="AT72" s="9"/>
      <c r="AU72" s="9"/>
      <c r="AV72" s="9"/>
    </row>
    <row r="73" spans="2:50" ht="12.75" customHeight="1" x14ac:dyDescent="0.25">
      <c r="B73" s="2"/>
      <c r="C73" s="3"/>
      <c r="D73" s="3"/>
      <c r="E73" s="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9"/>
      <c r="AT73" s="9"/>
      <c r="AU73" s="9"/>
      <c r="AV73" s="9"/>
      <c r="AW73" s="9"/>
    </row>
    <row r="74" spans="2:50" ht="12.75" customHeight="1" x14ac:dyDescent="0.25">
      <c r="B74" s="2"/>
      <c r="C74" s="3"/>
      <c r="D74" s="3"/>
      <c r="E74" s="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9"/>
      <c r="AQ74" s="9"/>
      <c r="AR74" s="9"/>
      <c r="AS74" s="9"/>
      <c r="AT74" s="9"/>
    </row>
    <row r="75" spans="2:50" ht="12.75" customHeight="1" x14ac:dyDescent="0.25">
      <c r="B75" s="2"/>
      <c r="C75" s="3"/>
      <c r="D75" s="3"/>
      <c r="E75" s="2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9"/>
      <c r="AU75" s="9"/>
      <c r="AV75" s="9"/>
      <c r="AW75" s="9"/>
      <c r="AX75" s="9"/>
    </row>
    <row r="76" spans="2:50" ht="12.75" customHeight="1" x14ac:dyDescent="0.25">
      <c r="B76" s="2"/>
      <c r="C76" s="3"/>
      <c r="D76" s="3"/>
      <c r="E76" s="2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9"/>
      <c r="AU76" s="9"/>
      <c r="AV76" s="9"/>
      <c r="AW76" s="9"/>
      <c r="AX76" s="9"/>
    </row>
    <row r="77" spans="2:50" ht="12.75" customHeight="1" x14ac:dyDescent="0.25">
      <c r="B77" s="2"/>
      <c r="C77" s="3"/>
      <c r="D77" s="3"/>
      <c r="E77" s="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9"/>
      <c r="AU77" s="9"/>
      <c r="AV77" s="9"/>
      <c r="AW77" s="9"/>
      <c r="AX77" s="9"/>
    </row>
    <row r="78" spans="2:50" ht="12.75" customHeight="1" x14ac:dyDescent="0.25">
      <c r="B78" s="2"/>
      <c r="C78" s="3"/>
      <c r="D78" s="3"/>
      <c r="E78" s="2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9"/>
      <c r="AU78" s="9"/>
      <c r="AV78" s="9"/>
      <c r="AW78" s="9"/>
      <c r="AX78" s="9"/>
    </row>
    <row r="79" spans="2:50" ht="12.75" customHeight="1" x14ac:dyDescent="0.25">
      <c r="B79" s="2"/>
      <c r="C79" s="3"/>
      <c r="D79" s="3"/>
      <c r="E79" s="2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9"/>
      <c r="AT79" s="9"/>
      <c r="AU79" s="9"/>
      <c r="AV79" s="9"/>
      <c r="AW79" s="9"/>
    </row>
    <row r="80" spans="2:50" ht="12.75" customHeight="1" x14ac:dyDescent="0.25">
      <c r="B80" s="2"/>
      <c r="C80" s="3"/>
      <c r="D80" s="3"/>
      <c r="E80" s="2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9"/>
      <c r="AT80" s="9"/>
      <c r="AU80" s="9"/>
      <c r="AV80" s="9"/>
      <c r="AW80" s="9"/>
    </row>
    <row r="81" spans="2:50" ht="12.75" customHeight="1" x14ac:dyDescent="0.25">
      <c r="B81" s="2"/>
      <c r="C81" s="3"/>
      <c r="D81" s="3"/>
      <c r="E81" s="2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9"/>
      <c r="AU81" s="9"/>
      <c r="AV81" s="9"/>
      <c r="AW81" s="9"/>
      <c r="AX81" s="9"/>
    </row>
    <row r="82" spans="2:50" ht="12.75" customHeight="1" x14ac:dyDescent="0.25">
      <c r="B82" s="2"/>
      <c r="C82" s="3"/>
      <c r="D82" s="3"/>
      <c r="E82" s="2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9"/>
      <c r="AT82" s="9"/>
      <c r="AU82" s="9"/>
      <c r="AV82" s="9"/>
      <c r="AW82" s="9"/>
    </row>
    <row r="83" spans="2:50" ht="12.75" customHeight="1" x14ac:dyDescent="0.25">
      <c r="B83" s="2"/>
      <c r="C83" s="3"/>
      <c r="D83" s="3"/>
      <c r="E83" s="2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9"/>
      <c r="AT83" s="9"/>
      <c r="AU83" s="9"/>
      <c r="AV83" s="9"/>
      <c r="AW83" s="9"/>
    </row>
    <row r="84" spans="2:50" ht="12.75" customHeight="1" x14ac:dyDescent="0.25">
      <c r="B84" s="2"/>
      <c r="C84" s="3"/>
      <c r="D84" s="3"/>
      <c r="E84" s="2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9"/>
      <c r="AT84" s="9"/>
      <c r="AU84" s="9"/>
      <c r="AV84" s="9"/>
      <c r="AW84" s="9"/>
    </row>
    <row r="85" spans="2:50" ht="12.75" customHeight="1" x14ac:dyDescent="0.25">
      <c r="B85" s="2"/>
      <c r="C85" s="3"/>
      <c r="D85" s="3"/>
      <c r="E85" s="2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9"/>
      <c r="AS85" s="9"/>
      <c r="AT85" s="9"/>
      <c r="AU85" s="9"/>
      <c r="AV85" s="9"/>
    </row>
    <row r="86" spans="2:50" ht="12.75" customHeight="1" x14ac:dyDescent="0.25">
      <c r="B86" s="2"/>
      <c r="C86" s="3"/>
      <c r="D86" s="3"/>
      <c r="E86" s="2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9"/>
      <c r="AS86" s="9"/>
      <c r="AT86" s="9"/>
      <c r="AU86" s="9"/>
      <c r="AV86" s="9"/>
    </row>
    <row r="87" spans="2:50" ht="12.75" customHeight="1" x14ac:dyDescent="0.25">
      <c r="B87" s="2"/>
      <c r="C87" s="3"/>
      <c r="D87" s="3"/>
      <c r="E87" s="2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9"/>
      <c r="AT87" s="9"/>
      <c r="AU87" s="9"/>
      <c r="AV87" s="9"/>
      <c r="AW87" s="9"/>
    </row>
    <row r="88" spans="2:50" ht="12.75" customHeight="1" x14ac:dyDescent="0.25">
      <c r="B88" s="2"/>
      <c r="C88" s="3"/>
      <c r="D88" s="3"/>
      <c r="E88" s="2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9"/>
      <c r="AU88" s="9"/>
      <c r="AV88" s="9"/>
      <c r="AW88" s="9"/>
      <c r="AX88" s="9"/>
    </row>
    <row r="89" spans="2:50" ht="12.75" customHeight="1" x14ac:dyDescent="0.25">
      <c r="B89" s="2"/>
      <c r="C89" s="3"/>
      <c r="D89" s="3"/>
      <c r="E89" s="2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9"/>
      <c r="AU89" s="9"/>
      <c r="AV89" s="9"/>
      <c r="AW89" s="9"/>
      <c r="AX89" s="9"/>
    </row>
    <row r="90" spans="2:50" ht="12.75" customHeight="1" x14ac:dyDescent="0.25">
      <c r="B90" s="2"/>
      <c r="C90" s="3"/>
      <c r="D90" s="3"/>
      <c r="E90" s="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9"/>
      <c r="AU90" s="9"/>
      <c r="AV90" s="9"/>
      <c r="AW90" s="9"/>
      <c r="AX90" s="9"/>
    </row>
    <row r="91" spans="2:50" ht="12.75" customHeight="1" x14ac:dyDescent="0.25">
      <c r="B91" s="2"/>
      <c r="C91" s="3"/>
      <c r="D91" s="3"/>
      <c r="E91" s="2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9"/>
      <c r="AU91" s="9"/>
      <c r="AV91" s="9"/>
      <c r="AW91" s="9"/>
      <c r="AX91" s="9"/>
    </row>
    <row r="92" spans="2:50" ht="12.75" customHeight="1" x14ac:dyDescent="0.25">
      <c r="B92" s="2"/>
      <c r="C92" s="3"/>
      <c r="D92" s="3"/>
      <c r="E92" s="2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9"/>
      <c r="AU92" s="9"/>
      <c r="AV92" s="9"/>
      <c r="AW92" s="9"/>
      <c r="AX92" s="9"/>
    </row>
    <row r="93" spans="2:50" ht="12.75" customHeight="1" x14ac:dyDescent="0.25">
      <c r="B93" s="2"/>
      <c r="C93" s="3"/>
      <c r="D93" s="3"/>
      <c r="E93" s="2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9"/>
      <c r="AU93" s="9"/>
      <c r="AV93" s="9"/>
      <c r="AW93" s="9"/>
      <c r="AX93" s="9"/>
    </row>
    <row r="94" spans="2:50" ht="12.75" customHeight="1" x14ac:dyDescent="0.25">
      <c r="B94" s="2"/>
      <c r="C94" s="3"/>
      <c r="D94" s="3"/>
      <c r="E94" s="2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9"/>
      <c r="AT94" s="9"/>
      <c r="AU94" s="9"/>
      <c r="AV94" s="9"/>
      <c r="AW94" s="9"/>
    </row>
    <row r="95" spans="2:50" ht="12.75" customHeight="1" x14ac:dyDescent="0.25">
      <c r="B95" s="2"/>
      <c r="C95" s="3"/>
      <c r="D95" s="3"/>
      <c r="E95" s="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9"/>
      <c r="AT95" s="9"/>
      <c r="AU95" s="9"/>
      <c r="AV95" s="9"/>
      <c r="AW95" s="9"/>
    </row>
    <row r="96" spans="2:50" ht="12.75" customHeight="1" x14ac:dyDescent="0.25">
      <c r="B96" s="2"/>
      <c r="C96" s="3"/>
      <c r="D96" s="3"/>
      <c r="E96" s="2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9"/>
      <c r="AU96" s="9"/>
      <c r="AV96" s="9"/>
      <c r="AW96" s="9"/>
      <c r="AX96" s="9"/>
    </row>
    <row r="97" spans="1:50" ht="12.75" customHeight="1" x14ac:dyDescent="0.25">
      <c r="A97" s="7"/>
      <c r="B97" s="2"/>
      <c r="C97" s="3"/>
      <c r="D97" s="3"/>
      <c r="E97" s="2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9"/>
      <c r="AU97" s="9"/>
      <c r="AV97" s="9"/>
      <c r="AW97" s="9"/>
      <c r="AX97" s="9"/>
    </row>
    <row r="98" spans="1:50" ht="12.75" customHeight="1" x14ac:dyDescent="0.25">
      <c r="A98" s="7"/>
      <c r="B98" s="2"/>
      <c r="C98" s="3"/>
      <c r="D98" s="3"/>
      <c r="E98" s="2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9"/>
      <c r="AR98" s="9"/>
      <c r="AS98" s="9"/>
      <c r="AT98" s="9"/>
      <c r="AU98" s="9"/>
    </row>
    <row r="99" spans="1:50" ht="12.75" customHeight="1" x14ac:dyDescent="0.25">
      <c r="A99" s="7"/>
      <c r="B99" s="2"/>
      <c r="C99" s="3"/>
      <c r="D99" s="3"/>
      <c r="E99" s="2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9"/>
      <c r="AU99" s="9"/>
      <c r="AV99" s="9"/>
      <c r="AW99" s="9"/>
      <c r="AX99" s="9"/>
    </row>
    <row r="100" spans="1:50" ht="12.75" customHeight="1" x14ac:dyDescent="0.25">
      <c r="A100" s="7"/>
      <c r="B100" s="2"/>
      <c r="C100" s="3"/>
      <c r="D100" s="3"/>
      <c r="E100" s="2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9"/>
      <c r="AS100" s="9"/>
      <c r="AT100" s="9"/>
      <c r="AU100" s="9"/>
      <c r="AV100" s="9"/>
    </row>
    <row r="101" spans="1:50" ht="12.75" customHeight="1" x14ac:dyDescent="0.25">
      <c r="A101" s="7"/>
      <c r="B101" s="2"/>
      <c r="C101" s="3"/>
      <c r="D101" s="3"/>
      <c r="E101" s="2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9"/>
      <c r="AS101" s="9"/>
      <c r="AT101" s="9"/>
      <c r="AU101" s="9"/>
      <c r="AV101" s="9"/>
    </row>
    <row r="102" spans="1:50" ht="12.75" customHeight="1" x14ac:dyDescent="0.25">
      <c r="A102" s="7"/>
      <c r="B102" s="2"/>
      <c r="C102" s="3"/>
      <c r="D102" s="3"/>
      <c r="E102" s="2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9"/>
      <c r="AU102" s="9"/>
      <c r="AV102" s="9"/>
      <c r="AW102" s="9"/>
      <c r="AX102" s="9"/>
    </row>
    <row r="103" spans="1:50" ht="12.75" customHeight="1" x14ac:dyDescent="0.25">
      <c r="A103" s="7"/>
      <c r="B103" s="2"/>
      <c r="C103" s="3"/>
      <c r="D103" s="3"/>
      <c r="E103" s="2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9"/>
      <c r="AU103" s="9"/>
      <c r="AV103" s="9"/>
      <c r="AW103" s="9"/>
      <c r="AX103" s="9"/>
    </row>
    <row r="104" spans="1:50" ht="12.75" customHeight="1" x14ac:dyDescent="0.25">
      <c r="A104" s="7"/>
      <c r="B104" s="2"/>
      <c r="C104" s="3"/>
      <c r="D104" s="3"/>
      <c r="E104" s="2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9"/>
      <c r="AS104" s="9"/>
      <c r="AT104" s="9"/>
      <c r="AU104" s="9"/>
      <c r="AV104" s="9"/>
    </row>
    <row r="105" spans="1:50" ht="12.75" customHeight="1" x14ac:dyDescent="0.25">
      <c r="A105" s="7"/>
      <c r="B105" s="2"/>
      <c r="C105" s="3"/>
      <c r="D105" s="3"/>
      <c r="E105" s="2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9"/>
      <c r="AR105" s="9"/>
      <c r="AS105" s="9"/>
      <c r="AT105" s="9"/>
      <c r="AU105" s="9"/>
    </row>
    <row r="106" spans="1:50" ht="12.75" customHeight="1" x14ac:dyDescent="0.25">
      <c r="A106" s="7"/>
      <c r="B106" s="2"/>
      <c r="C106" s="3"/>
      <c r="D106" s="3"/>
      <c r="E106" s="2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9"/>
      <c r="AO106" s="9"/>
      <c r="AP106" s="9"/>
      <c r="AQ106" s="9"/>
      <c r="AR106" s="9"/>
    </row>
    <row r="107" spans="1:50" ht="12.75" customHeight="1" x14ac:dyDescent="0.25">
      <c r="A107" s="7"/>
      <c r="B107" s="2"/>
      <c r="C107" s="3"/>
      <c r="D107" s="3"/>
      <c r="E107" s="2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9"/>
      <c r="AU107" s="9"/>
      <c r="AV107" s="9"/>
      <c r="AW107" s="9"/>
      <c r="AX107" s="9"/>
    </row>
    <row r="108" spans="1:50" ht="12.75" customHeight="1" x14ac:dyDescent="0.25">
      <c r="A108" s="7"/>
      <c r="B108" s="2"/>
      <c r="C108" s="3"/>
      <c r="D108" s="3"/>
      <c r="E108" s="2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9"/>
      <c r="AT108" s="9"/>
      <c r="AU108" s="9"/>
      <c r="AV108" s="9"/>
      <c r="AW108" s="9"/>
    </row>
    <row r="109" spans="1:50" ht="12.75" customHeight="1" x14ac:dyDescent="0.25">
      <c r="A109" s="7"/>
      <c r="B109" s="2"/>
      <c r="C109" s="3"/>
      <c r="D109" s="3"/>
      <c r="E109" s="2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9"/>
      <c r="AT109" s="9"/>
      <c r="AU109" s="9"/>
      <c r="AV109" s="9"/>
      <c r="AW109" s="9"/>
    </row>
    <row r="110" spans="1:50" ht="12.75" customHeight="1" x14ac:dyDescent="0.25">
      <c r="A110" s="7"/>
      <c r="B110" s="2"/>
      <c r="C110" s="3"/>
      <c r="D110" s="3"/>
      <c r="E110" s="2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9"/>
      <c r="AT110" s="9"/>
      <c r="AU110" s="9"/>
      <c r="AV110" s="9"/>
      <c r="AW110" s="9"/>
    </row>
    <row r="111" spans="1:50" ht="12.75" customHeight="1" x14ac:dyDescent="0.25">
      <c r="A111" s="7"/>
      <c r="B111" s="2"/>
      <c r="C111" s="3"/>
      <c r="D111" s="3"/>
      <c r="E111" s="2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9"/>
      <c r="AT111" s="9"/>
      <c r="AU111" s="9"/>
      <c r="AV111" s="9"/>
      <c r="AW111" s="9"/>
    </row>
    <row r="112" spans="1:50" ht="12.75" customHeight="1" x14ac:dyDescent="0.25">
      <c r="A112" s="7"/>
      <c r="B112" s="2"/>
      <c r="C112" s="3"/>
      <c r="D112" s="3"/>
      <c r="E112" s="2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9"/>
      <c r="AQ112" s="9"/>
      <c r="AR112" s="9"/>
      <c r="AS112" s="9"/>
      <c r="AT112" s="9"/>
    </row>
    <row r="113" spans="1:50" ht="12.75" customHeight="1" x14ac:dyDescent="0.25">
      <c r="A113" s="7"/>
      <c r="B113" s="2"/>
      <c r="C113" s="3"/>
      <c r="D113" s="3"/>
      <c r="E113" s="2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9"/>
      <c r="AS113" s="9"/>
      <c r="AT113" s="9"/>
      <c r="AU113" s="9"/>
      <c r="AV113" s="9"/>
    </row>
    <row r="114" spans="1:50" ht="12.75" customHeight="1" x14ac:dyDescent="0.25">
      <c r="A114" s="7"/>
      <c r="B114" s="2"/>
      <c r="C114" s="3"/>
      <c r="D114" s="3"/>
      <c r="E114" s="2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9"/>
      <c r="AU114" s="9"/>
      <c r="AV114" s="9"/>
      <c r="AW114" s="9"/>
      <c r="AX114" s="9"/>
    </row>
    <row r="115" spans="1:50" ht="12.75" customHeight="1" x14ac:dyDescent="0.25">
      <c r="A115" s="7"/>
      <c r="B115" s="2"/>
      <c r="C115" s="3"/>
      <c r="D115" s="3"/>
      <c r="E115" s="2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9"/>
      <c r="AU115" s="9"/>
      <c r="AV115" s="9"/>
      <c r="AW115" s="9"/>
      <c r="AX115" s="9"/>
    </row>
    <row r="116" spans="1:50" ht="12.75" customHeight="1" x14ac:dyDescent="0.25">
      <c r="A116" s="7"/>
      <c r="B116" s="2"/>
      <c r="C116" s="3"/>
      <c r="D116" s="3"/>
      <c r="E116" s="2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9"/>
      <c r="AT116" s="9"/>
      <c r="AU116" s="9"/>
      <c r="AV116" s="9"/>
      <c r="AW116" s="9"/>
    </row>
    <row r="117" spans="1:50" ht="12.75" customHeight="1" x14ac:dyDescent="0.25">
      <c r="A117" s="7"/>
      <c r="B117" s="2"/>
      <c r="C117" s="3"/>
      <c r="D117" s="3"/>
      <c r="E117" s="2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9"/>
      <c r="AS117" s="9"/>
      <c r="AT117" s="9"/>
      <c r="AU117" s="9"/>
      <c r="AV117" s="9"/>
    </row>
    <row r="118" spans="1:50" ht="12.75" customHeight="1" x14ac:dyDescent="0.25">
      <c r="A118" s="7"/>
      <c r="B118" s="2"/>
      <c r="C118" s="3"/>
      <c r="D118" s="3"/>
      <c r="E118" s="2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9"/>
      <c r="AT118" s="9"/>
      <c r="AU118" s="9"/>
      <c r="AV118" s="9"/>
      <c r="AW118" s="9"/>
    </row>
    <row r="119" spans="1:50" ht="12.75" customHeight="1" x14ac:dyDescent="0.25">
      <c r="A119" s="7"/>
      <c r="B119" s="2"/>
      <c r="C119" s="3"/>
      <c r="D119" s="3"/>
      <c r="E119" s="2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9"/>
      <c r="AT119" s="9"/>
      <c r="AU119" s="9"/>
      <c r="AV119" s="9"/>
      <c r="AW119" s="9"/>
    </row>
    <row r="120" spans="1:50" ht="12.75" customHeight="1" x14ac:dyDescent="0.25">
      <c r="A120" s="7"/>
      <c r="B120" s="2"/>
      <c r="C120" s="3"/>
      <c r="D120" s="3"/>
      <c r="E120" s="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9"/>
      <c r="AT120" s="9"/>
      <c r="AU120" s="9"/>
      <c r="AV120" s="9"/>
      <c r="AW120" s="9"/>
    </row>
    <row r="121" spans="1:50" ht="12.75" customHeight="1" x14ac:dyDescent="0.25">
      <c r="A121" s="7"/>
      <c r="B121" s="2"/>
      <c r="C121" s="3"/>
      <c r="D121" s="3"/>
      <c r="E121" s="2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9"/>
      <c r="AR121" s="9"/>
      <c r="AS121" s="9"/>
      <c r="AT121" s="9"/>
      <c r="AU121" s="9"/>
    </row>
    <row r="122" spans="1:50" ht="12.75" customHeight="1" x14ac:dyDescent="0.25">
      <c r="A122" s="7"/>
      <c r="B122" s="2"/>
      <c r="C122" s="3"/>
      <c r="D122" s="3"/>
      <c r="E122" s="2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9"/>
      <c r="AT122" s="9"/>
      <c r="AU122" s="9"/>
      <c r="AV122" s="9"/>
      <c r="AW122" s="9"/>
    </row>
    <row r="123" spans="1:50" ht="12.75" customHeight="1" x14ac:dyDescent="0.25">
      <c r="A123" s="7"/>
      <c r="B123" s="2"/>
      <c r="C123" s="3"/>
      <c r="D123" s="3"/>
      <c r="E123" s="2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9"/>
      <c r="AU123" s="9"/>
      <c r="AV123" s="9"/>
      <c r="AW123" s="9"/>
      <c r="AX123" s="9"/>
    </row>
    <row r="124" spans="1:50" ht="12.75" customHeight="1" x14ac:dyDescent="0.25">
      <c r="B124" s="2"/>
      <c r="C124" s="3"/>
      <c r="D124" s="3"/>
      <c r="E124" s="2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9"/>
      <c r="AS124" s="9"/>
      <c r="AT124" s="9"/>
      <c r="AU124" s="9"/>
      <c r="AV124" s="9"/>
    </row>
    <row r="125" spans="1:50" ht="12.75" customHeight="1" x14ac:dyDescent="0.25">
      <c r="B125" s="2"/>
      <c r="C125" s="3"/>
      <c r="D125" s="3"/>
      <c r="E125" s="2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9"/>
      <c r="AU125" s="9"/>
      <c r="AV125" s="9"/>
      <c r="AW125" s="9"/>
      <c r="AX125" s="9"/>
    </row>
    <row r="126" spans="1:50" ht="12.75" customHeight="1" x14ac:dyDescent="0.25">
      <c r="B126" s="2"/>
      <c r="C126" s="3"/>
      <c r="D126" s="3"/>
      <c r="E126" s="2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9"/>
      <c r="AU126" s="9"/>
      <c r="AV126" s="9"/>
      <c r="AW126" s="9"/>
      <c r="AX126" s="9"/>
    </row>
    <row r="127" spans="1:50" ht="12.75" customHeight="1" x14ac:dyDescent="0.25">
      <c r="B127" s="2"/>
      <c r="C127" s="3"/>
      <c r="D127" s="3"/>
      <c r="E127" s="2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9"/>
      <c r="AU127" s="9"/>
      <c r="AV127" s="9"/>
      <c r="AW127" s="9"/>
      <c r="AX127" s="9"/>
    </row>
    <row r="128" spans="1:50" ht="12.75" customHeight="1" x14ac:dyDescent="0.25">
      <c r="B128" s="2"/>
      <c r="C128" s="3"/>
      <c r="D128" s="3"/>
      <c r="E128" s="2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9"/>
      <c r="AS128" s="9"/>
      <c r="AT128" s="9"/>
      <c r="AU128" s="9"/>
      <c r="AV128" s="9"/>
    </row>
    <row r="129" spans="2:50" ht="12.75" customHeight="1" x14ac:dyDescent="0.25">
      <c r="B129" s="2"/>
      <c r="C129" s="3"/>
      <c r="D129" s="3"/>
      <c r="E129" s="2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9"/>
      <c r="AT129" s="9"/>
      <c r="AU129" s="9"/>
      <c r="AV129" s="9"/>
      <c r="AW129" s="9"/>
    </row>
    <row r="130" spans="2:50" ht="12.75" customHeight="1" x14ac:dyDescent="0.25">
      <c r="B130" s="2"/>
      <c r="C130" s="3"/>
      <c r="D130" s="3"/>
      <c r="E130" s="2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9"/>
      <c r="AU130" s="9"/>
      <c r="AV130" s="9"/>
      <c r="AW130" s="9"/>
      <c r="AX130" s="9"/>
    </row>
    <row r="131" spans="2:50" ht="12.75" customHeight="1" x14ac:dyDescent="0.25">
      <c r="B131" s="2"/>
      <c r="C131" s="3"/>
      <c r="D131" s="3"/>
      <c r="E131" s="2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9"/>
      <c r="AU131" s="9"/>
      <c r="AV131" s="9"/>
      <c r="AW131" s="9"/>
      <c r="AX131" s="9"/>
    </row>
    <row r="132" spans="2:50" ht="12.75" customHeight="1" x14ac:dyDescent="0.25">
      <c r="B132" s="2"/>
      <c r="C132" s="3"/>
      <c r="D132" s="3"/>
      <c r="E132" s="2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9"/>
      <c r="AT132" s="9"/>
      <c r="AU132" s="9"/>
      <c r="AV132" s="9"/>
      <c r="AW132" s="9"/>
    </row>
    <row r="133" spans="2:50" ht="12.75" customHeight="1" x14ac:dyDescent="0.25">
      <c r="B133" s="2"/>
      <c r="C133" s="3"/>
      <c r="D133" s="3"/>
      <c r="E133" s="2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9"/>
      <c r="AR133" s="9"/>
      <c r="AS133" s="9"/>
      <c r="AT133" s="9"/>
      <c r="AU133" s="9"/>
    </row>
    <row r="134" spans="2:50" ht="12.75" customHeight="1" x14ac:dyDescent="0.25">
      <c r="B134" s="2"/>
      <c r="C134" s="3"/>
      <c r="D134" s="3"/>
      <c r="E134" s="2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9"/>
      <c r="AU134" s="9"/>
      <c r="AV134" s="9"/>
      <c r="AW134" s="9"/>
      <c r="AX134" s="9"/>
    </row>
    <row r="135" spans="2:50" ht="12.75" customHeight="1" x14ac:dyDescent="0.25">
      <c r="B135" s="2"/>
      <c r="C135" s="3"/>
      <c r="D135" s="3"/>
      <c r="E135" s="2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9"/>
      <c r="AU135" s="9"/>
      <c r="AV135" s="9"/>
      <c r="AW135" s="9"/>
      <c r="AX135" s="9"/>
    </row>
    <row r="136" spans="2:50" ht="12.75" customHeight="1" x14ac:dyDescent="0.25">
      <c r="B136" s="2"/>
      <c r="C136" s="3"/>
      <c r="D136" s="3"/>
      <c r="E136" s="2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9"/>
      <c r="AU136" s="9"/>
      <c r="AV136" s="9"/>
      <c r="AW136" s="9"/>
      <c r="AX136" s="9"/>
    </row>
    <row r="137" spans="2:50" ht="12.75" customHeight="1" x14ac:dyDescent="0.25">
      <c r="B137" s="2"/>
      <c r="C137" s="3"/>
      <c r="D137" s="3"/>
      <c r="E137" s="2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9"/>
      <c r="AU137" s="9"/>
      <c r="AV137" s="9"/>
      <c r="AW137" s="9"/>
      <c r="AX137" s="9"/>
    </row>
    <row r="138" spans="2:50" ht="12.75" customHeight="1" x14ac:dyDescent="0.25">
      <c r="B138" s="2"/>
      <c r="C138" s="3"/>
      <c r="D138" s="3"/>
      <c r="E138" s="2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9"/>
      <c r="AU138" s="9"/>
      <c r="AV138" s="9"/>
      <c r="AW138" s="9"/>
      <c r="AX138" s="9"/>
    </row>
    <row r="139" spans="2:50" ht="12.75" customHeight="1" x14ac:dyDescent="0.25">
      <c r="B139" s="2"/>
      <c r="C139" s="3"/>
      <c r="D139" s="3"/>
      <c r="E139" s="2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9"/>
      <c r="AP139" s="9"/>
      <c r="AQ139" s="9"/>
      <c r="AR139" s="9"/>
      <c r="AS139" s="9"/>
    </row>
    <row r="140" spans="2:50" ht="12.75" customHeight="1" x14ac:dyDescent="0.25">
      <c r="B140" s="2"/>
      <c r="C140" s="3"/>
      <c r="D140" s="3"/>
      <c r="E140" s="2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9"/>
      <c r="AR140" s="9"/>
      <c r="AS140" s="9"/>
      <c r="AT140" s="9"/>
      <c r="AU140" s="9"/>
    </row>
    <row r="141" spans="2:50" ht="12.75" customHeight="1" x14ac:dyDescent="0.25">
      <c r="B141" s="2"/>
      <c r="C141" s="3"/>
      <c r="D141" s="3"/>
      <c r="E141" s="2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9"/>
      <c r="AU141" s="9"/>
      <c r="AV141" s="9"/>
      <c r="AW141" s="9"/>
      <c r="AX141" s="9"/>
    </row>
    <row r="142" spans="2:50" ht="12.75" customHeight="1" x14ac:dyDescent="0.25">
      <c r="B142" s="2"/>
      <c r="C142" s="3"/>
      <c r="D142" s="3"/>
      <c r="E142" s="2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9"/>
      <c r="AT142" s="9"/>
      <c r="AU142" s="9"/>
      <c r="AV142" s="9"/>
      <c r="AW142" s="9"/>
    </row>
    <row r="143" spans="2:50" ht="12.75" customHeight="1" x14ac:dyDescent="0.25">
      <c r="B143" s="2"/>
      <c r="C143" s="3"/>
      <c r="D143" s="3"/>
      <c r="E143" s="2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9"/>
      <c r="AO143" s="9"/>
      <c r="AP143" s="9"/>
      <c r="AQ143" s="9"/>
      <c r="AR143" s="9"/>
    </row>
    <row r="144" spans="2:50" ht="12.75" customHeight="1" x14ac:dyDescent="0.25">
      <c r="B144" s="2"/>
      <c r="C144" s="3"/>
      <c r="D144" s="3"/>
      <c r="E144" s="2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9"/>
      <c r="AU144" s="9"/>
      <c r="AV144" s="9"/>
      <c r="AW144" s="9"/>
      <c r="AX144" s="9"/>
    </row>
    <row r="145" spans="2:50" ht="12.75" customHeight="1" x14ac:dyDescent="0.25">
      <c r="B145" s="2"/>
      <c r="C145" s="3"/>
      <c r="D145" s="3"/>
      <c r="E145" s="2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9"/>
      <c r="AU145" s="9"/>
      <c r="AV145" s="9"/>
      <c r="AW145" s="9"/>
      <c r="AX145" s="9"/>
    </row>
    <row r="146" spans="2:50" ht="12.75" customHeight="1" x14ac:dyDescent="0.25">
      <c r="B146" s="2"/>
      <c r="C146" s="3"/>
      <c r="D146" s="3"/>
      <c r="E146" s="2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9"/>
      <c r="AS146" s="9"/>
      <c r="AT146" s="9"/>
      <c r="AU146" s="9"/>
      <c r="AV146" s="9"/>
    </row>
    <row r="147" spans="2:50" ht="12.75" customHeight="1" x14ac:dyDescent="0.25">
      <c r="B147" s="2"/>
      <c r="C147" s="3"/>
      <c r="D147" s="3"/>
      <c r="E147" s="2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9"/>
      <c r="AT147" s="9"/>
      <c r="AU147" s="9"/>
      <c r="AV147" s="9"/>
      <c r="AW147" s="9"/>
    </row>
    <row r="148" spans="2:50" ht="12.75" customHeight="1" x14ac:dyDescent="0.25">
      <c r="B148" s="2"/>
      <c r="C148" s="3"/>
      <c r="D148" s="3"/>
      <c r="E148" s="2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9"/>
      <c r="AT148" s="9"/>
      <c r="AU148" s="9"/>
      <c r="AV148" s="9"/>
      <c r="AW148" s="9"/>
    </row>
    <row r="149" spans="2:50" ht="12.75" customHeight="1" x14ac:dyDescent="0.25">
      <c r="B149" s="2"/>
      <c r="C149" s="3"/>
      <c r="D149" s="3"/>
      <c r="E149" s="2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9"/>
      <c r="AT149" s="9"/>
      <c r="AU149" s="9"/>
      <c r="AV149" s="9"/>
      <c r="AW149" s="9"/>
    </row>
    <row r="150" spans="2:50" ht="12.75" customHeight="1" x14ac:dyDescent="0.25">
      <c r="B150" s="2"/>
      <c r="C150" s="3"/>
      <c r="D150" s="3"/>
      <c r="E150" s="2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9"/>
      <c r="AU150" s="9"/>
      <c r="AV150" s="9"/>
      <c r="AW150" s="9"/>
      <c r="AX150" s="9"/>
    </row>
    <row r="151" spans="2:50" ht="12.75" customHeight="1" x14ac:dyDescent="0.25">
      <c r="B151" s="2"/>
      <c r="C151" s="3"/>
      <c r="D151" s="3"/>
      <c r="E151" s="2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9"/>
      <c r="AU151" s="9"/>
      <c r="AV151" s="9"/>
      <c r="AW151" s="9"/>
      <c r="AX151" s="9"/>
    </row>
    <row r="152" spans="2:50" ht="12.75" customHeight="1" x14ac:dyDescent="0.25">
      <c r="B152" s="2"/>
      <c r="C152" s="3"/>
      <c r="D152" s="3"/>
      <c r="E152" s="2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9"/>
      <c r="AU152" s="9"/>
      <c r="AV152" s="9"/>
      <c r="AW152" s="9"/>
      <c r="AX152" s="9"/>
    </row>
    <row r="153" spans="2:50" ht="12.75" customHeight="1" x14ac:dyDescent="0.25">
      <c r="B153" s="2"/>
      <c r="C153" s="3"/>
      <c r="D153" s="3"/>
      <c r="E153" s="2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9"/>
      <c r="AU153" s="9"/>
      <c r="AV153" s="9"/>
      <c r="AW153" s="9"/>
      <c r="AX153" s="9"/>
    </row>
    <row r="154" spans="2:50" ht="12.75" customHeight="1" x14ac:dyDescent="0.25">
      <c r="B154" s="2"/>
      <c r="C154" s="3"/>
      <c r="D154" s="3"/>
      <c r="E154" s="2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9"/>
      <c r="AU154" s="9"/>
      <c r="AV154" s="9"/>
      <c r="AW154" s="9"/>
      <c r="AX154" s="9"/>
    </row>
    <row r="155" spans="2:50" ht="12.75" customHeight="1" x14ac:dyDescent="0.25">
      <c r="B155" s="2"/>
      <c r="C155" s="3"/>
      <c r="D155" s="3"/>
      <c r="E155" s="2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9"/>
      <c r="AU155" s="9"/>
      <c r="AV155" s="9"/>
      <c r="AW155" s="9"/>
      <c r="AX155" s="9"/>
    </row>
    <row r="156" spans="2:50" ht="12.75" customHeight="1" x14ac:dyDescent="0.25">
      <c r="B156" s="2"/>
      <c r="C156" s="3"/>
      <c r="D156" s="3"/>
      <c r="E156" s="2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9"/>
      <c r="AU156" s="9"/>
      <c r="AV156" s="9"/>
      <c r="AW156" s="9"/>
      <c r="AX156" s="9"/>
    </row>
    <row r="157" spans="2:50" ht="12.75" customHeight="1" x14ac:dyDescent="0.25">
      <c r="B157" s="2"/>
      <c r="C157" s="3"/>
      <c r="D157" s="3"/>
      <c r="E157" s="2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9"/>
      <c r="AU157" s="9"/>
      <c r="AV157" s="9"/>
      <c r="AW157" s="9"/>
      <c r="AX157" s="9"/>
    </row>
    <row r="158" spans="2:50" ht="12.75" customHeight="1" x14ac:dyDescent="0.25">
      <c r="B158" s="2"/>
      <c r="C158" s="3"/>
      <c r="D158" s="3"/>
      <c r="E158" s="2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9"/>
      <c r="AU158" s="9"/>
      <c r="AV158" s="9"/>
      <c r="AW158" s="9"/>
      <c r="AX158" s="9"/>
    </row>
    <row r="159" spans="2:50" ht="12.75" customHeight="1" x14ac:dyDescent="0.25">
      <c r="B159" s="2"/>
      <c r="C159" s="3"/>
      <c r="D159" s="3"/>
      <c r="E159" s="2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9"/>
      <c r="AU159" s="9"/>
      <c r="AV159" s="9"/>
      <c r="AW159" s="9"/>
      <c r="AX159" s="9"/>
    </row>
    <row r="160" spans="2:50" ht="12.75" customHeight="1" x14ac:dyDescent="0.25">
      <c r="B160" s="2"/>
      <c r="C160" s="3"/>
      <c r="D160" s="3"/>
      <c r="E160" s="2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9"/>
      <c r="AU160" s="9"/>
      <c r="AV160" s="9"/>
      <c r="AW160" s="9"/>
      <c r="AX160" s="9"/>
    </row>
    <row r="161" spans="2:50" ht="12.75" customHeight="1" x14ac:dyDescent="0.25">
      <c r="B161" s="2"/>
      <c r="C161" s="3"/>
      <c r="D161" s="3"/>
      <c r="E161" s="2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9"/>
      <c r="AU161" s="9"/>
      <c r="AV161" s="9"/>
      <c r="AW161" s="9"/>
      <c r="AX161" s="9"/>
    </row>
    <row r="162" spans="2:50" ht="12.75" customHeight="1" x14ac:dyDescent="0.25">
      <c r="B162" s="2"/>
      <c r="C162" s="3"/>
      <c r="D162" s="3"/>
      <c r="E162" s="2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9"/>
      <c r="AU162" s="9"/>
      <c r="AV162" s="9"/>
      <c r="AW162" s="9"/>
      <c r="AX162" s="9"/>
    </row>
    <row r="163" spans="2:50" ht="12.75" customHeight="1" x14ac:dyDescent="0.25">
      <c r="B163" s="2"/>
      <c r="C163" s="3"/>
      <c r="D163" s="3"/>
      <c r="E163" s="2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9"/>
      <c r="AU163" s="9"/>
      <c r="AV163" s="9"/>
      <c r="AW163" s="9"/>
      <c r="AX163" s="9"/>
    </row>
    <row r="164" spans="2:50" ht="12.75" customHeight="1" x14ac:dyDescent="0.25">
      <c r="B164" s="2"/>
      <c r="C164" s="3"/>
      <c r="D164" s="3"/>
      <c r="E164" s="2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9"/>
      <c r="AU164" s="9"/>
      <c r="AV164" s="9"/>
      <c r="AW164" s="9"/>
      <c r="AX164" s="9"/>
    </row>
    <row r="165" spans="2:50" ht="12.75" customHeight="1" x14ac:dyDescent="0.25">
      <c r="B165" s="2"/>
      <c r="C165" s="3"/>
      <c r="D165" s="3"/>
      <c r="E165" s="2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9"/>
      <c r="AU165" s="9"/>
      <c r="AV165" s="9"/>
      <c r="AW165" s="9"/>
      <c r="AX165" s="9"/>
    </row>
    <row r="166" spans="2:50" ht="12.75" customHeight="1" x14ac:dyDescent="0.25">
      <c r="B166" s="2"/>
      <c r="C166" s="3"/>
      <c r="D166" s="3"/>
      <c r="E166" s="2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9"/>
      <c r="AU166" s="9"/>
      <c r="AV166" s="9"/>
      <c r="AW166" s="9"/>
      <c r="AX166" s="9"/>
    </row>
    <row r="167" spans="2:50" ht="12.75" customHeight="1" x14ac:dyDescent="0.25">
      <c r="B167" s="2"/>
      <c r="C167" s="3"/>
      <c r="D167" s="3"/>
      <c r="E167" s="2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9"/>
      <c r="AU167" s="9"/>
      <c r="AV167" s="9"/>
      <c r="AW167" s="9"/>
      <c r="AX167" s="9"/>
    </row>
    <row r="168" spans="2:50" ht="12.75" customHeight="1" x14ac:dyDescent="0.25">
      <c r="B168" s="2"/>
      <c r="C168" s="3"/>
      <c r="D168" s="3"/>
      <c r="E168" s="2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9"/>
      <c r="AU168" s="9"/>
      <c r="AV168" s="9"/>
      <c r="AW168" s="9"/>
      <c r="AX168" s="9"/>
    </row>
    <row r="169" spans="2:50" ht="12.75" customHeight="1" x14ac:dyDescent="0.25">
      <c r="B169" s="2"/>
      <c r="C169" s="3"/>
      <c r="D169" s="3"/>
      <c r="E169" s="2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9"/>
      <c r="AU169" s="9"/>
      <c r="AV169" s="9"/>
      <c r="AW169" s="9"/>
      <c r="AX169" s="9"/>
    </row>
    <row r="170" spans="2:50" ht="12.75" customHeight="1" x14ac:dyDescent="0.25">
      <c r="B170" s="2"/>
      <c r="C170" s="3"/>
      <c r="D170" s="3"/>
      <c r="E170" s="2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9"/>
      <c r="AU170" s="9"/>
      <c r="AV170" s="9"/>
      <c r="AW170" s="9"/>
      <c r="AX170" s="9"/>
    </row>
    <row r="171" spans="2:50" ht="12.75" customHeight="1" x14ac:dyDescent="0.25">
      <c r="B171" s="2"/>
      <c r="C171" s="3"/>
      <c r="D171" s="3"/>
      <c r="E171" s="2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9"/>
      <c r="AU171" s="9"/>
      <c r="AV171" s="9"/>
      <c r="AW171" s="9"/>
      <c r="AX171" s="9"/>
    </row>
    <row r="172" spans="2:50" ht="12.75" customHeight="1" x14ac:dyDescent="0.25">
      <c r="B172" s="2"/>
      <c r="C172" s="3"/>
      <c r="D172" s="3"/>
      <c r="E172" s="2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9"/>
      <c r="AU172" s="9"/>
      <c r="AV172" s="9"/>
      <c r="AW172" s="9"/>
      <c r="AX172" s="9"/>
    </row>
    <row r="173" spans="2:50" ht="12.75" customHeight="1" x14ac:dyDescent="0.25">
      <c r="B173" s="2"/>
      <c r="C173" s="3"/>
      <c r="D173" s="3"/>
      <c r="E173" s="2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9"/>
      <c r="AU173" s="9"/>
      <c r="AV173" s="9"/>
      <c r="AW173" s="9"/>
      <c r="AX173" s="9"/>
    </row>
    <row r="174" spans="2:50" ht="12.75" customHeight="1" x14ac:dyDescent="0.25">
      <c r="B174" s="2"/>
      <c r="C174" s="3"/>
      <c r="D174" s="3"/>
      <c r="E174" s="2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9"/>
      <c r="AU174" s="9"/>
      <c r="AV174" s="9"/>
      <c r="AW174" s="9"/>
      <c r="AX174" s="9"/>
    </row>
    <row r="175" spans="2:50" ht="12.75" customHeight="1" x14ac:dyDescent="0.25">
      <c r="B175" s="2"/>
      <c r="C175" s="3"/>
      <c r="D175" s="3"/>
      <c r="E175" s="2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9"/>
      <c r="AU175" s="9"/>
      <c r="AV175" s="9"/>
      <c r="AW175" s="9"/>
      <c r="AX175" s="9"/>
    </row>
    <row r="176" spans="2:50" ht="12.75" customHeight="1" x14ac:dyDescent="0.25">
      <c r="B176" s="2"/>
      <c r="C176" s="3"/>
      <c r="D176" s="3"/>
      <c r="E176" s="2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9"/>
      <c r="AU176" s="9"/>
      <c r="AV176" s="9"/>
      <c r="AW176" s="9"/>
      <c r="AX176" s="9"/>
    </row>
    <row r="177" spans="2:50" ht="12.75" customHeight="1" x14ac:dyDescent="0.25">
      <c r="B177" s="2"/>
      <c r="C177" s="3"/>
      <c r="D177" s="3"/>
      <c r="E177" s="2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9"/>
      <c r="AU177" s="9"/>
      <c r="AV177" s="9"/>
      <c r="AW177" s="9"/>
      <c r="AX177" s="9"/>
    </row>
    <row r="178" spans="2:50" ht="12.75" customHeight="1" x14ac:dyDescent="0.25">
      <c r="B178" s="2"/>
      <c r="C178" s="3"/>
      <c r="D178" s="3"/>
      <c r="E178" s="2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9"/>
      <c r="AU178" s="9"/>
      <c r="AV178" s="9"/>
      <c r="AW178" s="9"/>
      <c r="AX178" s="9"/>
    </row>
    <row r="179" spans="2:50" ht="12.75" customHeight="1" x14ac:dyDescent="0.25">
      <c r="B179" s="2"/>
      <c r="C179" s="3"/>
      <c r="D179" s="3"/>
      <c r="E179" s="2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9"/>
      <c r="AU179" s="9"/>
      <c r="AV179" s="9"/>
      <c r="AW179" s="9"/>
      <c r="AX179" s="9"/>
    </row>
    <row r="180" spans="2:50" ht="12.75" customHeight="1" x14ac:dyDescent="0.25">
      <c r="B180" s="2"/>
      <c r="C180" s="3"/>
      <c r="D180" s="3"/>
      <c r="E180" s="2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9"/>
      <c r="AU180" s="9"/>
      <c r="AV180" s="9"/>
      <c r="AW180" s="9"/>
      <c r="AX180" s="9"/>
    </row>
    <row r="181" spans="2:50" ht="12.75" customHeight="1" x14ac:dyDescent="0.25">
      <c r="B181" s="2"/>
      <c r="C181" s="3"/>
      <c r="D181" s="3"/>
      <c r="E181" s="2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9"/>
      <c r="AU181" s="9"/>
      <c r="AV181" s="9"/>
      <c r="AW181" s="9"/>
      <c r="AX181" s="9"/>
    </row>
    <row r="182" spans="2:50" ht="12.75" customHeight="1" x14ac:dyDescent="0.25">
      <c r="B182" s="2"/>
      <c r="C182" s="3"/>
      <c r="D182" s="3"/>
      <c r="E182" s="2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9"/>
      <c r="AU182" s="9"/>
      <c r="AV182" s="9"/>
      <c r="AW182" s="9"/>
      <c r="AX182" s="9"/>
    </row>
    <row r="183" spans="2:50" ht="12.75" customHeight="1" x14ac:dyDescent="0.25">
      <c r="B183" s="2"/>
      <c r="C183" s="3"/>
      <c r="D183" s="3"/>
      <c r="E183" s="2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9"/>
      <c r="AU183" s="9"/>
      <c r="AV183" s="9"/>
      <c r="AW183" s="9"/>
      <c r="AX183" s="9"/>
    </row>
    <row r="184" spans="2:50" ht="12.75" customHeight="1" x14ac:dyDescent="0.25">
      <c r="B184" s="2"/>
      <c r="C184" s="3"/>
      <c r="D184" s="3"/>
      <c r="E184" s="2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9"/>
      <c r="AU184" s="9"/>
      <c r="AV184" s="9"/>
      <c r="AW184" s="9"/>
      <c r="AX184" s="9"/>
    </row>
    <row r="185" spans="2:50" ht="12.75" customHeight="1" x14ac:dyDescent="0.25">
      <c r="B185" s="2"/>
      <c r="C185" s="3"/>
      <c r="D185" s="3"/>
      <c r="E185" s="2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9"/>
      <c r="AU185" s="9"/>
      <c r="AV185" s="9"/>
      <c r="AW185" s="9"/>
      <c r="AX185" s="9"/>
    </row>
    <row r="186" spans="2:50" ht="12.75" customHeight="1" x14ac:dyDescent="0.25">
      <c r="B186" s="2"/>
      <c r="C186" s="3"/>
      <c r="D186" s="3"/>
      <c r="E186" s="2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9"/>
      <c r="AU186" s="9"/>
      <c r="AV186" s="9"/>
      <c r="AW186" s="9"/>
      <c r="AX186" s="9"/>
    </row>
    <row r="187" spans="2:50" ht="12.75" customHeight="1" x14ac:dyDescent="0.25">
      <c r="B187" s="2"/>
      <c r="C187" s="3"/>
      <c r="D187" s="3"/>
      <c r="E187" s="2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9"/>
      <c r="AU187" s="9"/>
      <c r="AV187" s="9"/>
      <c r="AW187" s="9"/>
      <c r="AX187" s="9"/>
    </row>
    <row r="188" spans="2:50" ht="12.75" customHeight="1" x14ac:dyDescent="0.25">
      <c r="B188" s="2"/>
      <c r="C188" s="3"/>
      <c r="D188" s="3"/>
      <c r="E188" s="2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9"/>
      <c r="AU188" s="9"/>
      <c r="AV188" s="9"/>
      <c r="AW188" s="9"/>
      <c r="AX188" s="9"/>
    </row>
    <row r="189" spans="2:50" ht="12.75" customHeight="1" x14ac:dyDescent="0.25">
      <c r="B189" s="2"/>
      <c r="C189" s="3"/>
      <c r="D189" s="3"/>
      <c r="E189" s="2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9"/>
      <c r="AU189" s="9"/>
      <c r="AV189" s="9"/>
      <c r="AW189" s="9"/>
      <c r="AX189" s="9"/>
    </row>
    <row r="190" spans="2:50" ht="12.75" customHeight="1" x14ac:dyDescent="0.25">
      <c r="B190" s="2"/>
      <c r="C190" s="3"/>
      <c r="D190" s="3"/>
      <c r="E190" s="2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9"/>
      <c r="AU190" s="9"/>
      <c r="AV190" s="9"/>
      <c r="AW190" s="9"/>
      <c r="AX190" s="9"/>
    </row>
    <row r="191" spans="2:50" ht="12.75" customHeight="1" x14ac:dyDescent="0.25">
      <c r="B191" s="2"/>
      <c r="C191" s="3"/>
      <c r="D191" s="3"/>
      <c r="E191" s="2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9"/>
      <c r="AU191" s="9"/>
      <c r="AV191" s="9"/>
      <c r="AW191" s="9"/>
      <c r="AX191" s="9"/>
    </row>
    <row r="192" spans="2:50" ht="12.75" customHeight="1" x14ac:dyDescent="0.25">
      <c r="B192" s="2"/>
      <c r="C192" s="3"/>
      <c r="D192" s="3"/>
      <c r="E192" s="2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9"/>
      <c r="AU192" s="9"/>
      <c r="AV192" s="9"/>
      <c r="AW192" s="9"/>
      <c r="AX192" s="9"/>
    </row>
    <row r="193" spans="2:50" ht="12.75" customHeight="1" x14ac:dyDescent="0.25">
      <c r="B193" s="2"/>
      <c r="C193" s="3"/>
      <c r="D193" s="3"/>
      <c r="E193" s="2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9"/>
      <c r="AU193" s="9"/>
      <c r="AV193" s="9"/>
      <c r="AW193" s="9"/>
      <c r="AX193" s="9"/>
    </row>
    <row r="194" spans="2:50" ht="12.75" customHeight="1" x14ac:dyDescent="0.25">
      <c r="B194" s="2"/>
      <c r="C194" s="3"/>
      <c r="D194" s="3"/>
      <c r="E194" s="2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9"/>
      <c r="AU194" s="9"/>
      <c r="AV194" s="9"/>
      <c r="AW194" s="9"/>
      <c r="AX194" s="9"/>
    </row>
    <row r="195" spans="2:50" ht="12.75" customHeight="1" x14ac:dyDescent="0.25">
      <c r="B195" s="2"/>
      <c r="C195" s="3"/>
      <c r="D195" s="3"/>
      <c r="E195" s="2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9"/>
      <c r="AU195" s="9"/>
      <c r="AV195" s="9"/>
      <c r="AW195" s="9"/>
      <c r="AX195" s="9"/>
    </row>
    <row r="196" spans="2:50" ht="12.75" customHeight="1" x14ac:dyDescent="0.25">
      <c r="B196" s="2"/>
      <c r="C196" s="3"/>
      <c r="D196" s="3"/>
      <c r="E196" s="2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9"/>
      <c r="AU196" s="9"/>
      <c r="AV196" s="9"/>
      <c r="AW196" s="9"/>
      <c r="AX196" s="9"/>
    </row>
    <row r="197" spans="2:50" ht="12.75" customHeight="1" x14ac:dyDescent="0.25">
      <c r="B197" s="2"/>
      <c r="C197" s="3"/>
      <c r="D197" s="3"/>
      <c r="E197" s="2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9"/>
      <c r="AU197" s="9"/>
      <c r="AV197" s="9"/>
      <c r="AW197" s="9"/>
      <c r="AX197" s="9"/>
    </row>
    <row r="198" spans="2:50" ht="12.75" customHeight="1" x14ac:dyDescent="0.25">
      <c r="B198" s="2"/>
      <c r="C198" s="3"/>
      <c r="D198" s="3"/>
      <c r="E198" s="2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9"/>
      <c r="AU198" s="9"/>
      <c r="AV198" s="9"/>
      <c r="AW198" s="9"/>
      <c r="AX198" s="9"/>
    </row>
    <row r="199" spans="2:50" ht="12.75" customHeight="1" x14ac:dyDescent="0.25">
      <c r="B199" s="2"/>
      <c r="C199" s="3"/>
      <c r="D199" s="3"/>
      <c r="E199" s="2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9"/>
      <c r="AU199" s="9"/>
      <c r="AV199" s="9"/>
      <c r="AW199" s="9"/>
      <c r="AX199" s="9"/>
    </row>
    <row r="200" spans="2:50" ht="12.75" customHeight="1" x14ac:dyDescent="0.25">
      <c r="B200" s="2"/>
      <c r="C200" s="3"/>
      <c r="D200" s="3"/>
      <c r="E200" s="2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9"/>
      <c r="AU200" s="9"/>
      <c r="AV200" s="9"/>
      <c r="AW200" s="9"/>
      <c r="AX200" s="9"/>
    </row>
    <row r="201" spans="2:50" ht="12.75" customHeight="1" x14ac:dyDescent="0.25">
      <c r="B201" s="2"/>
      <c r="C201" s="3"/>
      <c r="D201" s="3"/>
      <c r="E201" s="2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9"/>
      <c r="AU201" s="9"/>
      <c r="AV201" s="9"/>
      <c r="AW201" s="9"/>
      <c r="AX201" s="9"/>
    </row>
    <row r="202" spans="2:50" ht="12.75" customHeight="1" x14ac:dyDescent="0.25">
      <c r="B202" s="2"/>
      <c r="C202" s="3"/>
      <c r="D202" s="3"/>
      <c r="E202" s="2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9"/>
      <c r="AU202" s="9"/>
      <c r="AV202" s="9"/>
      <c r="AW202" s="9"/>
      <c r="AX202" s="9"/>
    </row>
    <row r="203" spans="2:50" ht="12.75" customHeight="1" x14ac:dyDescent="0.25">
      <c r="B203" s="2"/>
      <c r="C203" s="3"/>
      <c r="D203" s="3"/>
      <c r="E203" s="2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9"/>
      <c r="AU203" s="9"/>
      <c r="AV203" s="9"/>
      <c r="AW203" s="9"/>
      <c r="AX203" s="9"/>
    </row>
    <row r="204" spans="2:50" ht="12.75" customHeight="1" x14ac:dyDescent="0.25">
      <c r="B204" s="2"/>
      <c r="C204" s="3"/>
      <c r="D204" s="3"/>
      <c r="E204" s="2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9"/>
      <c r="AU204" s="9"/>
      <c r="AV204" s="9"/>
      <c r="AW204" s="9"/>
      <c r="AX204" s="9"/>
    </row>
    <row r="205" spans="2:50" ht="12.75" customHeight="1" x14ac:dyDescent="0.25">
      <c r="B205" s="2"/>
      <c r="C205" s="3"/>
      <c r="D205" s="3"/>
      <c r="E205" s="2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9"/>
      <c r="AU205" s="9"/>
      <c r="AV205" s="9"/>
      <c r="AW205" s="9"/>
      <c r="AX205" s="9"/>
    </row>
    <row r="206" spans="2:50" ht="12.75" customHeight="1" x14ac:dyDescent="0.25">
      <c r="B206" s="2"/>
      <c r="C206" s="3"/>
      <c r="D206" s="3"/>
      <c r="E206" s="2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9"/>
      <c r="AU206" s="9"/>
      <c r="AV206" s="9"/>
      <c r="AW206" s="9"/>
      <c r="AX206" s="9"/>
    </row>
    <row r="207" spans="2:50" ht="12.75" customHeight="1" x14ac:dyDescent="0.25">
      <c r="B207" s="2"/>
      <c r="C207" s="3"/>
      <c r="D207" s="3"/>
      <c r="E207" s="2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9"/>
      <c r="AU207" s="9"/>
      <c r="AV207" s="9"/>
      <c r="AW207" s="9"/>
      <c r="AX207" s="9"/>
    </row>
    <row r="208" spans="2:50" ht="12.75" customHeight="1" x14ac:dyDescent="0.2"/>
    <row r="209" spans="5:50" ht="12.75" customHeight="1" x14ac:dyDescent="0.2">
      <c r="E209" s="10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9"/>
      <c r="AU209" s="9"/>
      <c r="AV209" s="9"/>
      <c r="AW209" s="9"/>
      <c r="AX209" s="9"/>
    </row>
    <row r="210" spans="5:50" ht="12.75" customHeight="1" x14ac:dyDescent="0.2">
      <c r="E210" s="10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9"/>
      <c r="AU210" s="9"/>
      <c r="AV210" s="9"/>
      <c r="AW210" s="9"/>
      <c r="AX210" s="9"/>
    </row>
    <row r="211" spans="5:50" ht="12.75" customHeight="1" x14ac:dyDescent="0.2">
      <c r="E211" s="10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9"/>
      <c r="AU211" s="9"/>
      <c r="AV211" s="9"/>
      <c r="AW211" s="9"/>
      <c r="AX211" s="9"/>
    </row>
    <row r="212" spans="5:50" ht="12.75" customHeight="1" x14ac:dyDescent="0.2">
      <c r="E212" s="10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9"/>
      <c r="AU212" s="9"/>
      <c r="AV212" s="9"/>
      <c r="AW212" s="9"/>
      <c r="AX212" s="9"/>
    </row>
    <row r="213" spans="5:50" ht="12.75" customHeight="1" x14ac:dyDescent="0.2">
      <c r="E213" s="10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9"/>
      <c r="AU213" s="9"/>
      <c r="AV213" s="9"/>
      <c r="AW213" s="9"/>
      <c r="AX213" s="9"/>
    </row>
    <row r="214" spans="5:50" ht="12.75" customHeight="1" x14ac:dyDescent="0.2">
      <c r="E214" s="10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9"/>
      <c r="AU214" s="9"/>
      <c r="AV214" s="9"/>
      <c r="AW214" s="9"/>
      <c r="AX214" s="9"/>
    </row>
    <row r="215" spans="5:50" ht="12.75" customHeight="1" x14ac:dyDescent="0.2">
      <c r="E215" s="10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9"/>
      <c r="AU215" s="9"/>
      <c r="AV215" s="9"/>
      <c r="AW215" s="9"/>
      <c r="AX215" s="9"/>
    </row>
    <row r="216" spans="5:50" ht="12.75" customHeight="1" x14ac:dyDescent="0.2">
      <c r="E216" s="10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9"/>
      <c r="AU216" s="9"/>
      <c r="AV216" s="9"/>
      <c r="AW216" s="9"/>
      <c r="AX216" s="9"/>
    </row>
    <row r="217" spans="5:50" ht="12.75" customHeight="1" x14ac:dyDescent="0.2">
      <c r="E217" s="10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9"/>
      <c r="AU217" s="9"/>
      <c r="AV217" s="9"/>
      <c r="AW217" s="9"/>
      <c r="AX217" s="9"/>
    </row>
    <row r="218" spans="5:50" ht="12.75" customHeight="1" x14ac:dyDescent="0.2">
      <c r="E218" s="10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9"/>
      <c r="AU218" s="9"/>
      <c r="AV218" s="9"/>
      <c r="AW218" s="9"/>
      <c r="AX218" s="9"/>
    </row>
    <row r="219" spans="5:50" ht="12.75" customHeight="1" x14ac:dyDescent="0.2">
      <c r="E219" s="10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9"/>
      <c r="AU219" s="9"/>
      <c r="AV219" s="9"/>
      <c r="AW219" s="9"/>
      <c r="AX219" s="9"/>
    </row>
    <row r="220" spans="5:50" ht="12.75" customHeight="1" x14ac:dyDescent="0.2">
      <c r="E220" s="10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9"/>
      <c r="AU220" s="9"/>
      <c r="AV220" s="9"/>
      <c r="AW220" s="9"/>
      <c r="AX220" s="9"/>
    </row>
    <row r="221" spans="5:50" ht="12.75" customHeight="1" x14ac:dyDescent="0.2">
      <c r="E221" s="10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9"/>
      <c r="AU221" s="9"/>
      <c r="AV221" s="9"/>
      <c r="AW221" s="9"/>
      <c r="AX221" s="9"/>
    </row>
    <row r="222" spans="5:50" ht="12.75" customHeight="1" x14ac:dyDescent="0.2">
      <c r="E222" s="10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9"/>
      <c r="AU222" s="9"/>
      <c r="AV222" s="9"/>
      <c r="AW222" s="9"/>
      <c r="AX222" s="9"/>
    </row>
    <row r="223" spans="5:50" ht="12.75" customHeight="1" x14ac:dyDescent="0.2">
      <c r="E223" s="10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9"/>
      <c r="AU223" s="9"/>
      <c r="AV223" s="9"/>
      <c r="AW223" s="9"/>
      <c r="AX223" s="9"/>
    </row>
    <row r="224" spans="5:50" ht="12.75" customHeight="1" x14ac:dyDescent="0.2">
      <c r="E224" s="10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9"/>
      <c r="AU224" s="9"/>
      <c r="AV224" s="9"/>
      <c r="AW224" s="9"/>
      <c r="AX224" s="9"/>
    </row>
    <row r="225" spans="5:50" ht="12.75" customHeight="1" x14ac:dyDescent="0.2">
      <c r="E225" s="10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9"/>
      <c r="AU225" s="9"/>
      <c r="AV225" s="9"/>
      <c r="AW225" s="9"/>
      <c r="AX225" s="9"/>
    </row>
    <row r="226" spans="5:50" ht="12.75" customHeight="1" x14ac:dyDescent="0.2">
      <c r="E226" s="10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9"/>
      <c r="AU226" s="9"/>
      <c r="AV226" s="9"/>
      <c r="AW226" s="9"/>
      <c r="AX226" s="9"/>
    </row>
    <row r="227" spans="5:50" ht="12.75" customHeight="1" x14ac:dyDescent="0.2">
      <c r="E227" s="10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9"/>
      <c r="AU227" s="9"/>
      <c r="AV227" s="9"/>
      <c r="AW227" s="9"/>
      <c r="AX227" s="9"/>
    </row>
    <row r="228" spans="5:50" ht="12.75" customHeight="1" x14ac:dyDescent="0.2">
      <c r="E228" s="10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9"/>
      <c r="AU228" s="9"/>
      <c r="AV228" s="9"/>
      <c r="AW228" s="9"/>
      <c r="AX228" s="9"/>
    </row>
    <row r="229" spans="5:50" ht="12.75" customHeight="1" x14ac:dyDescent="0.2">
      <c r="E229" s="10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9"/>
      <c r="AU229" s="9"/>
      <c r="AV229" s="9"/>
      <c r="AW229" s="9"/>
      <c r="AX229" s="9"/>
    </row>
    <row r="230" spans="5:50" ht="12.75" customHeight="1" x14ac:dyDescent="0.2">
      <c r="E230" s="10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9"/>
      <c r="AU230" s="9"/>
      <c r="AV230" s="9"/>
      <c r="AW230" s="9"/>
      <c r="AX230" s="9"/>
    </row>
    <row r="231" spans="5:50" ht="12.75" customHeight="1" x14ac:dyDescent="0.2">
      <c r="E231" s="10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9"/>
      <c r="AU231" s="9"/>
      <c r="AV231" s="9"/>
      <c r="AW231" s="9"/>
      <c r="AX231" s="9"/>
    </row>
    <row r="232" spans="5:50" ht="12.75" customHeight="1" x14ac:dyDescent="0.2">
      <c r="E232" s="10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9"/>
      <c r="AU232" s="9"/>
      <c r="AV232" s="9"/>
      <c r="AW232" s="9"/>
      <c r="AX232" s="9"/>
    </row>
    <row r="233" spans="5:50" ht="12.75" customHeight="1" x14ac:dyDescent="0.2">
      <c r="E233" s="10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9"/>
      <c r="AU233" s="9"/>
      <c r="AV233" s="9"/>
      <c r="AW233" s="9"/>
      <c r="AX233" s="9"/>
    </row>
    <row r="234" spans="5:50" ht="12.75" customHeight="1" x14ac:dyDescent="0.2">
      <c r="E234" s="10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9"/>
      <c r="AU234" s="9"/>
      <c r="AV234" s="9"/>
      <c r="AW234" s="9"/>
      <c r="AX234" s="9"/>
    </row>
    <row r="235" spans="5:50" ht="12.75" customHeight="1" x14ac:dyDescent="0.2">
      <c r="E235" s="10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9"/>
      <c r="AU235" s="9"/>
      <c r="AV235" s="9"/>
      <c r="AW235" s="9"/>
      <c r="AX235" s="9"/>
    </row>
    <row r="236" spans="5:50" ht="12.75" customHeight="1" x14ac:dyDescent="0.2">
      <c r="E236" s="10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9"/>
      <c r="AU236" s="9"/>
      <c r="AV236" s="9"/>
      <c r="AW236" s="9"/>
      <c r="AX236" s="9"/>
    </row>
    <row r="237" spans="5:50" ht="12.75" customHeight="1" x14ac:dyDescent="0.2">
      <c r="E237" s="10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9"/>
      <c r="AU237" s="9"/>
      <c r="AV237" s="9"/>
      <c r="AW237" s="9"/>
      <c r="AX237" s="9"/>
    </row>
    <row r="238" spans="5:50" ht="12.75" customHeight="1" x14ac:dyDescent="0.2">
      <c r="E238" s="10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9"/>
      <c r="AU238" s="9"/>
      <c r="AV238" s="9"/>
      <c r="AW238" s="9"/>
      <c r="AX238" s="9"/>
    </row>
    <row r="239" spans="5:50" ht="12.75" customHeight="1" x14ac:dyDescent="0.2">
      <c r="E239" s="10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9"/>
      <c r="AU239" s="9"/>
      <c r="AV239" s="9"/>
      <c r="AW239" s="9"/>
      <c r="AX239" s="9"/>
    </row>
    <row r="240" spans="5:50" ht="12.75" customHeight="1" x14ac:dyDescent="0.2">
      <c r="E240" s="10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9"/>
      <c r="AU240" s="9"/>
      <c r="AV240" s="9"/>
      <c r="AW240" s="9"/>
      <c r="AX240" s="9"/>
    </row>
    <row r="241" spans="5:50" ht="12.75" customHeight="1" x14ac:dyDescent="0.2">
      <c r="E241" s="10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9"/>
      <c r="AU241" s="9"/>
      <c r="AV241" s="9"/>
      <c r="AW241" s="9"/>
      <c r="AX241" s="9"/>
    </row>
    <row r="242" spans="5:50" ht="12.75" customHeight="1" x14ac:dyDescent="0.2">
      <c r="E242" s="10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9"/>
      <c r="AU242" s="9"/>
      <c r="AV242" s="9"/>
      <c r="AW242" s="9"/>
      <c r="AX242" s="9"/>
    </row>
    <row r="243" spans="5:50" ht="12.75" customHeight="1" x14ac:dyDescent="0.2">
      <c r="E243" s="10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9"/>
      <c r="AU243" s="9"/>
      <c r="AV243" s="9"/>
      <c r="AW243" s="9"/>
      <c r="AX243" s="9"/>
    </row>
    <row r="244" spans="5:50" ht="12.75" customHeight="1" x14ac:dyDescent="0.2">
      <c r="E244" s="10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9"/>
      <c r="AU244" s="9"/>
      <c r="AV244" s="9"/>
      <c r="AW244" s="9"/>
      <c r="AX244" s="9"/>
    </row>
    <row r="245" spans="5:50" ht="12.75" customHeight="1" x14ac:dyDescent="0.2">
      <c r="E245" s="10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9"/>
      <c r="AU245" s="9"/>
      <c r="AV245" s="9"/>
      <c r="AW245" s="9"/>
      <c r="AX245" s="9"/>
    </row>
    <row r="246" spans="5:50" ht="12.75" customHeight="1" x14ac:dyDescent="0.2">
      <c r="E246" s="10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9"/>
      <c r="AU246" s="9"/>
      <c r="AV246" s="9"/>
      <c r="AW246" s="9"/>
      <c r="AX246" s="9"/>
    </row>
    <row r="247" spans="5:50" ht="12.75" customHeight="1" x14ac:dyDescent="0.2">
      <c r="E247" s="10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9"/>
      <c r="AU247" s="9"/>
      <c r="AV247" s="9"/>
      <c r="AW247" s="9"/>
      <c r="AX247" s="9"/>
    </row>
    <row r="248" spans="5:50" ht="12.75" customHeight="1" x14ac:dyDescent="0.2">
      <c r="E248" s="10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9"/>
      <c r="AU248" s="9"/>
      <c r="AV248" s="9"/>
      <c r="AW248" s="9"/>
      <c r="AX248" s="9"/>
    </row>
    <row r="249" spans="5:50" ht="12.75" customHeight="1" x14ac:dyDescent="0.2">
      <c r="E249" s="10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9"/>
      <c r="AU249" s="9"/>
      <c r="AV249" s="9"/>
      <c r="AW249" s="9"/>
      <c r="AX249" s="9"/>
    </row>
    <row r="250" spans="5:50" ht="12.75" customHeight="1" x14ac:dyDescent="0.2">
      <c r="E250" s="10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9"/>
      <c r="AU250" s="9"/>
      <c r="AV250" s="9"/>
      <c r="AW250" s="9"/>
      <c r="AX250" s="9"/>
    </row>
    <row r="251" spans="5:50" ht="12.75" customHeight="1" x14ac:dyDescent="0.2">
      <c r="E251" s="10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9"/>
      <c r="AU251" s="9"/>
      <c r="AV251" s="9"/>
      <c r="AW251" s="9"/>
      <c r="AX251" s="9"/>
    </row>
    <row r="252" spans="5:50" ht="12.75" customHeight="1" x14ac:dyDescent="0.2">
      <c r="E252" s="10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9"/>
      <c r="AU252" s="9"/>
      <c r="AV252" s="9"/>
      <c r="AW252" s="9"/>
      <c r="AX252" s="9"/>
    </row>
    <row r="253" spans="5:50" ht="12.75" customHeight="1" x14ac:dyDescent="0.2">
      <c r="E253" s="10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9"/>
      <c r="AU253" s="9"/>
      <c r="AV253" s="9"/>
      <c r="AW253" s="9"/>
      <c r="AX253" s="9"/>
    </row>
    <row r="254" spans="5:50" ht="12.75" customHeight="1" x14ac:dyDescent="0.2">
      <c r="E254" s="10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9"/>
      <c r="AU254" s="9"/>
      <c r="AV254" s="9"/>
      <c r="AW254" s="9"/>
      <c r="AX254" s="9"/>
    </row>
    <row r="255" spans="5:50" ht="12.75" customHeight="1" x14ac:dyDescent="0.2">
      <c r="E255" s="10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9"/>
      <c r="AU255" s="9"/>
      <c r="AV255" s="9"/>
      <c r="AW255" s="9"/>
      <c r="AX255" s="9"/>
    </row>
    <row r="256" spans="5:50" ht="12.75" customHeight="1" x14ac:dyDescent="0.2">
      <c r="E256" s="10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9"/>
      <c r="AU256" s="9"/>
      <c r="AV256" s="9"/>
      <c r="AW256" s="9"/>
      <c r="AX256" s="9"/>
    </row>
    <row r="257" spans="5:50" ht="12.75" customHeight="1" x14ac:dyDescent="0.2">
      <c r="E257" s="10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9"/>
      <c r="AU257" s="9"/>
      <c r="AV257" s="9"/>
      <c r="AW257" s="9"/>
      <c r="AX257" s="9"/>
    </row>
    <row r="258" spans="5:50" ht="12.75" customHeight="1" x14ac:dyDescent="0.2">
      <c r="E258" s="10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9"/>
      <c r="AU258" s="9"/>
      <c r="AV258" s="9"/>
      <c r="AW258" s="9"/>
      <c r="AX258" s="9"/>
    </row>
    <row r="259" spans="5:50" ht="12.75" customHeight="1" x14ac:dyDescent="0.2">
      <c r="E259" s="10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9"/>
      <c r="AU259" s="9"/>
      <c r="AV259" s="9"/>
      <c r="AW259" s="9"/>
      <c r="AX259" s="9"/>
    </row>
    <row r="260" spans="5:50" ht="12.75" customHeight="1" x14ac:dyDescent="0.2">
      <c r="E260" s="10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9"/>
      <c r="AU260" s="9"/>
      <c r="AV260" s="9"/>
      <c r="AW260" s="9"/>
      <c r="AX260" s="9"/>
    </row>
    <row r="261" spans="5:50" ht="12.75" customHeight="1" x14ac:dyDescent="0.2">
      <c r="E261" s="10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9"/>
      <c r="AU261" s="9"/>
      <c r="AV261" s="9"/>
      <c r="AW261" s="9"/>
      <c r="AX261" s="9"/>
    </row>
    <row r="262" spans="5:50" ht="12.75" customHeight="1" x14ac:dyDescent="0.2">
      <c r="E262" s="10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9"/>
      <c r="AU262" s="9"/>
      <c r="AV262" s="9"/>
      <c r="AW262" s="9"/>
      <c r="AX262" s="9"/>
    </row>
    <row r="263" spans="5:50" ht="12.75" customHeight="1" x14ac:dyDescent="0.2">
      <c r="E263" s="10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9"/>
      <c r="AU263" s="9"/>
      <c r="AV263" s="9"/>
      <c r="AW263" s="9"/>
      <c r="AX263" s="9"/>
    </row>
    <row r="264" spans="5:50" ht="12.75" customHeight="1" x14ac:dyDescent="0.2">
      <c r="E264" s="10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9"/>
      <c r="AU264" s="9"/>
      <c r="AV264" s="9"/>
      <c r="AW264" s="9"/>
      <c r="AX264" s="9"/>
    </row>
    <row r="265" spans="5:50" ht="12.75" customHeight="1" x14ac:dyDescent="0.2">
      <c r="E265" s="10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9"/>
      <c r="AU265" s="9"/>
      <c r="AV265" s="9"/>
      <c r="AW265" s="9"/>
      <c r="AX265" s="9"/>
    </row>
    <row r="266" spans="5:50" ht="12.75" customHeight="1" x14ac:dyDescent="0.2">
      <c r="E266" s="10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9"/>
      <c r="AU266" s="9"/>
      <c r="AV266" s="9"/>
      <c r="AW266" s="9"/>
      <c r="AX266" s="9"/>
    </row>
    <row r="267" spans="5:50" ht="12.75" customHeight="1" x14ac:dyDescent="0.2">
      <c r="E267" s="10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9"/>
      <c r="AU267" s="9"/>
      <c r="AV267" s="9"/>
      <c r="AW267" s="9"/>
      <c r="AX267" s="9"/>
    </row>
    <row r="268" spans="5:50" ht="12.75" customHeight="1" x14ac:dyDescent="0.2">
      <c r="E268" s="10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9"/>
      <c r="AU268" s="9"/>
      <c r="AV268" s="9"/>
      <c r="AW268" s="9"/>
      <c r="AX268" s="9"/>
    </row>
    <row r="269" spans="5:50" ht="12.75" customHeight="1" x14ac:dyDescent="0.2">
      <c r="E269" s="10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9"/>
      <c r="AU269" s="9"/>
      <c r="AV269" s="9"/>
      <c r="AW269" s="9"/>
      <c r="AX269" s="9"/>
    </row>
    <row r="270" spans="5:50" ht="12.75" customHeight="1" x14ac:dyDescent="0.2">
      <c r="E270" s="10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9"/>
      <c r="AU270" s="9"/>
      <c r="AV270" s="9"/>
      <c r="AW270" s="9"/>
      <c r="AX270" s="9"/>
    </row>
    <row r="271" spans="5:50" ht="12.75" customHeight="1" x14ac:dyDescent="0.2">
      <c r="E271" s="10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9"/>
      <c r="AU271" s="9"/>
      <c r="AV271" s="9"/>
      <c r="AW271" s="9"/>
      <c r="AX271" s="9"/>
    </row>
    <row r="272" spans="5:50" ht="12.75" customHeight="1" x14ac:dyDescent="0.2">
      <c r="E272" s="10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9"/>
      <c r="AU272" s="9"/>
      <c r="AV272" s="9"/>
      <c r="AW272" s="9"/>
      <c r="AX272" s="9"/>
    </row>
    <row r="273" spans="5:50" ht="12.75" customHeight="1" x14ac:dyDescent="0.2">
      <c r="E273" s="10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9"/>
      <c r="AU273" s="9"/>
      <c r="AV273" s="9"/>
      <c r="AW273" s="9"/>
      <c r="AX273" s="9"/>
    </row>
    <row r="274" spans="5:50" ht="12.75" customHeight="1" x14ac:dyDescent="0.2">
      <c r="E274" s="10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9"/>
      <c r="AU274" s="9"/>
      <c r="AV274" s="9"/>
      <c r="AW274" s="9"/>
      <c r="AX274" s="9"/>
    </row>
    <row r="275" spans="5:50" ht="12.75" customHeight="1" x14ac:dyDescent="0.2">
      <c r="E275" s="10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9"/>
      <c r="AU275" s="9"/>
      <c r="AV275" s="9"/>
      <c r="AW275" s="9"/>
      <c r="AX275" s="9"/>
    </row>
    <row r="276" spans="5:50" ht="12.75" customHeight="1" x14ac:dyDescent="0.2">
      <c r="E276" s="10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9"/>
      <c r="AU276" s="9"/>
      <c r="AV276" s="9"/>
      <c r="AW276" s="9"/>
      <c r="AX276" s="9"/>
    </row>
    <row r="277" spans="5:50" ht="12.75" customHeight="1" x14ac:dyDescent="0.2">
      <c r="E277" s="10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9"/>
      <c r="AU277" s="9"/>
      <c r="AV277" s="9"/>
      <c r="AW277" s="9"/>
      <c r="AX277" s="9"/>
    </row>
    <row r="278" spans="5:50" ht="12.75" customHeight="1" x14ac:dyDescent="0.2">
      <c r="E278" s="10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9"/>
      <c r="AU278" s="9"/>
      <c r="AV278" s="9"/>
      <c r="AW278" s="9"/>
      <c r="AX278" s="9"/>
    </row>
    <row r="279" spans="5:50" ht="12.75" customHeight="1" x14ac:dyDescent="0.2">
      <c r="E279" s="10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9"/>
      <c r="AU279" s="9"/>
      <c r="AV279" s="9"/>
      <c r="AW279" s="9"/>
      <c r="AX279" s="9"/>
    </row>
    <row r="280" spans="5:50" ht="12.75" customHeight="1" x14ac:dyDescent="0.2">
      <c r="E280" s="10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9"/>
      <c r="AU280" s="9"/>
      <c r="AV280" s="9"/>
      <c r="AW280" s="9"/>
      <c r="AX280" s="9"/>
    </row>
    <row r="281" spans="5:50" ht="12.75" customHeight="1" x14ac:dyDescent="0.2">
      <c r="E281" s="10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9"/>
      <c r="AU281" s="9"/>
      <c r="AV281" s="9"/>
      <c r="AW281" s="9"/>
      <c r="AX281" s="9"/>
    </row>
    <row r="282" spans="5:50" ht="12.75" customHeight="1" x14ac:dyDescent="0.2">
      <c r="E282" s="10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9"/>
      <c r="AU282" s="9"/>
      <c r="AV282" s="9"/>
      <c r="AW282" s="9"/>
      <c r="AX282" s="9"/>
    </row>
    <row r="283" spans="5:50" ht="12.75" customHeight="1" x14ac:dyDescent="0.2">
      <c r="E283" s="10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9"/>
      <c r="AU283" s="9"/>
      <c r="AV283" s="9"/>
      <c r="AW283" s="9"/>
      <c r="AX283" s="9"/>
    </row>
    <row r="284" spans="5:50" ht="12.75" customHeight="1" x14ac:dyDescent="0.2">
      <c r="E284" s="10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9"/>
      <c r="AU284" s="9"/>
      <c r="AV284" s="9"/>
      <c r="AW284" s="9"/>
      <c r="AX284" s="9"/>
    </row>
    <row r="285" spans="5:50" ht="12.75" customHeight="1" x14ac:dyDescent="0.2">
      <c r="E285" s="10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9"/>
      <c r="AU285" s="9"/>
      <c r="AV285" s="9"/>
      <c r="AW285" s="9"/>
      <c r="AX285" s="9"/>
    </row>
    <row r="286" spans="5:50" ht="12.75" customHeight="1" x14ac:dyDescent="0.2">
      <c r="E286" s="10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9"/>
      <c r="AU286" s="9"/>
      <c r="AV286" s="9"/>
      <c r="AW286" s="9"/>
      <c r="AX286" s="9"/>
    </row>
    <row r="287" spans="5:50" ht="12.75" customHeight="1" x14ac:dyDescent="0.2">
      <c r="E287" s="10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9"/>
      <c r="AU287" s="9"/>
      <c r="AV287" s="9"/>
      <c r="AW287" s="9"/>
      <c r="AX287" s="9"/>
    </row>
    <row r="288" spans="5:50" ht="12.75" customHeight="1" x14ac:dyDescent="0.2">
      <c r="E288" s="10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9"/>
      <c r="AU288" s="9"/>
      <c r="AV288" s="9"/>
      <c r="AW288" s="9"/>
      <c r="AX288" s="9"/>
    </row>
    <row r="289" spans="5:50" ht="12.75" customHeight="1" x14ac:dyDescent="0.2">
      <c r="E289" s="10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9"/>
      <c r="AU289" s="9"/>
      <c r="AV289" s="9"/>
      <c r="AW289" s="9"/>
      <c r="AX289" s="9"/>
    </row>
    <row r="290" spans="5:50" ht="12.75" customHeight="1" x14ac:dyDescent="0.2">
      <c r="E290" s="10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9"/>
      <c r="AU290" s="9"/>
      <c r="AV290" s="9"/>
      <c r="AW290" s="9"/>
      <c r="AX290" s="9"/>
    </row>
    <row r="291" spans="5:50" ht="12.75" customHeight="1" x14ac:dyDescent="0.2">
      <c r="E291" s="10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9"/>
      <c r="AU291" s="9"/>
      <c r="AV291" s="9"/>
      <c r="AW291" s="9"/>
      <c r="AX291" s="9"/>
    </row>
    <row r="292" spans="5:50" ht="12.75" customHeight="1" x14ac:dyDescent="0.2">
      <c r="E292" s="10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9"/>
      <c r="AU292" s="9"/>
      <c r="AV292" s="9"/>
      <c r="AW292" s="9"/>
      <c r="AX292" s="9"/>
    </row>
    <row r="293" spans="5:50" ht="12.75" customHeight="1" x14ac:dyDescent="0.2">
      <c r="E293" s="10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9"/>
      <c r="AU293" s="9"/>
      <c r="AV293" s="9"/>
      <c r="AW293" s="9"/>
      <c r="AX293" s="9"/>
    </row>
    <row r="294" spans="5:50" ht="12.75" customHeight="1" x14ac:dyDescent="0.2">
      <c r="E294" s="10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9"/>
      <c r="AU294" s="9"/>
      <c r="AV294" s="9"/>
      <c r="AW294" s="9"/>
      <c r="AX294" s="9"/>
    </row>
    <row r="295" spans="5:50" ht="12.75" customHeight="1" x14ac:dyDescent="0.2">
      <c r="E295" s="10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9"/>
      <c r="AU295" s="9"/>
      <c r="AV295" s="9"/>
      <c r="AW295" s="9"/>
      <c r="AX295" s="9"/>
    </row>
    <row r="296" spans="5:50" ht="12.75" customHeight="1" x14ac:dyDescent="0.2">
      <c r="E296" s="10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9"/>
      <c r="AU296" s="9"/>
      <c r="AV296" s="9"/>
      <c r="AW296" s="9"/>
      <c r="AX296" s="9"/>
    </row>
    <row r="297" spans="5:50" ht="12.75" customHeight="1" x14ac:dyDescent="0.2">
      <c r="E297" s="10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9"/>
      <c r="AU297" s="9"/>
      <c r="AV297" s="9"/>
      <c r="AW297" s="9"/>
      <c r="AX297" s="9"/>
    </row>
    <row r="298" spans="5:50" ht="12.75" customHeight="1" x14ac:dyDescent="0.2">
      <c r="E298" s="10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9"/>
      <c r="AU298" s="9"/>
      <c r="AV298" s="9"/>
      <c r="AW298" s="9"/>
      <c r="AX298" s="9"/>
    </row>
    <row r="299" spans="5:50" ht="12.75" customHeight="1" x14ac:dyDescent="0.2">
      <c r="E299" s="10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9"/>
      <c r="AU299" s="9"/>
      <c r="AV299" s="9"/>
      <c r="AW299" s="9"/>
      <c r="AX299" s="9"/>
    </row>
    <row r="300" spans="5:50" ht="12.75" customHeight="1" x14ac:dyDescent="0.2">
      <c r="E300" s="10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9"/>
      <c r="AU300" s="9"/>
      <c r="AV300" s="9"/>
      <c r="AW300" s="9"/>
      <c r="AX300" s="9"/>
    </row>
    <row r="301" spans="5:50" ht="12.75" customHeight="1" x14ac:dyDescent="0.2">
      <c r="E301" s="10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9"/>
      <c r="AU301" s="9"/>
      <c r="AV301" s="9"/>
      <c r="AW301" s="9"/>
      <c r="AX301" s="9"/>
    </row>
    <row r="302" spans="5:50" ht="12.75" customHeight="1" x14ac:dyDescent="0.2">
      <c r="E302" s="10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9"/>
      <c r="AU302" s="9"/>
      <c r="AV302" s="9"/>
      <c r="AW302" s="9"/>
      <c r="AX302" s="9"/>
    </row>
    <row r="303" spans="5:50" ht="12.75" customHeight="1" x14ac:dyDescent="0.2">
      <c r="E303" s="10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9"/>
      <c r="AU303" s="9"/>
      <c r="AV303" s="9"/>
      <c r="AW303" s="9"/>
      <c r="AX303" s="9"/>
    </row>
    <row r="304" spans="5:50" ht="12.75" customHeight="1" x14ac:dyDescent="0.2">
      <c r="E304" s="10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9"/>
      <c r="AU304" s="9"/>
      <c r="AV304" s="9"/>
      <c r="AW304" s="9"/>
      <c r="AX304" s="9"/>
    </row>
    <row r="305" spans="5:50" ht="12.75" customHeight="1" x14ac:dyDescent="0.2">
      <c r="E305" s="10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9"/>
      <c r="AU305" s="9"/>
      <c r="AV305" s="9"/>
      <c r="AW305" s="9"/>
      <c r="AX305" s="9"/>
    </row>
    <row r="306" spans="5:50" ht="12.75" customHeight="1" x14ac:dyDescent="0.2">
      <c r="E306" s="10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9"/>
      <c r="AU306" s="9"/>
      <c r="AV306" s="9"/>
      <c r="AW306" s="9"/>
      <c r="AX306" s="9"/>
    </row>
    <row r="307" spans="5:50" ht="12.75" customHeight="1" x14ac:dyDescent="0.2">
      <c r="E307" s="10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9"/>
      <c r="AU307" s="9"/>
      <c r="AV307" s="9"/>
      <c r="AW307" s="9"/>
      <c r="AX307" s="9"/>
    </row>
    <row r="308" spans="5:50" ht="12.75" customHeight="1" x14ac:dyDescent="0.2">
      <c r="E308" s="10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9"/>
      <c r="AU308" s="9"/>
      <c r="AV308" s="9"/>
      <c r="AW308" s="9"/>
      <c r="AX308" s="9"/>
    </row>
    <row r="309" spans="5:50" ht="12.75" customHeight="1" x14ac:dyDescent="0.2">
      <c r="E309" s="10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9"/>
      <c r="AU309" s="9"/>
      <c r="AV309" s="9"/>
      <c r="AW309" s="9"/>
      <c r="AX309" s="9"/>
    </row>
    <row r="310" spans="5:50" ht="12.75" customHeight="1" x14ac:dyDescent="0.2">
      <c r="E310" s="10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9"/>
      <c r="AU310" s="9"/>
      <c r="AV310" s="9"/>
      <c r="AW310" s="9"/>
      <c r="AX310" s="9"/>
    </row>
    <row r="311" spans="5:50" ht="12.75" customHeight="1" x14ac:dyDescent="0.2">
      <c r="E311" s="10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9"/>
      <c r="AU311" s="9"/>
      <c r="AV311" s="9"/>
      <c r="AW311" s="9"/>
      <c r="AX311" s="9"/>
    </row>
    <row r="312" spans="5:50" ht="12.75" customHeight="1" x14ac:dyDescent="0.2">
      <c r="E312" s="10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9"/>
      <c r="AU312" s="9"/>
      <c r="AV312" s="9"/>
      <c r="AW312" s="9"/>
      <c r="AX312" s="9"/>
    </row>
    <row r="313" spans="5:50" ht="12.75" customHeight="1" x14ac:dyDescent="0.2">
      <c r="E313" s="10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9"/>
      <c r="AU313" s="9"/>
      <c r="AV313" s="9"/>
      <c r="AW313" s="9"/>
      <c r="AX313" s="9"/>
    </row>
    <row r="314" spans="5:50" ht="12.75" customHeight="1" x14ac:dyDescent="0.2">
      <c r="E314" s="10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9"/>
      <c r="AU314" s="9"/>
      <c r="AV314" s="9"/>
      <c r="AW314" s="9"/>
      <c r="AX314" s="9"/>
    </row>
    <row r="315" spans="5:50" ht="12.75" customHeight="1" x14ac:dyDescent="0.2">
      <c r="E315" s="10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9"/>
      <c r="AU315" s="9"/>
      <c r="AV315" s="9"/>
      <c r="AW315" s="9"/>
      <c r="AX315" s="9"/>
    </row>
    <row r="316" spans="5:50" ht="12.75" customHeight="1" x14ac:dyDescent="0.2">
      <c r="E316" s="10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9"/>
      <c r="AU316" s="9"/>
      <c r="AV316" s="9"/>
      <c r="AW316" s="9"/>
      <c r="AX316" s="9"/>
    </row>
    <row r="317" spans="5:50" ht="12.75" customHeight="1" x14ac:dyDescent="0.2">
      <c r="E317" s="10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9"/>
      <c r="AU317" s="9"/>
      <c r="AV317" s="9"/>
      <c r="AW317" s="9"/>
      <c r="AX317" s="9"/>
    </row>
    <row r="318" spans="5:50" ht="12.75" customHeight="1" x14ac:dyDescent="0.2">
      <c r="E318" s="10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9"/>
      <c r="AU318" s="9"/>
      <c r="AV318" s="9"/>
      <c r="AW318" s="9"/>
      <c r="AX318" s="9"/>
    </row>
    <row r="319" spans="5:50" ht="12.75" customHeight="1" x14ac:dyDescent="0.2">
      <c r="E319" s="10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9"/>
      <c r="AU319" s="9"/>
      <c r="AV319" s="9"/>
      <c r="AW319" s="9"/>
      <c r="AX319" s="9"/>
    </row>
    <row r="320" spans="5:50" ht="12.75" customHeight="1" x14ac:dyDescent="0.2">
      <c r="E320" s="10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9"/>
      <c r="AU320" s="9"/>
      <c r="AV320" s="9"/>
      <c r="AW320" s="9"/>
      <c r="AX320" s="9"/>
    </row>
    <row r="321" spans="5:50" ht="12.75" customHeight="1" x14ac:dyDescent="0.2">
      <c r="E321" s="10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9"/>
      <c r="AU321" s="9"/>
      <c r="AV321" s="9"/>
      <c r="AW321" s="9"/>
      <c r="AX321" s="9"/>
    </row>
    <row r="322" spans="5:50" ht="12.75" customHeight="1" x14ac:dyDescent="0.2">
      <c r="E322" s="10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9"/>
      <c r="AU322" s="9"/>
      <c r="AV322" s="9"/>
      <c r="AW322" s="9"/>
      <c r="AX322" s="9"/>
    </row>
    <row r="323" spans="5:50" ht="12.75" customHeight="1" x14ac:dyDescent="0.2">
      <c r="E323" s="10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9"/>
      <c r="AU323" s="9"/>
      <c r="AV323" s="9"/>
      <c r="AW323" s="9"/>
      <c r="AX323" s="9"/>
    </row>
    <row r="324" spans="5:50" ht="12.75" customHeight="1" x14ac:dyDescent="0.2">
      <c r="E324" s="10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9"/>
      <c r="AU324" s="9"/>
      <c r="AV324" s="9"/>
      <c r="AW324" s="9"/>
      <c r="AX324" s="9"/>
    </row>
    <row r="325" spans="5:50" ht="12.75" customHeight="1" x14ac:dyDescent="0.2">
      <c r="E325" s="10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9"/>
      <c r="AU325" s="9"/>
      <c r="AV325" s="9"/>
      <c r="AW325" s="9"/>
      <c r="AX325" s="9"/>
    </row>
    <row r="326" spans="5:50" ht="12.75" customHeight="1" x14ac:dyDescent="0.2">
      <c r="E326" s="10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9"/>
      <c r="AU326" s="9"/>
      <c r="AV326" s="9"/>
      <c r="AW326" s="9"/>
      <c r="AX326" s="9"/>
    </row>
    <row r="327" spans="5:50" ht="12.75" customHeight="1" x14ac:dyDescent="0.2">
      <c r="E327" s="10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9"/>
      <c r="AU327" s="9"/>
      <c r="AV327" s="9"/>
      <c r="AW327" s="9"/>
      <c r="AX327" s="9"/>
    </row>
    <row r="328" spans="5:50" ht="12.75" customHeight="1" x14ac:dyDescent="0.2">
      <c r="E328" s="10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9"/>
      <c r="AU328" s="9"/>
      <c r="AV328" s="9"/>
      <c r="AW328" s="9"/>
      <c r="AX328" s="9"/>
    </row>
    <row r="329" spans="5:50" ht="12.75" customHeight="1" x14ac:dyDescent="0.2">
      <c r="E329" s="10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9"/>
      <c r="AU329" s="9"/>
      <c r="AV329" s="9"/>
      <c r="AW329" s="9"/>
      <c r="AX329" s="9"/>
    </row>
    <row r="330" spans="5:50" ht="12.75" customHeight="1" x14ac:dyDescent="0.2">
      <c r="E330" s="10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9"/>
      <c r="AU330" s="9"/>
      <c r="AV330" s="9"/>
      <c r="AW330" s="9"/>
      <c r="AX330" s="9"/>
    </row>
    <row r="331" spans="5:50" ht="12.75" customHeight="1" x14ac:dyDescent="0.2">
      <c r="E331" s="10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9"/>
      <c r="AU331" s="9"/>
      <c r="AV331" s="9"/>
      <c r="AW331" s="9"/>
      <c r="AX331" s="9"/>
    </row>
    <row r="332" spans="5:50" ht="12.75" customHeight="1" x14ac:dyDescent="0.2">
      <c r="E332" s="10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9"/>
      <c r="AU332" s="9"/>
      <c r="AV332" s="9"/>
      <c r="AW332" s="9"/>
      <c r="AX332" s="9"/>
    </row>
    <row r="333" spans="5:50" ht="12.75" customHeight="1" x14ac:dyDescent="0.2">
      <c r="E333" s="10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9"/>
      <c r="AU333" s="9"/>
      <c r="AV333" s="9"/>
      <c r="AW333" s="9"/>
      <c r="AX333" s="9"/>
    </row>
    <row r="334" spans="5:50" ht="12.75" customHeight="1" x14ac:dyDescent="0.2">
      <c r="E334" s="10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9"/>
      <c r="AU334" s="9"/>
      <c r="AV334" s="9"/>
      <c r="AW334" s="9"/>
      <c r="AX334" s="9"/>
    </row>
    <row r="335" spans="5:50" ht="12.75" customHeight="1" x14ac:dyDescent="0.2">
      <c r="E335" s="10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9"/>
      <c r="AU335" s="9"/>
      <c r="AV335" s="9"/>
      <c r="AW335" s="9"/>
      <c r="AX335" s="9"/>
    </row>
    <row r="336" spans="5:50" ht="12.75" customHeight="1" x14ac:dyDescent="0.2">
      <c r="E336" s="10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9"/>
      <c r="AU336" s="9"/>
      <c r="AV336" s="9"/>
      <c r="AW336" s="9"/>
      <c r="AX336" s="9"/>
    </row>
    <row r="337" spans="5:50" ht="12.75" customHeight="1" x14ac:dyDescent="0.2">
      <c r="E337" s="10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9"/>
      <c r="AU337" s="9"/>
      <c r="AV337" s="9"/>
      <c r="AW337" s="9"/>
      <c r="AX337" s="9"/>
    </row>
    <row r="338" spans="5:50" ht="12.75" customHeight="1" x14ac:dyDescent="0.2">
      <c r="E338" s="10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9"/>
      <c r="AU338" s="9"/>
      <c r="AV338" s="9"/>
      <c r="AW338" s="9"/>
      <c r="AX338" s="9"/>
    </row>
    <row r="339" spans="5:50" ht="12.75" customHeight="1" x14ac:dyDescent="0.2">
      <c r="E339" s="10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9"/>
      <c r="AU339" s="9"/>
      <c r="AV339" s="9"/>
      <c r="AW339" s="9"/>
      <c r="AX339" s="9"/>
    </row>
    <row r="340" spans="5:50" ht="12.75" customHeight="1" x14ac:dyDescent="0.2">
      <c r="E340" s="10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9"/>
      <c r="AU340" s="9"/>
      <c r="AV340" s="9"/>
      <c r="AW340" s="9"/>
      <c r="AX340" s="9"/>
    </row>
    <row r="341" spans="5:50" ht="12.75" customHeight="1" x14ac:dyDescent="0.2">
      <c r="E341" s="10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9"/>
      <c r="AU341" s="9"/>
      <c r="AV341" s="9"/>
      <c r="AW341" s="9"/>
      <c r="AX341" s="9"/>
    </row>
    <row r="342" spans="5:50" ht="12.75" customHeight="1" x14ac:dyDescent="0.2">
      <c r="E342" s="10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9"/>
      <c r="AU342" s="9"/>
      <c r="AV342" s="9"/>
      <c r="AW342" s="9"/>
      <c r="AX342" s="9"/>
    </row>
    <row r="343" spans="5:50" ht="12.75" customHeight="1" x14ac:dyDescent="0.2">
      <c r="E343" s="10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9"/>
      <c r="AU343" s="9"/>
      <c r="AV343" s="9"/>
      <c r="AW343" s="9"/>
      <c r="AX343" s="9"/>
    </row>
    <row r="344" spans="5:50" ht="12.75" customHeight="1" x14ac:dyDescent="0.2">
      <c r="E344" s="10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9"/>
      <c r="AU344" s="9"/>
      <c r="AV344" s="9"/>
      <c r="AW344" s="9"/>
      <c r="AX344" s="9"/>
    </row>
    <row r="345" spans="5:50" ht="12.75" customHeight="1" x14ac:dyDescent="0.2">
      <c r="E345" s="10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9"/>
      <c r="AU345" s="9"/>
      <c r="AV345" s="9"/>
      <c r="AW345" s="9"/>
      <c r="AX345" s="9"/>
    </row>
    <row r="346" spans="5:50" ht="12.75" customHeight="1" x14ac:dyDescent="0.2">
      <c r="E346" s="10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9"/>
      <c r="AU346" s="9"/>
      <c r="AV346" s="9"/>
      <c r="AW346" s="9"/>
      <c r="AX346" s="9"/>
    </row>
    <row r="347" spans="5:50" ht="12.75" customHeight="1" x14ac:dyDescent="0.2">
      <c r="E347" s="10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9"/>
      <c r="AU347" s="9"/>
      <c r="AV347" s="9"/>
      <c r="AW347" s="9"/>
      <c r="AX347" s="9"/>
    </row>
    <row r="348" spans="5:50" ht="12.75" customHeight="1" x14ac:dyDescent="0.2">
      <c r="E348" s="10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9"/>
      <c r="AU348" s="9"/>
      <c r="AV348" s="9"/>
      <c r="AW348" s="9"/>
      <c r="AX348" s="9"/>
    </row>
    <row r="349" spans="5:50" ht="12.75" customHeight="1" x14ac:dyDescent="0.2">
      <c r="E349" s="10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9"/>
      <c r="AU349" s="9"/>
      <c r="AV349" s="9"/>
      <c r="AW349" s="9"/>
      <c r="AX349" s="9"/>
    </row>
    <row r="350" spans="5:50" ht="12.75" customHeight="1" x14ac:dyDescent="0.2">
      <c r="E350" s="10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9"/>
      <c r="AU350" s="9"/>
      <c r="AV350" s="9"/>
      <c r="AW350" s="9"/>
      <c r="AX350" s="9"/>
    </row>
    <row r="351" spans="5:50" ht="12.75" customHeight="1" x14ac:dyDescent="0.2">
      <c r="E351" s="10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9"/>
      <c r="AU351" s="9"/>
      <c r="AV351" s="9"/>
      <c r="AW351" s="9"/>
      <c r="AX351" s="9"/>
    </row>
    <row r="352" spans="5:50" ht="12.75" customHeight="1" x14ac:dyDescent="0.2">
      <c r="E352" s="10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9"/>
      <c r="AU352" s="9"/>
      <c r="AV352" s="9"/>
      <c r="AW352" s="9"/>
      <c r="AX352" s="9"/>
    </row>
    <row r="353" spans="5:50" ht="12.75" customHeight="1" x14ac:dyDescent="0.2">
      <c r="E353" s="10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9"/>
      <c r="AU353" s="9"/>
      <c r="AV353" s="9"/>
      <c r="AW353" s="9"/>
      <c r="AX353" s="9"/>
    </row>
    <row r="354" spans="5:50" ht="12.75" customHeight="1" x14ac:dyDescent="0.2">
      <c r="E354" s="10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9"/>
      <c r="AU354" s="9"/>
      <c r="AV354" s="9"/>
      <c r="AW354" s="9"/>
      <c r="AX354" s="9"/>
    </row>
    <row r="355" spans="5:50" ht="12.75" customHeight="1" x14ac:dyDescent="0.2">
      <c r="E355" s="10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9"/>
      <c r="AU355" s="9"/>
      <c r="AV355" s="9"/>
      <c r="AW355" s="9"/>
      <c r="AX355" s="9"/>
    </row>
    <row r="356" spans="5:50" ht="12.75" customHeight="1" x14ac:dyDescent="0.2">
      <c r="E356" s="10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9"/>
      <c r="AU356" s="9"/>
      <c r="AV356" s="9"/>
      <c r="AW356" s="9"/>
      <c r="AX356" s="9"/>
    </row>
    <row r="357" spans="5:50" ht="12.75" customHeight="1" x14ac:dyDescent="0.2">
      <c r="E357" s="10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9"/>
      <c r="AU357" s="9"/>
      <c r="AV357" s="9"/>
      <c r="AW357" s="9"/>
      <c r="AX357" s="9"/>
    </row>
    <row r="358" spans="5:50" ht="12.75" customHeight="1" x14ac:dyDescent="0.2">
      <c r="E358" s="10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9"/>
      <c r="AU358" s="9"/>
      <c r="AV358" s="9"/>
      <c r="AW358" s="9"/>
      <c r="AX358" s="9"/>
    </row>
    <row r="359" spans="5:50" ht="12.75" customHeight="1" x14ac:dyDescent="0.2">
      <c r="E359" s="10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9"/>
      <c r="AU359" s="9"/>
      <c r="AV359" s="9"/>
      <c r="AW359" s="9"/>
      <c r="AX359" s="9"/>
    </row>
    <row r="360" spans="5:50" ht="12.75" customHeight="1" x14ac:dyDescent="0.2">
      <c r="E360" s="10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9"/>
      <c r="AU360" s="9"/>
      <c r="AV360" s="9"/>
      <c r="AW360" s="9"/>
      <c r="AX360" s="9"/>
    </row>
    <row r="361" spans="5:50" ht="12.75" customHeight="1" x14ac:dyDescent="0.2">
      <c r="E361" s="10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9"/>
      <c r="AU361" s="9"/>
      <c r="AV361" s="9"/>
      <c r="AW361" s="9"/>
      <c r="AX361" s="9"/>
    </row>
    <row r="362" spans="5:50" ht="12.75" customHeight="1" x14ac:dyDescent="0.2">
      <c r="E362" s="10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9"/>
      <c r="AU362" s="9"/>
      <c r="AV362" s="9"/>
      <c r="AW362" s="9"/>
      <c r="AX362" s="9"/>
    </row>
    <row r="363" spans="5:50" ht="12.75" customHeight="1" x14ac:dyDescent="0.2">
      <c r="E363" s="10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9"/>
      <c r="AU363" s="9"/>
      <c r="AV363" s="9"/>
      <c r="AW363" s="9"/>
      <c r="AX363" s="9"/>
    </row>
    <row r="364" spans="5:50" ht="12.75" customHeight="1" x14ac:dyDescent="0.2">
      <c r="E364" s="10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9"/>
      <c r="AU364" s="9"/>
      <c r="AV364" s="9"/>
      <c r="AW364" s="9"/>
      <c r="AX364" s="9"/>
    </row>
    <row r="365" spans="5:50" ht="12.75" customHeight="1" x14ac:dyDescent="0.2">
      <c r="E365" s="10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9"/>
      <c r="AU365" s="9"/>
      <c r="AV365" s="9"/>
      <c r="AW365" s="9"/>
      <c r="AX365" s="9"/>
    </row>
    <row r="366" spans="5:50" ht="12.75" customHeight="1" x14ac:dyDescent="0.2">
      <c r="E366" s="10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9"/>
      <c r="AU366" s="9"/>
      <c r="AV366" s="9"/>
      <c r="AW366" s="9"/>
      <c r="AX366" s="9"/>
    </row>
    <row r="367" spans="5:50" ht="12.75" customHeight="1" x14ac:dyDescent="0.2">
      <c r="E367" s="10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9"/>
      <c r="AU367" s="9"/>
      <c r="AV367" s="9"/>
      <c r="AW367" s="9"/>
      <c r="AX367" s="9"/>
    </row>
    <row r="368" spans="5:50" ht="12.75" customHeight="1" x14ac:dyDescent="0.2">
      <c r="E368" s="10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9"/>
      <c r="AU368" s="9"/>
      <c r="AV368" s="9"/>
      <c r="AW368" s="9"/>
      <c r="AX368" s="9"/>
    </row>
    <row r="369" spans="5:50" ht="12.75" customHeight="1" x14ac:dyDescent="0.2">
      <c r="E369" s="10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9"/>
      <c r="AU369" s="9"/>
      <c r="AV369" s="9"/>
      <c r="AW369" s="9"/>
      <c r="AX369" s="9"/>
    </row>
    <row r="370" spans="5:50" ht="12.75" customHeight="1" x14ac:dyDescent="0.2">
      <c r="E370" s="10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9"/>
      <c r="AU370" s="9"/>
      <c r="AV370" s="9"/>
      <c r="AW370" s="9"/>
      <c r="AX370" s="9"/>
    </row>
    <row r="371" spans="5:50" ht="12.75" customHeight="1" x14ac:dyDescent="0.2">
      <c r="E371" s="10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9"/>
      <c r="AU371" s="9"/>
      <c r="AV371" s="9"/>
      <c r="AW371" s="9"/>
      <c r="AX371" s="9"/>
    </row>
    <row r="372" spans="5:50" ht="12.75" customHeight="1" x14ac:dyDescent="0.2">
      <c r="E372" s="10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9"/>
      <c r="AU372" s="9"/>
      <c r="AV372" s="9"/>
      <c r="AW372" s="9"/>
      <c r="AX372" s="9"/>
    </row>
    <row r="373" spans="5:50" ht="12.75" customHeight="1" x14ac:dyDescent="0.2">
      <c r="E373" s="10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9"/>
      <c r="AU373" s="9"/>
      <c r="AV373" s="9"/>
      <c r="AW373" s="9"/>
      <c r="AX373" s="9"/>
    </row>
    <row r="374" spans="5:50" ht="12.75" customHeight="1" x14ac:dyDescent="0.2">
      <c r="E374" s="10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9"/>
      <c r="AU374" s="9"/>
      <c r="AV374" s="9"/>
      <c r="AW374" s="9"/>
      <c r="AX374" s="9"/>
    </row>
    <row r="375" spans="5:50" ht="12.75" customHeight="1" x14ac:dyDescent="0.2">
      <c r="E375" s="10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9"/>
      <c r="AU375" s="9"/>
      <c r="AV375" s="9"/>
      <c r="AW375" s="9"/>
      <c r="AX375" s="9"/>
    </row>
    <row r="376" spans="5:50" ht="12.75" customHeight="1" x14ac:dyDescent="0.2">
      <c r="E376" s="10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9"/>
      <c r="AU376" s="9"/>
      <c r="AV376" s="9"/>
      <c r="AW376" s="9"/>
      <c r="AX376" s="9"/>
    </row>
    <row r="377" spans="5:50" ht="12.75" customHeight="1" x14ac:dyDescent="0.2">
      <c r="E377" s="10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9"/>
      <c r="AU377" s="9"/>
      <c r="AV377" s="9"/>
      <c r="AW377" s="9"/>
      <c r="AX377" s="9"/>
    </row>
    <row r="378" spans="5:50" ht="12.75" customHeight="1" x14ac:dyDescent="0.2">
      <c r="E378" s="10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9"/>
      <c r="AU378" s="9"/>
      <c r="AV378" s="9"/>
      <c r="AW378" s="9"/>
      <c r="AX378" s="9"/>
    </row>
    <row r="379" spans="5:50" ht="12.75" customHeight="1" x14ac:dyDescent="0.2">
      <c r="E379" s="10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9"/>
      <c r="AU379" s="9"/>
      <c r="AV379" s="9"/>
      <c r="AW379" s="9"/>
      <c r="AX379" s="9"/>
    </row>
    <row r="380" spans="5:50" ht="12.75" customHeight="1" x14ac:dyDescent="0.2">
      <c r="E380" s="10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9"/>
      <c r="AU380" s="9"/>
      <c r="AV380" s="9"/>
      <c r="AW380" s="9"/>
      <c r="AX380" s="9"/>
    </row>
    <row r="381" spans="5:50" ht="12.75" customHeight="1" x14ac:dyDescent="0.2">
      <c r="E381" s="10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9"/>
      <c r="AU381" s="9"/>
      <c r="AV381" s="9"/>
      <c r="AW381" s="9"/>
      <c r="AX381" s="9"/>
    </row>
    <row r="382" spans="5:50" ht="12.75" customHeight="1" x14ac:dyDescent="0.2">
      <c r="E382" s="10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9"/>
      <c r="AU382" s="9"/>
      <c r="AV382" s="9"/>
      <c r="AW382" s="9"/>
      <c r="AX382" s="9"/>
    </row>
    <row r="383" spans="5:50" ht="12.75" customHeight="1" x14ac:dyDescent="0.2">
      <c r="E383" s="10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9"/>
      <c r="AU383" s="9"/>
      <c r="AV383" s="9"/>
      <c r="AW383" s="9"/>
      <c r="AX383" s="9"/>
    </row>
    <row r="384" spans="5:50" ht="12.75" customHeight="1" x14ac:dyDescent="0.2">
      <c r="E384" s="10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9"/>
      <c r="AU384" s="9"/>
      <c r="AV384" s="9"/>
      <c r="AW384" s="9"/>
      <c r="AX384" s="9"/>
    </row>
    <row r="385" spans="5:50" ht="12.75" customHeight="1" x14ac:dyDescent="0.2">
      <c r="E385" s="10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9"/>
      <c r="AU385" s="9"/>
      <c r="AV385" s="9"/>
      <c r="AW385" s="9"/>
      <c r="AX385" s="9"/>
    </row>
    <row r="386" spans="5:50" ht="12.75" customHeight="1" x14ac:dyDescent="0.2">
      <c r="E386" s="10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9"/>
      <c r="AU386" s="9"/>
      <c r="AV386" s="9"/>
      <c r="AW386" s="9"/>
      <c r="AX386" s="9"/>
    </row>
    <row r="387" spans="5:50" ht="12.75" customHeight="1" x14ac:dyDescent="0.2">
      <c r="E387" s="10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9"/>
      <c r="AU387" s="9"/>
      <c r="AV387" s="9"/>
      <c r="AW387" s="9"/>
      <c r="AX387" s="9"/>
    </row>
    <row r="388" spans="5:50" ht="12.75" customHeight="1" x14ac:dyDescent="0.2">
      <c r="E388" s="10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9"/>
      <c r="AU388" s="9"/>
      <c r="AV388" s="9"/>
      <c r="AW388" s="9"/>
      <c r="AX388" s="9"/>
    </row>
    <row r="389" spans="5:50" ht="12.75" customHeight="1" x14ac:dyDescent="0.2">
      <c r="E389" s="10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9"/>
      <c r="AU389" s="9"/>
      <c r="AV389" s="9"/>
      <c r="AW389" s="9"/>
      <c r="AX389" s="9"/>
    </row>
    <row r="390" spans="5:50" ht="12.75" customHeight="1" x14ac:dyDescent="0.2">
      <c r="E390" s="10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9"/>
      <c r="AU390" s="9"/>
      <c r="AV390" s="9"/>
      <c r="AW390" s="9"/>
      <c r="AX390" s="9"/>
    </row>
    <row r="391" spans="5:50" ht="12.75" customHeight="1" x14ac:dyDescent="0.2">
      <c r="E391" s="10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9"/>
      <c r="AU391" s="9"/>
      <c r="AV391" s="9"/>
      <c r="AW391" s="9"/>
      <c r="AX391" s="9"/>
    </row>
    <row r="392" spans="5:50" ht="12.75" customHeight="1" x14ac:dyDescent="0.2">
      <c r="E392" s="10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9"/>
      <c r="AU392" s="9"/>
      <c r="AV392" s="9"/>
      <c r="AW392" s="9"/>
      <c r="AX392" s="9"/>
    </row>
    <row r="393" spans="5:50" ht="12.75" customHeight="1" x14ac:dyDescent="0.2">
      <c r="E393" s="10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9"/>
      <c r="AU393" s="9"/>
      <c r="AV393" s="9"/>
      <c r="AW393" s="9"/>
      <c r="AX393" s="9"/>
    </row>
    <row r="394" spans="5:50" ht="12.75" customHeight="1" x14ac:dyDescent="0.2">
      <c r="E394" s="10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9"/>
      <c r="AU394" s="9"/>
      <c r="AV394" s="9"/>
      <c r="AW394" s="9"/>
      <c r="AX394" s="9"/>
    </row>
    <row r="395" spans="5:50" ht="12.75" customHeight="1" x14ac:dyDescent="0.2">
      <c r="E395" s="10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9"/>
      <c r="AU395" s="9"/>
      <c r="AV395" s="9"/>
      <c r="AW395" s="9"/>
      <c r="AX395" s="9"/>
    </row>
    <row r="396" spans="5:50" ht="12.75" customHeight="1" x14ac:dyDescent="0.2">
      <c r="E396" s="10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9"/>
      <c r="AU396" s="9"/>
      <c r="AV396" s="9"/>
      <c r="AW396" s="9"/>
      <c r="AX396" s="9"/>
    </row>
    <row r="397" spans="5:50" ht="12.75" customHeight="1" x14ac:dyDescent="0.2">
      <c r="E397" s="10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9"/>
      <c r="AU397" s="9"/>
      <c r="AV397" s="9"/>
      <c r="AW397" s="9"/>
      <c r="AX397" s="9"/>
    </row>
    <row r="398" spans="5:50" ht="12.75" customHeight="1" x14ac:dyDescent="0.2">
      <c r="E398" s="10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9"/>
      <c r="AU398" s="9"/>
      <c r="AV398" s="9"/>
      <c r="AW398" s="9"/>
      <c r="AX398" s="9"/>
    </row>
    <row r="399" spans="5:50" ht="12.75" customHeight="1" x14ac:dyDescent="0.2">
      <c r="E399" s="10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9"/>
      <c r="AU399" s="9"/>
      <c r="AV399" s="9"/>
      <c r="AW399" s="9"/>
      <c r="AX399" s="9"/>
    </row>
    <row r="400" spans="5:50" ht="12.75" customHeight="1" x14ac:dyDescent="0.2">
      <c r="E400" s="10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9"/>
      <c r="AU400" s="9"/>
      <c r="AV400" s="9"/>
      <c r="AW400" s="9"/>
      <c r="AX400" s="9"/>
    </row>
    <row r="401" spans="5:50" ht="12.75" customHeight="1" x14ac:dyDescent="0.2">
      <c r="E401" s="10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9"/>
      <c r="AU401" s="9"/>
      <c r="AV401" s="9"/>
      <c r="AW401" s="9"/>
      <c r="AX401" s="9"/>
    </row>
    <row r="402" spans="5:50" ht="12.75" customHeight="1" x14ac:dyDescent="0.2">
      <c r="E402" s="10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9"/>
      <c r="AU402" s="9"/>
      <c r="AV402" s="9"/>
      <c r="AW402" s="9"/>
      <c r="AX402" s="9"/>
    </row>
    <row r="403" spans="5:50" ht="12.75" customHeight="1" x14ac:dyDescent="0.2">
      <c r="E403" s="10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9"/>
      <c r="AU403" s="9"/>
      <c r="AV403" s="9"/>
      <c r="AW403" s="9"/>
      <c r="AX403" s="9"/>
    </row>
    <row r="404" spans="5:50" ht="12.75" customHeight="1" x14ac:dyDescent="0.2">
      <c r="E404" s="10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9"/>
      <c r="AU404" s="9"/>
      <c r="AV404" s="9"/>
      <c r="AW404" s="9"/>
      <c r="AX404" s="9"/>
    </row>
    <row r="405" spans="5:50" ht="12.75" customHeight="1" x14ac:dyDescent="0.2">
      <c r="E405" s="10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9"/>
      <c r="AU405" s="9"/>
      <c r="AV405" s="9"/>
      <c r="AW405" s="9"/>
      <c r="AX405" s="9"/>
    </row>
    <row r="406" spans="5:50" ht="12.75" customHeight="1" x14ac:dyDescent="0.2">
      <c r="E406" s="10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9"/>
      <c r="AU406" s="9"/>
      <c r="AV406" s="9"/>
      <c r="AW406" s="9"/>
      <c r="AX406" s="9"/>
    </row>
    <row r="407" spans="5:50" ht="12.75" customHeight="1" x14ac:dyDescent="0.2">
      <c r="E407" s="10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9"/>
      <c r="AU407" s="9"/>
      <c r="AV407" s="9"/>
      <c r="AW407" s="9"/>
      <c r="AX407" s="9"/>
    </row>
    <row r="408" spans="5:50" ht="15.75" customHeight="1" x14ac:dyDescent="0.2"/>
    <row r="409" spans="5:50" ht="15.75" customHeight="1" x14ac:dyDescent="0.2"/>
    <row r="410" spans="5:50" ht="15.75" customHeight="1" x14ac:dyDescent="0.2"/>
    <row r="411" spans="5:50" ht="15.75" customHeight="1" x14ac:dyDescent="0.2"/>
    <row r="412" spans="5:50" ht="15.75" customHeight="1" x14ac:dyDescent="0.2"/>
    <row r="413" spans="5:50" ht="15.75" customHeight="1" x14ac:dyDescent="0.2"/>
    <row r="414" spans="5:50" ht="15.75" customHeight="1" x14ac:dyDescent="0.2"/>
    <row r="415" spans="5:50" ht="15.75" customHeight="1" x14ac:dyDescent="0.2"/>
    <row r="416" spans="5:50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1:E207">
    <sortState ref="B2:E207">
      <sortCondition ref="B1:B207"/>
    </sortState>
  </autoFilter>
  <pageMargins left="0.7" right="0.7" top="0.75" bottom="0.75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10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" customHeight="1" x14ac:dyDescent="0.2"/>
  <cols>
    <col min="1" max="1" width="8.7109375" customWidth="1"/>
    <col min="2" max="2" width="15.42578125" customWidth="1"/>
    <col min="3" max="4" width="32.5703125" customWidth="1"/>
    <col min="5" max="5" width="6.7109375" customWidth="1"/>
    <col min="6" max="50" width="13.7109375" customWidth="1"/>
  </cols>
  <sheetData>
    <row r="1" spans="1:50" ht="12.75" customHeight="1" x14ac:dyDescent="0.25">
      <c r="A1" s="7"/>
      <c r="B1" s="2" t="s">
        <v>392</v>
      </c>
      <c r="C1" s="1" t="s">
        <v>396</v>
      </c>
      <c r="D1" s="1" t="s">
        <v>45</v>
      </c>
      <c r="E1" s="1"/>
      <c r="F1" s="8">
        <v>1</v>
      </c>
      <c r="G1" s="8">
        <v>2</v>
      </c>
      <c r="H1" s="8">
        <v>3</v>
      </c>
      <c r="I1" s="8">
        <v>4</v>
      </c>
      <c r="J1" s="8">
        <v>5</v>
      </c>
      <c r="K1" s="8">
        <v>6</v>
      </c>
      <c r="L1" s="8">
        <v>7</v>
      </c>
      <c r="M1" s="8">
        <v>8</v>
      </c>
      <c r="N1" s="8">
        <v>9</v>
      </c>
      <c r="O1" s="8">
        <v>10</v>
      </c>
      <c r="P1" s="8">
        <v>11</v>
      </c>
      <c r="Q1" s="8">
        <v>12</v>
      </c>
      <c r="R1" s="8">
        <v>13</v>
      </c>
      <c r="S1" s="8">
        <v>14</v>
      </c>
      <c r="T1" s="8">
        <v>15</v>
      </c>
      <c r="U1" s="8">
        <v>16</v>
      </c>
      <c r="V1" s="8">
        <v>17</v>
      </c>
      <c r="W1" s="8">
        <v>18</v>
      </c>
      <c r="X1" s="8">
        <v>19</v>
      </c>
      <c r="Y1" s="8">
        <v>20</v>
      </c>
      <c r="Z1" s="8">
        <v>21</v>
      </c>
      <c r="AA1" s="8">
        <v>22</v>
      </c>
      <c r="AB1" s="8">
        <v>23</v>
      </c>
      <c r="AC1" s="8">
        <v>24</v>
      </c>
      <c r="AD1" s="8">
        <v>25</v>
      </c>
      <c r="AE1" s="8">
        <v>26</v>
      </c>
      <c r="AF1" s="8">
        <v>27</v>
      </c>
      <c r="AG1" s="8">
        <v>28</v>
      </c>
      <c r="AH1" s="8">
        <v>29</v>
      </c>
      <c r="AI1" s="8">
        <v>30</v>
      </c>
      <c r="AJ1" s="8">
        <v>31</v>
      </c>
      <c r="AK1" s="8">
        <v>32</v>
      </c>
      <c r="AL1" s="8">
        <v>33</v>
      </c>
      <c r="AM1" s="8">
        <v>34</v>
      </c>
      <c r="AN1" s="8">
        <v>35</v>
      </c>
      <c r="AO1" s="8">
        <v>36</v>
      </c>
      <c r="AP1" s="8">
        <v>37</v>
      </c>
      <c r="AQ1" s="8">
        <v>38</v>
      </c>
      <c r="AR1" s="8">
        <v>39</v>
      </c>
      <c r="AS1" s="8">
        <v>40</v>
      </c>
      <c r="AT1" s="8">
        <v>41</v>
      </c>
      <c r="AU1" s="8">
        <v>42</v>
      </c>
      <c r="AV1" s="8">
        <v>43</v>
      </c>
      <c r="AW1" s="8">
        <v>44</v>
      </c>
      <c r="AX1" s="8">
        <v>45</v>
      </c>
    </row>
    <row r="2" spans="1:50" ht="12" customHeight="1" x14ac:dyDescent="0.25">
      <c r="A2" s="7"/>
      <c r="B2" s="2" t="s">
        <v>619</v>
      </c>
      <c r="C2" s="3" t="s">
        <v>439</v>
      </c>
      <c r="D2" s="3" t="s">
        <v>439</v>
      </c>
      <c r="E2" s="1">
        <v>1</v>
      </c>
      <c r="F2" s="8" t="s">
        <v>618</v>
      </c>
      <c r="G2" s="8" t="s">
        <v>620</v>
      </c>
      <c r="H2" s="8" t="s">
        <v>621</v>
      </c>
      <c r="I2" s="8" t="s">
        <v>622</v>
      </c>
      <c r="J2" s="8" t="s">
        <v>623</v>
      </c>
      <c r="K2" s="8" t="s">
        <v>624</v>
      </c>
      <c r="L2" s="8" t="s">
        <v>625</v>
      </c>
      <c r="M2" s="8" t="s">
        <v>626</v>
      </c>
      <c r="N2" s="8" t="s">
        <v>627</v>
      </c>
      <c r="O2" s="8" t="s">
        <v>628</v>
      </c>
      <c r="P2" s="8" t="s">
        <v>629</v>
      </c>
      <c r="Q2" s="8" t="s">
        <v>630</v>
      </c>
      <c r="R2" s="8" t="s">
        <v>631</v>
      </c>
      <c r="S2" s="8" t="s">
        <v>632</v>
      </c>
      <c r="T2" s="8" t="s">
        <v>633</v>
      </c>
      <c r="U2" s="8" t="s">
        <v>634</v>
      </c>
      <c r="V2" s="8" t="s">
        <v>635</v>
      </c>
      <c r="W2" s="8" t="s">
        <v>636</v>
      </c>
      <c r="X2" s="8" t="s">
        <v>637</v>
      </c>
      <c r="Y2" s="8" t="s">
        <v>638</v>
      </c>
      <c r="Z2" s="8" t="s">
        <v>639</v>
      </c>
      <c r="AA2" s="8" t="s">
        <v>640</v>
      </c>
      <c r="AB2" s="8" t="s">
        <v>641</v>
      </c>
      <c r="AC2" s="8" t="s">
        <v>642</v>
      </c>
      <c r="AD2" s="8" t="s">
        <v>643</v>
      </c>
      <c r="AE2" s="8" t="s">
        <v>644</v>
      </c>
      <c r="AF2" s="8" t="s">
        <v>645</v>
      </c>
      <c r="AG2" s="8" t="s">
        <v>646</v>
      </c>
      <c r="AH2" s="8" t="s">
        <v>647</v>
      </c>
      <c r="AI2" s="8" t="s">
        <v>648</v>
      </c>
      <c r="AJ2" s="8" t="s">
        <v>649</v>
      </c>
      <c r="AK2" s="8" t="s">
        <v>650</v>
      </c>
      <c r="AL2" s="8" t="s">
        <v>651</v>
      </c>
      <c r="AM2" s="8" t="s">
        <v>652</v>
      </c>
      <c r="AN2" s="8" t="s">
        <v>653</v>
      </c>
      <c r="AO2" s="8" t="s">
        <v>654</v>
      </c>
      <c r="AP2" s="8" t="s">
        <v>655</v>
      </c>
      <c r="AQ2" s="8"/>
      <c r="AR2" s="8"/>
      <c r="AS2" s="8"/>
      <c r="AT2" s="9"/>
      <c r="AU2" s="9"/>
      <c r="AV2" s="9"/>
      <c r="AW2" s="9"/>
      <c r="AX2" s="9"/>
    </row>
    <row r="3" spans="1:50" ht="12" customHeight="1" x14ac:dyDescent="0.25">
      <c r="A3" s="7"/>
      <c r="B3" s="2" t="s">
        <v>662</v>
      </c>
      <c r="C3" s="3" t="s">
        <v>452</v>
      </c>
      <c r="D3" s="3" t="s">
        <v>453</v>
      </c>
      <c r="E3" s="1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  <c r="AU3" s="9"/>
      <c r="AV3" s="9"/>
      <c r="AW3" s="9"/>
      <c r="AX3" s="9"/>
    </row>
    <row r="4" spans="1:50" ht="12" customHeight="1" x14ac:dyDescent="0.25">
      <c r="A4" s="7"/>
      <c r="B4" s="2" t="s">
        <v>656</v>
      </c>
      <c r="C4" s="3" t="s">
        <v>441</v>
      </c>
      <c r="D4" s="3" t="s">
        <v>441</v>
      </c>
      <c r="E4" s="1">
        <v>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9"/>
      <c r="AU4" s="9"/>
      <c r="AV4" s="9"/>
      <c r="AW4" s="9"/>
      <c r="AX4" s="9"/>
    </row>
    <row r="5" spans="1:50" ht="12" customHeight="1" x14ac:dyDescent="0.25">
      <c r="A5" s="7"/>
      <c r="B5" s="2" t="s">
        <v>657</v>
      </c>
      <c r="C5" s="3" t="s">
        <v>441</v>
      </c>
      <c r="D5" s="3" t="s">
        <v>441</v>
      </c>
      <c r="E5" s="1">
        <v>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  <c r="AU5" s="9"/>
      <c r="AV5" s="9"/>
      <c r="AW5" s="9"/>
      <c r="AX5" s="9"/>
    </row>
    <row r="6" spans="1:50" ht="12" customHeight="1" x14ac:dyDescent="0.25">
      <c r="A6" s="7"/>
      <c r="B6" s="2" t="s">
        <v>658</v>
      </c>
      <c r="C6" s="3" t="s">
        <v>441</v>
      </c>
      <c r="D6" s="3" t="s">
        <v>441</v>
      </c>
      <c r="E6" s="1">
        <v>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9"/>
      <c r="AU6" s="9"/>
      <c r="AV6" s="9"/>
      <c r="AW6" s="9"/>
      <c r="AX6" s="9"/>
    </row>
    <row r="7" spans="1:50" ht="12" customHeight="1" x14ac:dyDescent="0.25">
      <c r="A7" s="7"/>
      <c r="B7" s="2" t="s">
        <v>659</v>
      </c>
      <c r="C7" s="3" t="s">
        <v>522</v>
      </c>
      <c r="D7" s="3" t="s">
        <v>660</v>
      </c>
      <c r="E7" s="1">
        <v>6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  <c r="AU7" s="9"/>
      <c r="AV7" s="9"/>
      <c r="AW7" s="9"/>
      <c r="AX7" s="9"/>
    </row>
    <row r="8" spans="1:50" ht="12" customHeight="1" x14ac:dyDescent="0.25">
      <c r="A8" s="7"/>
      <c r="B8" s="2" t="s">
        <v>601</v>
      </c>
      <c r="C8" s="3" t="s">
        <v>415</v>
      </c>
      <c r="D8" s="3" t="s">
        <v>416</v>
      </c>
      <c r="E8" s="1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  <c r="AU8" s="9"/>
      <c r="AV8" s="9"/>
      <c r="AW8" s="9"/>
      <c r="AX8" s="9"/>
    </row>
    <row r="9" spans="1:50" ht="12" customHeight="1" x14ac:dyDescent="0.25">
      <c r="A9" s="7"/>
      <c r="B9" s="2" t="s">
        <v>661</v>
      </c>
      <c r="C9" s="3" t="s">
        <v>450</v>
      </c>
      <c r="D9" s="3" t="s">
        <v>450</v>
      </c>
      <c r="E9" s="1">
        <v>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9"/>
      <c r="AU9" s="9"/>
      <c r="AV9" s="9"/>
      <c r="AW9" s="9"/>
      <c r="AX9" s="9"/>
    </row>
    <row r="10" spans="1:50" ht="12" customHeight="1" x14ac:dyDescent="0.25">
      <c r="A10" s="7"/>
      <c r="B10" s="2" t="s">
        <v>597</v>
      </c>
      <c r="C10" s="3" t="s">
        <v>406</v>
      </c>
      <c r="D10" s="3" t="s">
        <v>407</v>
      </c>
      <c r="E10" s="1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9"/>
      <c r="AU10" s="9"/>
      <c r="AV10" s="9"/>
      <c r="AW10" s="9"/>
      <c r="AX10" s="9"/>
    </row>
    <row r="11" spans="1:50" ht="12" customHeight="1" x14ac:dyDescent="0.25">
      <c r="A11" s="7"/>
      <c r="B11" s="2" t="s">
        <v>598</v>
      </c>
      <c r="C11" s="3" t="s">
        <v>406</v>
      </c>
      <c r="D11" s="3" t="s">
        <v>407</v>
      </c>
      <c r="E11" s="1">
        <v>10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9"/>
      <c r="AU11" s="9"/>
      <c r="AV11" s="9"/>
      <c r="AW11" s="9"/>
      <c r="AX11" s="9"/>
    </row>
    <row r="12" spans="1:50" ht="12" customHeight="1" x14ac:dyDescent="0.25">
      <c r="A12" s="7"/>
      <c r="B12" s="2" t="s">
        <v>610</v>
      </c>
      <c r="C12" s="3" t="s">
        <v>430</v>
      </c>
      <c r="D12" s="3" t="s">
        <v>431</v>
      </c>
      <c r="E12" s="1">
        <v>11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9"/>
      <c r="AU12" s="9"/>
      <c r="AV12" s="9"/>
      <c r="AW12" s="9"/>
      <c r="AX12" s="9"/>
    </row>
    <row r="13" spans="1:50" ht="12" customHeight="1" x14ac:dyDescent="0.25">
      <c r="A13" s="7"/>
      <c r="B13" s="2" t="s">
        <v>611</v>
      </c>
      <c r="C13" s="3" t="s">
        <v>430</v>
      </c>
      <c r="D13" s="3" t="s">
        <v>431</v>
      </c>
      <c r="E13" s="1">
        <v>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9"/>
      <c r="AU13" s="9"/>
      <c r="AV13" s="9"/>
      <c r="AW13" s="9"/>
      <c r="AX13" s="9"/>
    </row>
    <row r="14" spans="1:50" ht="12" customHeight="1" x14ac:dyDescent="0.25">
      <c r="A14" s="7"/>
      <c r="B14" s="2" t="s">
        <v>602</v>
      </c>
      <c r="C14" s="3" t="s">
        <v>419</v>
      </c>
      <c r="D14" s="3" t="s">
        <v>419</v>
      </c>
      <c r="E14" s="1">
        <v>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9"/>
      <c r="AU14" s="9"/>
      <c r="AV14" s="9"/>
      <c r="AW14" s="9"/>
      <c r="AX14" s="9"/>
    </row>
    <row r="15" spans="1:50" ht="12" customHeight="1" x14ac:dyDescent="0.25">
      <c r="A15" s="7"/>
      <c r="B15" s="2" t="s">
        <v>603</v>
      </c>
      <c r="C15" s="3" t="s">
        <v>419</v>
      </c>
      <c r="D15" s="3" t="s">
        <v>419</v>
      </c>
      <c r="E15" s="1">
        <v>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9"/>
      <c r="AU15" s="9"/>
      <c r="AV15" s="9"/>
      <c r="AW15" s="9"/>
      <c r="AX15" s="9"/>
    </row>
    <row r="16" spans="1:50" ht="12" customHeight="1" x14ac:dyDescent="0.25">
      <c r="A16" s="7"/>
      <c r="B16" s="2" t="s">
        <v>604</v>
      </c>
      <c r="C16" s="3" t="s">
        <v>419</v>
      </c>
      <c r="D16" s="3" t="s">
        <v>419</v>
      </c>
      <c r="E16" s="1">
        <v>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4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9"/>
      <c r="AU16" s="9"/>
      <c r="AV16" s="9"/>
      <c r="AW16" s="9"/>
      <c r="AX16" s="9"/>
    </row>
    <row r="17" spans="1:50" ht="12" customHeight="1" x14ac:dyDescent="0.25">
      <c r="A17" s="7"/>
      <c r="B17" s="2" t="s">
        <v>605</v>
      </c>
      <c r="C17" s="3" t="s">
        <v>419</v>
      </c>
      <c r="D17" s="3" t="s">
        <v>419</v>
      </c>
      <c r="E17" s="1">
        <v>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9"/>
      <c r="AU17" s="9"/>
      <c r="AV17" s="9"/>
      <c r="AW17" s="9"/>
      <c r="AX17" s="9"/>
    </row>
    <row r="18" spans="1:50" ht="12" customHeight="1" x14ac:dyDescent="0.25">
      <c r="A18" s="7"/>
      <c r="B18" s="2" t="s">
        <v>591</v>
      </c>
      <c r="C18" s="7" t="s">
        <v>399</v>
      </c>
      <c r="D18" s="7" t="s">
        <v>400</v>
      </c>
      <c r="E18" s="1">
        <v>17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9"/>
      <c r="AU18" s="9"/>
      <c r="AV18" s="9"/>
      <c r="AW18" s="9"/>
      <c r="AX18" s="9"/>
    </row>
    <row r="19" spans="1:50" ht="12" customHeight="1" x14ac:dyDescent="0.25">
      <c r="A19" s="7"/>
      <c r="B19" s="2" t="s">
        <v>592</v>
      </c>
      <c r="C19" s="7" t="s">
        <v>399</v>
      </c>
      <c r="D19" s="7" t="s">
        <v>400</v>
      </c>
      <c r="E19" s="1">
        <v>18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9"/>
      <c r="AU19" s="9"/>
      <c r="AV19" s="9"/>
      <c r="AW19" s="9"/>
      <c r="AX19" s="9"/>
    </row>
    <row r="20" spans="1:50" ht="12" customHeight="1" x14ac:dyDescent="0.25">
      <c r="A20" s="7"/>
      <c r="B20" s="2" t="s">
        <v>593</v>
      </c>
      <c r="C20" s="7" t="s">
        <v>399</v>
      </c>
      <c r="D20" s="7" t="s">
        <v>400</v>
      </c>
      <c r="E20" s="1">
        <v>19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9"/>
      <c r="AU20" s="9"/>
      <c r="AV20" s="9"/>
      <c r="AW20" s="9"/>
      <c r="AX20" s="9"/>
    </row>
    <row r="21" spans="1:50" ht="12" customHeight="1" x14ac:dyDescent="0.25">
      <c r="A21" s="7"/>
      <c r="B21" s="2" t="s">
        <v>594</v>
      </c>
      <c r="C21" s="7" t="s">
        <v>399</v>
      </c>
      <c r="D21" s="7" t="s">
        <v>400</v>
      </c>
      <c r="E21" s="1">
        <v>20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9"/>
      <c r="AU21" s="9"/>
      <c r="AV21" s="9"/>
      <c r="AW21" s="9"/>
      <c r="AX21" s="9"/>
    </row>
    <row r="22" spans="1:50" ht="12" customHeight="1" x14ac:dyDescent="0.25">
      <c r="A22" s="7"/>
      <c r="B22" s="2" t="s">
        <v>595</v>
      </c>
      <c r="C22" s="7" t="s">
        <v>399</v>
      </c>
      <c r="D22" s="7" t="s">
        <v>400</v>
      </c>
      <c r="E22" s="1">
        <v>21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9"/>
      <c r="AU22" s="9"/>
      <c r="AV22" s="9"/>
      <c r="AW22" s="9"/>
      <c r="AX22" s="9"/>
    </row>
    <row r="23" spans="1:50" ht="12" customHeight="1" x14ac:dyDescent="0.25">
      <c r="A23" s="7"/>
      <c r="B23" s="2" t="s">
        <v>596</v>
      </c>
      <c r="C23" s="7" t="s">
        <v>399</v>
      </c>
      <c r="D23" s="7" t="s">
        <v>400</v>
      </c>
      <c r="E23" s="1">
        <v>22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9"/>
      <c r="AU23" s="9"/>
      <c r="AV23" s="9"/>
      <c r="AW23" s="9"/>
      <c r="AX23" s="9"/>
    </row>
    <row r="24" spans="1:50" ht="12" customHeight="1" x14ac:dyDescent="0.25">
      <c r="A24" s="7"/>
      <c r="B24" s="2" t="s">
        <v>608</v>
      </c>
      <c r="C24" s="3" t="s">
        <v>427</v>
      </c>
      <c r="D24" s="3" t="s">
        <v>428</v>
      </c>
      <c r="E24" s="1">
        <v>23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9"/>
      <c r="AU24" s="9"/>
      <c r="AV24" s="9"/>
      <c r="AW24" s="9"/>
      <c r="AX24" s="9"/>
    </row>
    <row r="25" spans="1:50" ht="12" customHeight="1" x14ac:dyDescent="0.25">
      <c r="A25" s="7"/>
      <c r="B25" s="2" t="s">
        <v>609</v>
      </c>
      <c r="C25" s="3" t="s">
        <v>427</v>
      </c>
      <c r="D25" s="3" t="s">
        <v>428</v>
      </c>
      <c r="E25" s="1">
        <v>24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9"/>
      <c r="AU25" s="9"/>
      <c r="AV25" s="9"/>
      <c r="AW25" s="9"/>
      <c r="AX25" s="9"/>
    </row>
    <row r="26" spans="1:50" ht="12" customHeight="1" x14ac:dyDescent="0.25">
      <c r="A26" s="7"/>
      <c r="B26" s="2" t="s">
        <v>606</v>
      </c>
      <c r="C26" s="3" t="s">
        <v>423</v>
      </c>
      <c r="D26" s="3" t="s">
        <v>424</v>
      </c>
      <c r="E26" s="1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9"/>
      <c r="AU26" s="9"/>
      <c r="AV26" s="9"/>
      <c r="AW26" s="9"/>
      <c r="AX26" s="9"/>
    </row>
    <row r="27" spans="1:50" ht="12" customHeight="1" x14ac:dyDescent="0.25">
      <c r="A27" s="7"/>
      <c r="B27" s="2" t="s">
        <v>607</v>
      </c>
      <c r="C27" s="3" t="s">
        <v>423</v>
      </c>
      <c r="D27" s="3" t="s">
        <v>424</v>
      </c>
      <c r="E27" s="1">
        <v>26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9"/>
      <c r="AU27" s="9"/>
      <c r="AV27" s="9"/>
      <c r="AW27" s="9"/>
      <c r="AX27" s="9"/>
    </row>
    <row r="28" spans="1:50" ht="12" customHeight="1" x14ac:dyDescent="0.25">
      <c r="A28" s="7"/>
      <c r="B28" s="2" t="s">
        <v>614</v>
      </c>
      <c r="C28" s="3" t="s">
        <v>434</v>
      </c>
      <c r="D28" s="3" t="s">
        <v>434</v>
      </c>
      <c r="E28" s="1">
        <v>27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9"/>
      <c r="AU28" s="9"/>
      <c r="AV28" s="9"/>
      <c r="AW28" s="9"/>
      <c r="AX28" s="9"/>
    </row>
    <row r="29" spans="1:50" ht="12" customHeight="1" x14ac:dyDescent="0.25">
      <c r="A29" s="7"/>
      <c r="B29" s="2" t="s">
        <v>615</v>
      </c>
      <c r="C29" s="3" t="s">
        <v>434</v>
      </c>
      <c r="D29" s="3" t="s">
        <v>434</v>
      </c>
      <c r="E29" s="1">
        <v>28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9"/>
      <c r="AU29" s="9"/>
      <c r="AV29" s="9"/>
      <c r="AW29" s="9"/>
      <c r="AX29" s="9"/>
    </row>
    <row r="30" spans="1:50" ht="12" customHeight="1" x14ac:dyDescent="0.25">
      <c r="A30" s="7"/>
      <c r="B30" s="5" t="s">
        <v>663</v>
      </c>
      <c r="C30" s="7" t="s">
        <v>455</v>
      </c>
      <c r="D30" s="7" t="s">
        <v>455</v>
      </c>
      <c r="E30" s="1">
        <v>29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9"/>
      <c r="AU30" s="9"/>
      <c r="AV30" s="9"/>
      <c r="AW30" s="9"/>
      <c r="AX30" s="9"/>
    </row>
    <row r="31" spans="1:50" ht="12" customHeight="1" x14ac:dyDescent="0.25">
      <c r="A31" s="7"/>
      <c r="B31" s="2" t="s">
        <v>616</v>
      </c>
      <c r="C31" s="3" t="s">
        <v>436</v>
      </c>
      <c r="D31" s="3" t="s">
        <v>436</v>
      </c>
      <c r="E31" s="1">
        <v>30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9"/>
      <c r="AU31" s="9"/>
      <c r="AV31" s="9"/>
      <c r="AW31" s="9"/>
      <c r="AX31" s="9"/>
    </row>
    <row r="32" spans="1:50" ht="12" customHeight="1" x14ac:dyDescent="0.25">
      <c r="A32" s="7"/>
      <c r="B32" s="2" t="s">
        <v>617</v>
      </c>
      <c r="C32" s="3" t="s">
        <v>436</v>
      </c>
      <c r="D32" s="3" t="s">
        <v>436</v>
      </c>
      <c r="E32" s="1">
        <v>31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9"/>
      <c r="AU32" s="9"/>
      <c r="AV32" s="9"/>
      <c r="AW32" s="9"/>
      <c r="AX32" s="9"/>
    </row>
    <row r="33" spans="1:50" ht="12" customHeight="1" x14ac:dyDescent="0.25">
      <c r="A33" s="7"/>
      <c r="B33" s="2" t="s">
        <v>612</v>
      </c>
      <c r="C33" s="3" t="s">
        <v>508</v>
      </c>
      <c r="D33" s="3" t="s">
        <v>613</v>
      </c>
      <c r="E33" s="1">
        <v>32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9"/>
      <c r="AU33" s="9"/>
      <c r="AV33" s="9"/>
      <c r="AW33" s="9"/>
      <c r="AX33" s="9"/>
    </row>
    <row r="34" spans="1:50" ht="12" customHeight="1" x14ac:dyDescent="0.25">
      <c r="A34" s="7"/>
      <c r="B34" s="2" t="s">
        <v>600</v>
      </c>
      <c r="C34" s="3" t="s">
        <v>406</v>
      </c>
      <c r="D34" s="3" t="s">
        <v>411</v>
      </c>
      <c r="E34" s="1">
        <v>33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9"/>
      <c r="AU34" s="9"/>
      <c r="AV34" s="9"/>
      <c r="AW34" s="9"/>
      <c r="AX34" s="9"/>
    </row>
    <row r="35" spans="1:50" ht="12" customHeight="1" x14ac:dyDescent="0.25">
      <c r="A35" s="7"/>
      <c r="B35" s="2" t="s">
        <v>599</v>
      </c>
      <c r="C35" s="3" t="s">
        <v>406</v>
      </c>
      <c r="D35" s="3" t="s">
        <v>409</v>
      </c>
      <c r="E35" s="1">
        <v>34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9"/>
      <c r="AU35" s="9"/>
      <c r="AV35" s="9"/>
      <c r="AW35" s="9"/>
      <c r="AX35" s="9"/>
    </row>
    <row r="36" spans="1:50" ht="12" customHeight="1" x14ac:dyDescent="0.25">
      <c r="A36" s="7"/>
      <c r="B36" s="2" t="s">
        <v>581</v>
      </c>
      <c r="C36" s="3" t="s">
        <v>439</v>
      </c>
      <c r="D36" s="3" t="s">
        <v>439</v>
      </c>
      <c r="E36" s="1">
        <v>35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9"/>
      <c r="AU36" s="9"/>
      <c r="AV36" s="9"/>
      <c r="AW36" s="9"/>
      <c r="AX36" s="9"/>
    </row>
    <row r="37" spans="1:50" ht="12.75" customHeight="1" x14ac:dyDescent="0.25">
      <c r="A37" s="7"/>
      <c r="B37" s="2" t="s">
        <v>589</v>
      </c>
      <c r="C37" s="3" t="s">
        <v>452</v>
      </c>
      <c r="D37" s="3" t="s">
        <v>453</v>
      </c>
      <c r="E37" s="1">
        <v>36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9"/>
      <c r="AU37" s="9"/>
      <c r="AV37" s="9"/>
      <c r="AW37" s="9"/>
      <c r="AX37" s="9"/>
    </row>
    <row r="38" spans="1:50" ht="12.75" customHeight="1" x14ac:dyDescent="0.25">
      <c r="A38" s="7"/>
      <c r="B38" s="2" t="s">
        <v>583</v>
      </c>
      <c r="C38" s="3" t="s">
        <v>441</v>
      </c>
      <c r="D38" s="3" t="s">
        <v>441</v>
      </c>
      <c r="E38" s="1">
        <v>37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9"/>
      <c r="AU38" s="9"/>
      <c r="AV38" s="9"/>
      <c r="AW38" s="9"/>
      <c r="AX38" s="9"/>
    </row>
    <row r="39" spans="1:50" ht="12.75" customHeight="1" x14ac:dyDescent="0.25">
      <c r="A39" s="7"/>
      <c r="B39" s="2" t="s">
        <v>584</v>
      </c>
      <c r="C39" s="3" t="s">
        <v>441</v>
      </c>
      <c r="D39" s="3" t="s">
        <v>441</v>
      </c>
      <c r="E39" s="1">
        <v>38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9"/>
      <c r="AU39" s="9"/>
      <c r="AV39" s="9"/>
      <c r="AW39" s="9"/>
      <c r="AX39" s="9"/>
    </row>
    <row r="40" spans="1:50" ht="12.75" customHeight="1" x14ac:dyDescent="0.25">
      <c r="A40" s="7"/>
      <c r="B40" s="2" t="s">
        <v>585</v>
      </c>
      <c r="C40" s="3" t="s">
        <v>441</v>
      </c>
      <c r="D40" s="3" t="s">
        <v>441</v>
      </c>
      <c r="E40" s="1">
        <v>39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9"/>
      <c r="AU40" s="9"/>
      <c r="AV40" s="9"/>
      <c r="AW40" s="9"/>
      <c r="AX40" s="9"/>
    </row>
    <row r="41" spans="1:50" ht="12.75" customHeight="1" x14ac:dyDescent="0.25">
      <c r="A41" s="7"/>
      <c r="B41" s="2" t="s">
        <v>586</v>
      </c>
      <c r="C41" s="3" t="s">
        <v>444</v>
      </c>
      <c r="D41" s="3" t="s">
        <v>587</v>
      </c>
      <c r="E41" s="1">
        <v>40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8"/>
      <c r="AL41" s="8"/>
      <c r="AM41" s="8"/>
      <c r="AN41" s="8"/>
      <c r="AO41" s="8"/>
      <c r="AP41" s="8"/>
      <c r="AQ41" s="8"/>
      <c r="AR41" s="8"/>
      <c r="AS41" s="8"/>
      <c r="AT41" s="9"/>
      <c r="AU41" s="9"/>
      <c r="AV41" s="9"/>
      <c r="AW41" s="9"/>
      <c r="AX41" s="9"/>
    </row>
    <row r="42" spans="1:50" ht="12.75" customHeight="1" x14ac:dyDescent="0.25">
      <c r="A42" s="7"/>
      <c r="B42" s="2" t="s">
        <v>565</v>
      </c>
      <c r="C42" s="3" t="s">
        <v>415</v>
      </c>
      <c r="D42" s="3" t="s">
        <v>416</v>
      </c>
      <c r="E42" s="1">
        <v>41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9"/>
      <c r="AU42" s="9"/>
      <c r="AV42" s="9"/>
      <c r="AW42" s="9"/>
      <c r="AX42" s="9"/>
    </row>
    <row r="43" spans="1:50" ht="12.75" customHeight="1" x14ac:dyDescent="0.25">
      <c r="A43" s="7"/>
      <c r="B43" s="2" t="s">
        <v>588</v>
      </c>
      <c r="C43" s="3" t="s">
        <v>450</v>
      </c>
      <c r="D43" s="3" t="s">
        <v>450</v>
      </c>
      <c r="E43" s="1">
        <v>42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9"/>
      <c r="AU43" s="9"/>
      <c r="AV43" s="9"/>
      <c r="AW43" s="9"/>
      <c r="AX43" s="9"/>
    </row>
    <row r="44" spans="1:50" ht="12.75" customHeight="1" x14ac:dyDescent="0.25">
      <c r="A44" s="7"/>
      <c r="B44" s="2" t="s">
        <v>561</v>
      </c>
      <c r="C44" s="3" t="s">
        <v>406</v>
      </c>
      <c r="D44" s="3" t="s">
        <v>407</v>
      </c>
      <c r="E44" s="1">
        <v>43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9"/>
      <c r="AU44" s="9"/>
      <c r="AV44" s="9"/>
      <c r="AW44" s="9"/>
      <c r="AX44" s="9"/>
    </row>
    <row r="45" spans="1:50" ht="12.75" customHeight="1" x14ac:dyDescent="0.25">
      <c r="A45" s="7"/>
      <c r="B45" s="2" t="s">
        <v>562</v>
      </c>
      <c r="C45" s="3" t="s">
        <v>406</v>
      </c>
      <c r="D45" s="3" t="s">
        <v>407</v>
      </c>
      <c r="E45" s="1">
        <v>44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9"/>
      <c r="AU45" s="9"/>
      <c r="AV45" s="9"/>
      <c r="AW45" s="9"/>
      <c r="AX45" s="9"/>
    </row>
    <row r="46" spans="1:50" ht="12.75" customHeight="1" x14ac:dyDescent="0.25">
      <c r="A46" s="7"/>
      <c r="B46" s="2" t="s">
        <v>574</v>
      </c>
      <c r="C46" s="3" t="s">
        <v>430</v>
      </c>
      <c r="D46" s="3" t="s">
        <v>431</v>
      </c>
      <c r="E46" s="1">
        <v>45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9"/>
      <c r="AU46" s="9"/>
      <c r="AV46" s="9"/>
      <c r="AW46" s="9"/>
      <c r="AX46" s="9"/>
    </row>
    <row r="47" spans="1:50" ht="12.75" customHeight="1" x14ac:dyDescent="0.25">
      <c r="A47" s="7"/>
      <c r="B47" s="2" t="s">
        <v>575</v>
      </c>
      <c r="C47" s="3" t="s">
        <v>430</v>
      </c>
      <c r="D47" s="3" t="s">
        <v>431</v>
      </c>
      <c r="E47" s="1">
        <v>46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9"/>
      <c r="AU47" s="9"/>
      <c r="AV47" s="9"/>
      <c r="AW47" s="9"/>
      <c r="AX47" s="9"/>
    </row>
    <row r="48" spans="1:50" ht="12.75" customHeight="1" x14ac:dyDescent="0.25">
      <c r="A48" s="7"/>
      <c r="B48" s="2" t="s">
        <v>566</v>
      </c>
      <c r="C48" s="3" t="s">
        <v>418</v>
      </c>
      <c r="D48" s="3" t="s">
        <v>419</v>
      </c>
      <c r="E48" s="1">
        <v>47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9"/>
      <c r="AU48" s="9"/>
      <c r="AV48" s="9"/>
      <c r="AW48" s="9"/>
      <c r="AX48" s="9"/>
    </row>
    <row r="49" spans="1:50" ht="12.75" customHeight="1" x14ac:dyDescent="0.25">
      <c r="A49" s="7"/>
      <c r="B49" s="2" t="s">
        <v>567</v>
      </c>
      <c r="C49" s="3" t="s">
        <v>418</v>
      </c>
      <c r="D49" s="3" t="s">
        <v>419</v>
      </c>
      <c r="E49" s="1">
        <v>48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9"/>
      <c r="AU49" s="9"/>
      <c r="AV49" s="9"/>
      <c r="AW49" s="9"/>
      <c r="AX49" s="9"/>
    </row>
    <row r="50" spans="1:50" ht="12.75" customHeight="1" x14ac:dyDescent="0.25">
      <c r="A50" s="7"/>
      <c r="B50" s="2" t="s">
        <v>568</v>
      </c>
      <c r="C50" s="3" t="s">
        <v>418</v>
      </c>
      <c r="D50" s="3" t="s">
        <v>419</v>
      </c>
      <c r="E50" s="1">
        <v>49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9"/>
      <c r="AU50" s="9"/>
      <c r="AV50" s="9"/>
      <c r="AW50" s="9"/>
      <c r="AX50" s="9"/>
    </row>
    <row r="51" spans="1:50" ht="12.75" customHeight="1" x14ac:dyDescent="0.25">
      <c r="A51" s="7"/>
      <c r="B51" s="2" t="s">
        <v>569</v>
      </c>
      <c r="C51" s="3" t="s">
        <v>418</v>
      </c>
      <c r="D51" s="3" t="s">
        <v>419</v>
      </c>
      <c r="E51" s="1">
        <v>50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9"/>
      <c r="AU51" s="9"/>
      <c r="AV51" s="9"/>
      <c r="AW51" s="9"/>
      <c r="AX51" s="9"/>
    </row>
    <row r="52" spans="1:50" ht="12.75" customHeight="1" x14ac:dyDescent="0.25">
      <c r="A52" s="7"/>
      <c r="B52" s="2" t="s">
        <v>557</v>
      </c>
      <c r="C52" s="3" t="s">
        <v>399</v>
      </c>
      <c r="D52" s="3" t="s">
        <v>400</v>
      </c>
      <c r="E52" s="1">
        <v>51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9"/>
      <c r="AU52" s="9"/>
      <c r="AV52" s="9"/>
      <c r="AW52" s="9"/>
      <c r="AX52" s="9"/>
    </row>
    <row r="53" spans="1:50" ht="12.75" customHeight="1" x14ac:dyDescent="0.25">
      <c r="A53" s="7"/>
      <c r="B53" s="2" t="s">
        <v>558</v>
      </c>
      <c r="C53" s="3" t="s">
        <v>399</v>
      </c>
      <c r="D53" s="3" t="s">
        <v>400</v>
      </c>
      <c r="E53" s="1">
        <v>52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9"/>
      <c r="AU53" s="9"/>
      <c r="AV53" s="9"/>
      <c r="AW53" s="9"/>
      <c r="AX53" s="9"/>
    </row>
    <row r="54" spans="1:50" ht="12.75" customHeight="1" x14ac:dyDescent="0.25">
      <c r="A54" s="7"/>
      <c r="B54" s="2" t="s">
        <v>559</v>
      </c>
      <c r="C54" s="3" t="s">
        <v>399</v>
      </c>
      <c r="D54" s="3" t="s">
        <v>400</v>
      </c>
      <c r="E54" s="1">
        <v>53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9"/>
      <c r="AU54" s="9"/>
      <c r="AV54" s="9"/>
      <c r="AW54" s="9"/>
      <c r="AX54" s="9"/>
    </row>
    <row r="55" spans="1:50" ht="12.75" customHeight="1" x14ac:dyDescent="0.25">
      <c r="A55" s="7"/>
      <c r="B55" s="2" t="s">
        <v>560</v>
      </c>
      <c r="C55" s="3" t="s">
        <v>399</v>
      </c>
      <c r="D55" s="3" t="s">
        <v>400</v>
      </c>
      <c r="E55" s="1">
        <v>54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9"/>
      <c r="AU55" s="9"/>
      <c r="AV55" s="9"/>
      <c r="AW55" s="9"/>
      <c r="AX55" s="9"/>
    </row>
    <row r="56" spans="1:50" ht="12.75" customHeight="1" x14ac:dyDescent="0.25">
      <c r="A56" s="7"/>
      <c r="B56" s="2" t="s">
        <v>572</v>
      </c>
      <c r="C56" s="3" t="s">
        <v>427</v>
      </c>
      <c r="D56" s="3" t="s">
        <v>428</v>
      </c>
      <c r="E56" s="1">
        <v>55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9"/>
      <c r="AU56" s="9"/>
      <c r="AV56" s="9"/>
      <c r="AW56" s="9"/>
      <c r="AX56" s="9"/>
    </row>
    <row r="57" spans="1:50" ht="12.75" customHeight="1" x14ac:dyDescent="0.25">
      <c r="A57" s="7"/>
      <c r="B57" s="2" t="s">
        <v>573</v>
      </c>
      <c r="C57" s="3" t="s">
        <v>427</v>
      </c>
      <c r="D57" s="3" t="s">
        <v>428</v>
      </c>
      <c r="E57" s="1">
        <v>56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9"/>
      <c r="AU57" s="9"/>
      <c r="AV57" s="9"/>
      <c r="AW57" s="9"/>
      <c r="AX57" s="9"/>
    </row>
    <row r="58" spans="1:50" ht="12.75" customHeight="1" x14ac:dyDescent="0.25">
      <c r="A58" s="7"/>
      <c r="B58" s="2" t="s">
        <v>570</v>
      </c>
      <c r="C58" s="3" t="s">
        <v>423</v>
      </c>
      <c r="D58" s="3" t="s">
        <v>424</v>
      </c>
      <c r="E58" s="1">
        <v>57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9"/>
      <c r="AU58" s="9"/>
      <c r="AV58" s="9"/>
      <c r="AW58" s="9"/>
      <c r="AX58" s="9"/>
    </row>
    <row r="59" spans="1:50" ht="12.75" customHeight="1" x14ac:dyDescent="0.25">
      <c r="A59" s="7"/>
      <c r="B59" s="2" t="s">
        <v>571</v>
      </c>
      <c r="C59" s="3" t="s">
        <v>423</v>
      </c>
      <c r="D59" s="3" t="s">
        <v>424</v>
      </c>
      <c r="E59" s="1">
        <v>58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9"/>
      <c r="AU59" s="9"/>
      <c r="AV59" s="9"/>
      <c r="AW59" s="9"/>
      <c r="AX59" s="9"/>
    </row>
    <row r="60" spans="1:50" ht="12.75" customHeight="1" x14ac:dyDescent="0.25">
      <c r="A60" s="7"/>
      <c r="B60" s="2" t="s">
        <v>576</v>
      </c>
      <c r="C60" s="3" t="s">
        <v>577</v>
      </c>
      <c r="D60" s="3" t="s">
        <v>434</v>
      </c>
      <c r="E60" s="1">
        <v>59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9"/>
      <c r="AU60" s="9"/>
      <c r="AV60" s="9"/>
      <c r="AW60" s="9"/>
      <c r="AX60" s="9"/>
    </row>
    <row r="61" spans="1:50" ht="12.75" customHeight="1" x14ac:dyDescent="0.25">
      <c r="A61" s="7"/>
      <c r="B61" s="2" t="s">
        <v>578</v>
      </c>
      <c r="C61" s="3" t="s">
        <v>577</v>
      </c>
      <c r="D61" s="3" t="s">
        <v>434</v>
      </c>
      <c r="E61" s="1">
        <v>60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9"/>
      <c r="AU61" s="9"/>
      <c r="AV61" s="9"/>
      <c r="AW61" s="9"/>
      <c r="AX61" s="9"/>
    </row>
    <row r="62" spans="1:50" ht="12.75" customHeight="1" x14ac:dyDescent="0.25">
      <c r="A62" s="7"/>
      <c r="B62" s="2" t="s">
        <v>590</v>
      </c>
      <c r="C62" s="3" t="s">
        <v>455</v>
      </c>
      <c r="D62" s="3" t="s">
        <v>455</v>
      </c>
      <c r="E62" s="1">
        <v>61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9"/>
      <c r="AU62" s="9"/>
      <c r="AV62" s="9"/>
      <c r="AW62" s="9"/>
      <c r="AX62" s="9"/>
    </row>
    <row r="63" spans="1:50" ht="12.75" customHeight="1" x14ac:dyDescent="0.25">
      <c r="A63" s="7"/>
      <c r="B63" s="2" t="s">
        <v>579</v>
      </c>
      <c r="C63" s="3" t="s">
        <v>436</v>
      </c>
      <c r="D63" s="3" t="s">
        <v>436</v>
      </c>
      <c r="E63" s="1">
        <v>62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9"/>
      <c r="AU63" s="9"/>
      <c r="AV63" s="9"/>
      <c r="AW63" s="9"/>
      <c r="AX63" s="9"/>
    </row>
    <row r="64" spans="1:50" ht="12.75" customHeight="1" x14ac:dyDescent="0.25">
      <c r="A64" s="7"/>
      <c r="B64" s="2" t="s">
        <v>580</v>
      </c>
      <c r="C64" s="3" t="s">
        <v>436</v>
      </c>
      <c r="D64" s="3" t="s">
        <v>436</v>
      </c>
      <c r="E64" s="1">
        <v>63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9"/>
      <c r="AU64" s="9"/>
      <c r="AV64" s="9"/>
      <c r="AW64" s="9"/>
      <c r="AX64" s="9"/>
    </row>
    <row r="65" spans="1:50" ht="12.75" customHeight="1" x14ac:dyDescent="0.25">
      <c r="A65" s="7"/>
      <c r="B65" s="2" t="s">
        <v>564</v>
      </c>
      <c r="C65" s="3" t="s">
        <v>406</v>
      </c>
      <c r="D65" s="3" t="s">
        <v>411</v>
      </c>
      <c r="E65" s="1">
        <v>64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9"/>
      <c r="AU65" s="9"/>
      <c r="AV65" s="9"/>
      <c r="AW65" s="9"/>
      <c r="AX65" s="9"/>
    </row>
    <row r="66" spans="1:50" ht="12.75" customHeight="1" x14ac:dyDescent="0.25">
      <c r="A66" s="7"/>
      <c r="B66" s="2" t="s">
        <v>563</v>
      </c>
      <c r="C66" s="3" t="s">
        <v>406</v>
      </c>
      <c r="D66" s="3" t="s">
        <v>409</v>
      </c>
      <c r="E66" s="1">
        <v>65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9"/>
      <c r="AU66" s="9"/>
      <c r="AV66" s="9"/>
      <c r="AW66" s="9"/>
      <c r="AX66" s="9"/>
    </row>
    <row r="67" spans="1:50" ht="12.75" customHeight="1" x14ac:dyDescent="0.25">
      <c r="A67" s="7"/>
      <c r="B67" s="2" t="s">
        <v>582</v>
      </c>
      <c r="C67" s="3" t="s">
        <v>479</v>
      </c>
      <c r="D67" s="3" t="s">
        <v>479</v>
      </c>
      <c r="E67" s="1">
        <v>66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9"/>
      <c r="AU67" s="9"/>
      <c r="AV67" s="9"/>
      <c r="AW67" s="9"/>
      <c r="AX67" s="9"/>
    </row>
    <row r="68" spans="1:50" ht="12.75" customHeight="1" x14ac:dyDescent="0.25">
      <c r="A68" s="7"/>
      <c r="B68" s="2" t="s">
        <v>477</v>
      </c>
      <c r="C68" s="3" t="s">
        <v>439</v>
      </c>
      <c r="D68" s="3" t="s">
        <v>439</v>
      </c>
      <c r="E68" s="1">
        <v>67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9"/>
      <c r="AU68" s="9"/>
      <c r="AV68" s="9"/>
      <c r="AW68" s="9"/>
      <c r="AX68" s="9"/>
    </row>
    <row r="69" spans="1:50" ht="12.75" customHeight="1" x14ac:dyDescent="0.25">
      <c r="A69" s="7"/>
      <c r="B69" s="2" t="s">
        <v>484</v>
      </c>
      <c r="C69" s="3" t="s">
        <v>452</v>
      </c>
      <c r="D69" s="3" t="s">
        <v>453</v>
      </c>
      <c r="E69" s="1">
        <v>68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9"/>
      <c r="AU69" s="9"/>
      <c r="AV69" s="9"/>
      <c r="AW69" s="9"/>
      <c r="AX69" s="9"/>
    </row>
    <row r="70" spans="1:50" ht="12.75" customHeight="1" x14ac:dyDescent="0.25">
      <c r="A70" s="7"/>
      <c r="B70" s="2" t="s">
        <v>480</v>
      </c>
      <c r="C70" s="3" t="s">
        <v>441</v>
      </c>
      <c r="D70" s="3" t="s">
        <v>441</v>
      </c>
      <c r="E70" s="1">
        <v>69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9"/>
      <c r="AU70" s="9"/>
      <c r="AV70" s="9"/>
      <c r="AW70" s="9"/>
      <c r="AX70" s="9"/>
    </row>
    <row r="71" spans="1:50" ht="12.75" customHeight="1" x14ac:dyDescent="0.25">
      <c r="A71" s="7"/>
      <c r="B71" s="2" t="s">
        <v>481</v>
      </c>
      <c r="C71" s="3" t="s">
        <v>441</v>
      </c>
      <c r="D71" s="3" t="s">
        <v>441</v>
      </c>
      <c r="E71" s="1">
        <v>70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9"/>
      <c r="AU71" s="9"/>
      <c r="AV71" s="9"/>
      <c r="AW71" s="9"/>
      <c r="AX71" s="9"/>
    </row>
    <row r="72" spans="1:50" ht="12.75" customHeight="1" x14ac:dyDescent="0.25">
      <c r="A72" s="7"/>
      <c r="B72" s="2" t="s">
        <v>482</v>
      </c>
      <c r="C72" s="3" t="s">
        <v>444</v>
      </c>
      <c r="D72" s="3" t="s">
        <v>445</v>
      </c>
      <c r="E72" s="1">
        <v>71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9"/>
      <c r="AU72" s="9"/>
      <c r="AV72" s="9"/>
      <c r="AW72" s="9"/>
      <c r="AX72" s="9"/>
    </row>
    <row r="73" spans="1:50" ht="12.75" customHeight="1" x14ac:dyDescent="0.25">
      <c r="A73" s="7"/>
      <c r="B73" s="2" t="s">
        <v>463</v>
      </c>
      <c r="C73" s="3" t="s">
        <v>415</v>
      </c>
      <c r="D73" s="3" t="s">
        <v>416</v>
      </c>
      <c r="E73" s="1">
        <v>72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9"/>
      <c r="AU73" s="9"/>
      <c r="AV73" s="9"/>
      <c r="AW73" s="9"/>
      <c r="AX73" s="9"/>
    </row>
    <row r="74" spans="1:50" ht="12.75" customHeight="1" x14ac:dyDescent="0.25">
      <c r="A74" s="7"/>
      <c r="B74" s="2" t="s">
        <v>483</v>
      </c>
      <c r="C74" s="3" t="s">
        <v>450</v>
      </c>
      <c r="D74" s="3" t="s">
        <v>450</v>
      </c>
      <c r="E74" s="1">
        <v>73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9"/>
      <c r="AU74" s="9"/>
      <c r="AV74" s="9"/>
      <c r="AW74" s="9"/>
      <c r="AX74" s="9"/>
    </row>
    <row r="75" spans="1:50" ht="12.75" customHeight="1" x14ac:dyDescent="0.25">
      <c r="A75" s="7"/>
      <c r="B75" s="2" t="s">
        <v>460</v>
      </c>
      <c r="C75" s="3" t="s">
        <v>406</v>
      </c>
      <c r="D75" s="3" t="s">
        <v>407</v>
      </c>
      <c r="E75" s="1">
        <v>74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9"/>
      <c r="AU75" s="9"/>
      <c r="AV75" s="9"/>
      <c r="AW75" s="9"/>
      <c r="AX75" s="9"/>
    </row>
    <row r="76" spans="1:50" ht="12.75" customHeight="1" x14ac:dyDescent="0.25">
      <c r="A76" s="7"/>
      <c r="B76" s="2" t="s">
        <v>471</v>
      </c>
      <c r="C76" s="3" t="s">
        <v>430</v>
      </c>
      <c r="D76" s="3" t="s">
        <v>431</v>
      </c>
      <c r="E76" s="1">
        <v>75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9"/>
      <c r="AU76" s="9"/>
      <c r="AV76" s="9"/>
      <c r="AW76" s="9"/>
      <c r="AX76" s="9"/>
    </row>
    <row r="77" spans="1:50" ht="12.75" customHeight="1" x14ac:dyDescent="0.25">
      <c r="A77" s="7"/>
      <c r="B77" s="2" t="s">
        <v>472</v>
      </c>
      <c r="C77" s="3" t="s">
        <v>430</v>
      </c>
      <c r="D77" s="3" t="s">
        <v>431</v>
      </c>
      <c r="E77" s="1">
        <v>76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9"/>
      <c r="AU77" s="9"/>
      <c r="AV77" s="9"/>
      <c r="AW77" s="9"/>
      <c r="AX77" s="9"/>
    </row>
    <row r="78" spans="1:50" ht="12.75" customHeight="1" x14ac:dyDescent="0.25">
      <c r="A78" s="7"/>
      <c r="B78" s="2" t="s">
        <v>464</v>
      </c>
      <c r="C78" s="3" t="s">
        <v>418</v>
      </c>
      <c r="D78" s="3" t="s">
        <v>419</v>
      </c>
      <c r="E78" s="1">
        <v>77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9"/>
      <c r="AU78" s="9"/>
      <c r="AV78" s="9"/>
      <c r="AW78" s="9"/>
      <c r="AX78" s="9"/>
    </row>
    <row r="79" spans="1:50" ht="12.75" customHeight="1" x14ac:dyDescent="0.25">
      <c r="A79" s="7"/>
      <c r="B79" s="2" t="s">
        <v>465</v>
      </c>
      <c r="C79" s="3" t="s">
        <v>418</v>
      </c>
      <c r="D79" s="3" t="s">
        <v>419</v>
      </c>
      <c r="E79" s="1">
        <v>78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9"/>
      <c r="AU79" s="9"/>
      <c r="AV79" s="9"/>
      <c r="AW79" s="9"/>
      <c r="AX79" s="9"/>
    </row>
    <row r="80" spans="1:50" ht="12.75" customHeight="1" x14ac:dyDescent="0.25">
      <c r="A80" s="7"/>
      <c r="B80" s="2" t="s">
        <v>466</v>
      </c>
      <c r="C80" s="3" t="s">
        <v>418</v>
      </c>
      <c r="D80" s="3" t="s">
        <v>419</v>
      </c>
      <c r="E80" s="1">
        <v>79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9"/>
      <c r="AU80" s="9"/>
      <c r="AV80" s="9"/>
      <c r="AW80" s="9"/>
      <c r="AX80" s="9"/>
    </row>
    <row r="81" spans="1:50" ht="12.75" customHeight="1" x14ac:dyDescent="0.25">
      <c r="A81" s="7"/>
      <c r="B81" s="2" t="s">
        <v>467</v>
      </c>
      <c r="C81" s="3" t="s">
        <v>418</v>
      </c>
      <c r="D81" s="3" t="s">
        <v>419</v>
      </c>
      <c r="E81" s="1">
        <v>80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9"/>
      <c r="AU81" s="9"/>
      <c r="AV81" s="9"/>
      <c r="AW81" s="9"/>
      <c r="AX81" s="9"/>
    </row>
    <row r="82" spans="1:50" ht="12.75" customHeight="1" x14ac:dyDescent="0.25">
      <c r="A82" s="7"/>
      <c r="B82" s="2" t="s">
        <v>456</v>
      </c>
      <c r="C82" s="3" t="s">
        <v>399</v>
      </c>
      <c r="D82" s="3" t="s">
        <v>400</v>
      </c>
      <c r="E82" s="1">
        <v>81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9"/>
      <c r="AU82" s="9"/>
      <c r="AV82" s="9"/>
      <c r="AW82" s="9"/>
      <c r="AX82" s="9"/>
    </row>
    <row r="83" spans="1:50" ht="12.75" customHeight="1" x14ac:dyDescent="0.25">
      <c r="A83" s="7"/>
      <c r="B83" s="2" t="s">
        <v>457</v>
      </c>
      <c r="C83" s="3" t="s">
        <v>399</v>
      </c>
      <c r="D83" s="3" t="s">
        <v>400</v>
      </c>
      <c r="E83" s="1">
        <v>82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9"/>
      <c r="AU83" s="9"/>
      <c r="AV83" s="9"/>
      <c r="AW83" s="9"/>
      <c r="AX83" s="9"/>
    </row>
    <row r="84" spans="1:50" ht="12.75" customHeight="1" x14ac:dyDescent="0.25">
      <c r="A84" s="7"/>
      <c r="B84" s="2" t="s">
        <v>458</v>
      </c>
      <c r="C84" s="3" t="s">
        <v>399</v>
      </c>
      <c r="D84" s="3" t="s">
        <v>400</v>
      </c>
      <c r="E84" s="1">
        <v>83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9"/>
      <c r="AU84" s="9"/>
      <c r="AV84" s="9"/>
      <c r="AW84" s="9"/>
      <c r="AX84" s="9"/>
    </row>
    <row r="85" spans="1:50" ht="12.75" customHeight="1" x14ac:dyDescent="0.25">
      <c r="A85" s="7"/>
      <c r="B85" s="2" t="s">
        <v>459</v>
      </c>
      <c r="C85" s="3" t="s">
        <v>399</v>
      </c>
      <c r="D85" s="3" t="s">
        <v>400</v>
      </c>
      <c r="E85" s="1">
        <v>84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9"/>
      <c r="AU85" s="9"/>
      <c r="AV85" s="9"/>
      <c r="AW85" s="9"/>
      <c r="AX85" s="9"/>
    </row>
    <row r="86" spans="1:50" ht="12.75" customHeight="1" x14ac:dyDescent="0.25">
      <c r="A86" s="7"/>
      <c r="B86" s="2" t="s">
        <v>470</v>
      </c>
      <c r="C86" s="3" t="s">
        <v>427</v>
      </c>
      <c r="D86" s="3" t="s">
        <v>428</v>
      </c>
      <c r="E86" s="1">
        <v>85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9"/>
      <c r="AU86" s="9"/>
      <c r="AV86" s="9"/>
      <c r="AW86" s="9"/>
      <c r="AX86" s="9"/>
    </row>
    <row r="87" spans="1:50" ht="12.75" customHeight="1" x14ac:dyDescent="0.25">
      <c r="A87" s="7"/>
      <c r="B87" s="2" t="s">
        <v>468</v>
      </c>
      <c r="C87" s="3" t="s">
        <v>423</v>
      </c>
      <c r="D87" s="3" t="s">
        <v>424</v>
      </c>
      <c r="E87" s="1">
        <v>86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9"/>
      <c r="AU87" s="9"/>
      <c r="AV87" s="9"/>
      <c r="AW87" s="9"/>
      <c r="AX87" s="9"/>
    </row>
    <row r="88" spans="1:50" ht="12.75" customHeight="1" x14ac:dyDescent="0.25">
      <c r="A88" s="7"/>
      <c r="B88" s="2" t="s">
        <v>469</v>
      </c>
      <c r="C88" s="3" t="s">
        <v>423</v>
      </c>
      <c r="D88" s="3" t="s">
        <v>424</v>
      </c>
      <c r="E88" s="1">
        <v>87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9"/>
      <c r="AU88" s="9"/>
      <c r="AV88" s="9"/>
      <c r="AW88" s="9"/>
      <c r="AX88" s="9"/>
    </row>
    <row r="89" spans="1:50" ht="12.75" customHeight="1" x14ac:dyDescent="0.25">
      <c r="A89" s="7"/>
      <c r="B89" s="2" t="s">
        <v>473</v>
      </c>
      <c r="C89" s="3" t="s">
        <v>434</v>
      </c>
      <c r="D89" s="3" t="s">
        <v>434</v>
      </c>
      <c r="E89" s="1">
        <v>88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9"/>
      <c r="AU89" s="9"/>
      <c r="AV89" s="9"/>
      <c r="AW89" s="9"/>
      <c r="AX89" s="9"/>
    </row>
    <row r="90" spans="1:50" ht="12.75" customHeight="1" x14ac:dyDescent="0.25">
      <c r="A90" s="7"/>
      <c r="B90" s="2" t="s">
        <v>474</v>
      </c>
      <c r="C90" s="3" t="s">
        <v>434</v>
      </c>
      <c r="D90" s="3" t="s">
        <v>434</v>
      </c>
      <c r="E90" s="1">
        <v>89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9"/>
      <c r="AU90" s="9"/>
      <c r="AV90" s="9"/>
      <c r="AW90" s="9"/>
      <c r="AX90" s="9"/>
    </row>
    <row r="91" spans="1:50" ht="12.75" customHeight="1" x14ac:dyDescent="0.25">
      <c r="A91" s="7"/>
      <c r="B91" s="2" t="s">
        <v>485</v>
      </c>
      <c r="C91" s="3" t="s">
        <v>455</v>
      </c>
      <c r="D91" s="3" t="s">
        <v>455</v>
      </c>
      <c r="E91" s="1">
        <v>90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9"/>
      <c r="AU91" s="9"/>
      <c r="AV91" s="9"/>
      <c r="AW91" s="9"/>
      <c r="AX91" s="9"/>
    </row>
    <row r="92" spans="1:50" ht="12.75" customHeight="1" x14ac:dyDescent="0.25">
      <c r="A92" s="7"/>
      <c r="B92" s="2" t="s">
        <v>475</v>
      </c>
      <c r="C92" s="3" t="s">
        <v>436</v>
      </c>
      <c r="D92" s="3" t="s">
        <v>436</v>
      </c>
      <c r="E92" s="1">
        <v>91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9"/>
      <c r="AU92" s="9"/>
      <c r="AV92" s="9"/>
      <c r="AW92" s="9"/>
      <c r="AX92" s="9"/>
    </row>
    <row r="93" spans="1:50" ht="12.75" customHeight="1" x14ac:dyDescent="0.25">
      <c r="A93" s="7"/>
      <c r="B93" s="2" t="s">
        <v>476</v>
      </c>
      <c r="C93" s="3" t="s">
        <v>436</v>
      </c>
      <c r="D93" s="3" t="s">
        <v>436</v>
      </c>
      <c r="E93" s="1">
        <v>92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9"/>
      <c r="AU93" s="9"/>
      <c r="AV93" s="9"/>
      <c r="AW93" s="9"/>
      <c r="AX93" s="9"/>
    </row>
    <row r="94" spans="1:50" ht="12.75" customHeight="1" x14ac:dyDescent="0.25">
      <c r="A94" s="7"/>
      <c r="B94" s="2" t="s">
        <v>462</v>
      </c>
      <c r="C94" s="3" t="s">
        <v>406</v>
      </c>
      <c r="D94" s="3" t="s">
        <v>411</v>
      </c>
      <c r="E94" s="1">
        <v>93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9"/>
      <c r="AU94" s="9"/>
      <c r="AV94" s="9"/>
      <c r="AW94" s="9"/>
      <c r="AX94" s="9"/>
    </row>
    <row r="95" spans="1:50" ht="12.75" customHeight="1" x14ac:dyDescent="0.25">
      <c r="A95" s="7"/>
      <c r="B95" s="2" t="s">
        <v>461</v>
      </c>
      <c r="C95" s="3" t="s">
        <v>406</v>
      </c>
      <c r="D95" s="3" t="s">
        <v>409</v>
      </c>
      <c r="E95" s="1">
        <v>94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9"/>
      <c r="AU95" s="9"/>
      <c r="AV95" s="9"/>
      <c r="AW95" s="9"/>
      <c r="AX95" s="9"/>
    </row>
    <row r="96" spans="1:50" ht="12.75" customHeight="1" x14ac:dyDescent="0.25">
      <c r="A96" s="7"/>
      <c r="B96" s="2" t="s">
        <v>478</v>
      </c>
      <c r="C96" s="3" t="s">
        <v>479</v>
      </c>
      <c r="D96" s="3" t="s">
        <v>479</v>
      </c>
      <c r="E96" s="1">
        <v>95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9"/>
      <c r="AU96" s="9"/>
      <c r="AV96" s="9"/>
      <c r="AW96" s="9"/>
      <c r="AX96" s="9"/>
    </row>
    <row r="97" spans="1:50" ht="12.75" customHeight="1" x14ac:dyDescent="0.25">
      <c r="A97" s="7"/>
      <c r="B97" s="2" t="s">
        <v>668</v>
      </c>
      <c r="C97" s="3" t="s">
        <v>495</v>
      </c>
      <c r="D97" s="3" t="s">
        <v>669</v>
      </c>
      <c r="E97" s="1">
        <v>96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9"/>
      <c r="AU97" s="9"/>
      <c r="AV97" s="9"/>
      <c r="AW97" s="9"/>
      <c r="AX97" s="9"/>
    </row>
    <row r="98" spans="1:50" ht="12.75" customHeight="1" x14ac:dyDescent="0.25">
      <c r="A98" s="7"/>
      <c r="B98" s="2" t="s">
        <v>684</v>
      </c>
      <c r="C98" s="3" t="s">
        <v>439</v>
      </c>
      <c r="D98" s="3" t="s">
        <v>439</v>
      </c>
      <c r="E98" s="1">
        <v>97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9"/>
      <c r="AU98" s="9"/>
      <c r="AV98" s="9"/>
      <c r="AW98" s="9"/>
      <c r="AX98" s="9"/>
    </row>
    <row r="99" spans="1:50" ht="12.75" customHeight="1" x14ac:dyDescent="0.25">
      <c r="A99" s="7"/>
      <c r="B99" s="2" t="s">
        <v>683</v>
      </c>
      <c r="C99" s="3" t="s">
        <v>439</v>
      </c>
      <c r="D99" s="3" t="s">
        <v>439</v>
      </c>
      <c r="E99" s="1">
        <v>98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9"/>
      <c r="AU99" s="9"/>
      <c r="AV99" s="9"/>
      <c r="AW99" s="9"/>
      <c r="AX99" s="9"/>
    </row>
    <row r="100" spans="1:50" ht="12.75" customHeight="1" x14ac:dyDescent="0.25">
      <c r="A100" s="7"/>
      <c r="B100" s="2" t="s">
        <v>693</v>
      </c>
      <c r="C100" s="3" t="s">
        <v>694</v>
      </c>
      <c r="D100" s="3" t="s">
        <v>695</v>
      </c>
      <c r="E100" s="1">
        <v>99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9"/>
      <c r="AU100" s="9"/>
      <c r="AV100" s="9"/>
      <c r="AW100" s="9"/>
      <c r="AX100" s="9"/>
    </row>
    <row r="101" spans="1:50" ht="12.75" customHeight="1" x14ac:dyDescent="0.25">
      <c r="A101" s="7"/>
      <c r="B101" s="2" t="s">
        <v>690</v>
      </c>
      <c r="C101" s="3" t="s">
        <v>522</v>
      </c>
      <c r="D101" s="3" t="s">
        <v>587</v>
      </c>
      <c r="E101" s="1">
        <v>100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9"/>
      <c r="AU101" s="9"/>
      <c r="AV101" s="9"/>
      <c r="AW101" s="9"/>
      <c r="AX101" s="9"/>
    </row>
    <row r="102" spans="1:50" ht="12.75" customHeight="1" x14ac:dyDescent="0.25">
      <c r="A102" s="7"/>
      <c r="B102" s="2" t="s">
        <v>689</v>
      </c>
      <c r="C102" s="3" t="s">
        <v>522</v>
      </c>
      <c r="D102" s="3" t="s">
        <v>587</v>
      </c>
      <c r="E102" s="1">
        <v>101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9"/>
      <c r="AU102" s="9"/>
      <c r="AV102" s="9"/>
      <c r="AW102" s="9"/>
      <c r="AX102" s="9"/>
    </row>
    <row r="103" spans="1:50" ht="12.75" customHeight="1" x14ac:dyDescent="0.25">
      <c r="A103" s="7"/>
      <c r="B103" s="2" t="s">
        <v>692</v>
      </c>
      <c r="C103" s="3" t="s">
        <v>450</v>
      </c>
      <c r="D103" s="3" t="s">
        <v>450</v>
      </c>
      <c r="E103" s="1">
        <v>102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9"/>
      <c r="AU103" s="9"/>
      <c r="AV103" s="9"/>
      <c r="AW103" s="9"/>
      <c r="AX103" s="9"/>
    </row>
    <row r="104" spans="1:50" ht="12.75" customHeight="1" x14ac:dyDescent="0.25">
      <c r="A104" s="7"/>
      <c r="B104" s="2" t="s">
        <v>691</v>
      </c>
      <c r="C104" s="3" t="s">
        <v>450</v>
      </c>
      <c r="D104" s="3" t="s">
        <v>450</v>
      </c>
      <c r="E104" s="1">
        <v>103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9"/>
      <c r="AU104" s="9"/>
      <c r="AV104" s="9"/>
      <c r="AW104" s="9"/>
      <c r="AX104" s="9"/>
    </row>
    <row r="105" spans="1:50" ht="12.75" customHeight="1" x14ac:dyDescent="0.25">
      <c r="A105" s="7"/>
      <c r="B105" s="2" t="s">
        <v>674</v>
      </c>
      <c r="C105" s="3" t="s">
        <v>431</v>
      </c>
      <c r="D105" s="3" t="s">
        <v>673</v>
      </c>
      <c r="E105" s="1">
        <v>104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9"/>
      <c r="AU105" s="9"/>
      <c r="AV105" s="9"/>
      <c r="AW105" s="9"/>
      <c r="AX105" s="9"/>
    </row>
    <row r="106" spans="1:50" ht="12.75" customHeight="1" x14ac:dyDescent="0.25">
      <c r="A106" s="7"/>
      <c r="B106" s="2" t="s">
        <v>675</v>
      </c>
      <c r="C106" s="3" t="s">
        <v>431</v>
      </c>
      <c r="D106" s="3" t="s">
        <v>673</v>
      </c>
      <c r="E106" s="1">
        <v>105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9"/>
      <c r="AU106" s="9"/>
      <c r="AV106" s="9"/>
      <c r="AW106" s="9"/>
      <c r="AX106" s="9"/>
    </row>
    <row r="107" spans="1:50" ht="12.75" customHeight="1" x14ac:dyDescent="0.25">
      <c r="A107" s="7"/>
      <c r="B107" s="2" t="s">
        <v>672</v>
      </c>
      <c r="C107" s="3" t="s">
        <v>431</v>
      </c>
      <c r="D107" s="3" t="s">
        <v>673</v>
      </c>
      <c r="E107" s="1">
        <v>106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9"/>
      <c r="AU107" s="9"/>
      <c r="AV107" s="9"/>
      <c r="AW107" s="9"/>
      <c r="AX107" s="9"/>
    </row>
    <row r="108" spans="1:50" ht="12.75" customHeight="1" x14ac:dyDescent="0.25">
      <c r="A108" s="7"/>
      <c r="B108" s="2" t="s">
        <v>670</v>
      </c>
      <c r="C108" s="3" t="s">
        <v>495</v>
      </c>
      <c r="D108" s="3" t="s">
        <v>419</v>
      </c>
      <c r="E108" s="1">
        <v>107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9"/>
      <c r="AU108" s="9"/>
      <c r="AV108" s="9"/>
      <c r="AW108" s="9"/>
      <c r="AX108" s="9"/>
    </row>
    <row r="109" spans="1:50" ht="12.75" customHeight="1" x14ac:dyDescent="0.25">
      <c r="A109" s="7"/>
      <c r="B109" s="2" t="s">
        <v>664</v>
      </c>
      <c r="C109" s="3" t="s">
        <v>487</v>
      </c>
      <c r="D109" s="3" t="s">
        <v>400</v>
      </c>
      <c r="E109" s="1">
        <v>108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9"/>
      <c r="AU109" s="9"/>
      <c r="AV109" s="9"/>
      <c r="AW109" s="9"/>
      <c r="AX109" s="9"/>
    </row>
    <row r="110" spans="1:50" ht="12.75" customHeight="1" x14ac:dyDescent="0.25">
      <c r="A110" s="7"/>
      <c r="B110" s="2" t="s">
        <v>665</v>
      </c>
      <c r="C110" s="3" t="s">
        <v>487</v>
      </c>
      <c r="D110" s="3" t="s">
        <v>400</v>
      </c>
      <c r="E110" s="1">
        <v>109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9"/>
      <c r="AU110" s="9"/>
      <c r="AV110" s="9"/>
      <c r="AW110" s="9"/>
      <c r="AX110" s="9"/>
    </row>
    <row r="111" spans="1:50" ht="12.75" customHeight="1" x14ac:dyDescent="0.25">
      <c r="A111" s="7"/>
      <c r="B111" s="2" t="s">
        <v>671</v>
      </c>
      <c r="C111" s="3" t="s">
        <v>427</v>
      </c>
      <c r="D111" s="3" t="s">
        <v>428</v>
      </c>
      <c r="E111" s="1">
        <v>110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9"/>
      <c r="AU111" s="9"/>
      <c r="AV111" s="9"/>
      <c r="AW111" s="9"/>
      <c r="AX111" s="9"/>
    </row>
    <row r="112" spans="1:50" ht="12.75" customHeight="1" x14ac:dyDescent="0.25">
      <c r="A112" s="7"/>
      <c r="B112" s="2" t="s">
        <v>688</v>
      </c>
      <c r="C112" s="3" t="s">
        <v>686</v>
      </c>
      <c r="D112" s="3" t="s">
        <v>687</v>
      </c>
      <c r="E112" s="1">
        <v>111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9"/>
      <c r="AU112" s="9"/>
      <c r="AV112" s="9"/>
      <c r="AW112" s="9"/>
      <c r="AX112" s="9"/>
    </row>
    <row r="113" spans="1:50" ht="12.75" customHeight="1" x14ac:dyDescent="0.25">
      <c r="A113" s="7"/>
      <c r="B113" s="2" t="s">
        <v>685</v>
      </c>
      <c r="C113" s="3" t="s">
        <v>686</v>
      </c>
      <c r="D113" s="3" t="s">
        <v>687</v>
      </c>
      <c r="E113" s="1">
        <v>112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9"/>
      <c r="AU113" s="9"/>
      <c r="AV113" s="9"/>
      <c r="AW113" s="9"/>
      <c r="AX113" s="9"/>
    </row>
    <row r="114" spans="1:50" ht="12.75" customHeight="1" x14ac:dyDescent="0.25">
      <c r="A114" s="7"/>
      <c r="B114" s="2" t="s">
        <v>677</v>
      </c>
      <c r="C114" s="3" t="s">
        <v>505</v>
      </c>
      <c r="D114" s="3" t="s">
        <v>506</v>
      </c>
      <c r="E114" s="1">
        <v>113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9"/>
      <c r="AU114" s="9"/>
      <c r="AV114" s="9"/>
      <c r="AW114" s="9"/>
      <c r="AX114" s="9"/>
    </row>
    <row r="115" spans="1:50" ht="12.75" customHeight="1" x14ac:dyDescent="0.25">
      <c r="A115" s="7"/>
      <c r="B115" s="2" t="s">
        <v>676</v>
      </c>
      <c r="C115" s="3" t="s">
        <v>505</v>
      </c>
      <c r="D115" s="3" t="s">
        <v>506</v>
      </c>
      <c r="E115" s="1">
        <v>114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9"/>
      <c r="AU115" s="9"/>
      <c r="AV115" s="9"/>
      <c r="AW115" s="9"/>
      <c r="AX115" s="9"/>
    </row>
    <row r="116" spans="1:50" ht="12.75" customHeight="1" x14ac:dyDescent="0.25">
      <c r="A116" s="7"/>
      <c r="B116" s="2" t="s">
        <v>667</v>
      </c>
      <c r="C116" s="3" t="s">
        <v>491</v>
      </c>
      <c r="D116" s="3" t="s">
        <v>407</v>
      </c>
      <c r="E116" s="1">
        <v>115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9"/>
      <c r="AU116" s="9"/>
      <c r="AV116" s="9"/>
      <c r="AW116" s="9"/>
      <c r="AX116" s="9"/>
    </row>
    <row r="117" spans="1:50" ht="12.75" customHeight="1" x14ac:dyDescent="0.25">
      <c r="A117" s="7"/>
      <c r="B117" s="2" t="s">
        <v>698</v>
      </c>
      <c r="C117" s="3" t="s">
        <v>455</v>
      </c>
      <c r="D117" s="3" t="s">
        <v>697</v>
      </c>
      <c r="E117" s="1">
        <v>116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9"/>
      <c r="AU117" s="9"/>
      <c r="AV117" s="9"/>
      <c r="AW117" s="9"/>
      <c r="AX117" s="9"/>
    </row>
    <row r="118" spans="1:50" ht="12.75" customHeight="1" x14ac:dyDescent="0.25">
      <c r="A118" s="7"/>
      <c r="B118" s="2" t="s">
        <v>696</v>
      </c>
      <c r="C118" s="3" t="s">
        <v>455</v>
      </c>
      <c r="D118" s="3" t="s">
        <v>697</v>
      </c>
      <c r="E118" s="1">
        <v>117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9"/>
      <c r="AU118" s="9"/>
      <c r="AV118" s="9"/>
      <c r="AW118" s="9"/>
      <c r="AX118" s="9"/>
    </row>
    <row r="119" spans="1:50" ht="12.75" customHeight="1" x14ac:dyDescent="0.25">
      <c r="A119" s="7"/>
      <c r="B119" s="2" t="s">
        <v>682</v>
      </c>
      <c r="C119" s="3" t="s">
        <v>436</v>
      </c>
      <c r="D119" s="3" t="s">
        <v>436</v>
      </c>
      <c r="E119" s="1">
        <v>118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9"/>
      <c r="AU119" s="9"/>
      <c r="AV119" s="9"/>
      <c r="AW119" s="9"/>
      <c r="AX119" s="9"/>
    </row>
    <row r="120" spans="1:50" ht="12.75" customHeight="1" x14ac:dyDescent="0.25">
      <c r="A120" s="7"/>
      <c r="B120" s="2" t="s">
        <v>681</v>
      </c>
      <c r="C120" s="3" t="s">
        <v>436</v>
      </c>
      <c r="D120" s="3" t="s">
        <v>436</v>
      </c>
      <c r="E120" s="1">
        <v>119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9"/>
      <c r="AU120" s="9"/>
      <c r="AV120" s="9"/>
      <c r="AW120" s="9"/>
      <c r="AX120" s="9"/>
    </row>
    <row r="121" spans="1:50" ht="12.75" customHeight="1" x14ac:dyDescent="0.25">
      <c r="A121" s="7"/>
      <c r="B121" s="2" t="s">
        <v>678</v>
      </c>
      <c r="C121" s="3" t="s">
        <v>508</v>
      </c>
      <c r="D121" s="3" t="s">
        <v>679</v>
      </c>
      <c r="E121" s="1">
        <v>120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9"/>
      <c r="AU121" s="9"/>
      <c r="AV121" s="9"/>
      <c r="AW121" s="9"/>
      <c r="AX121" s="9"/>
    </row>
    <row r="122" spans="1:50" ht="12.75" customHeight="1" x14ac:dyDescent="0.25">
      <c r="A122" s="7"/>
      <c r="B122" s="2" t="s">
        <v>666</v>
      </c>
      <c r="C122" s="3" t="s">
        <v>491</v>
      </c>
      <c r="D122" s="3" t="s">
        <v>411</v>
      </c>
      <c r="E122" s="1">
        <v>121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9"/>
      <c r="AU122" s="9"/>
      <c r="AV122" s="9"/>
      <c r="AW122" s="9"/>
      <c r="AX122" s="9"/>
    </row>
    <row r="123" spans="1:50" ht="12.75" customHeight="1" x14ac:dyDescent="0.25">
      <c r="A123" s="7"/>
      <c r="B123" s="2" t="s">
        <v>680</v>
      </c>
      <c r="C123" s="3" t="s">
        <v>512</v>
      </c>
      <c r="D123" s="3" t="s">
        <v>513</v>
      </c>
      <c r="E123" s="1">
        <v>122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9"/>
      <c r="AU123" s="9"/>
      <c r="AV123" s="9"/>
      <c r="AW123" s="9"/>
      <c r="AX123" s="9"/>
    </row>
    <row r="124" spans="1:50" ht="12.75" customHeight="1" x14ac:dyDescent="0.25">
      <c r="A124" s="7"/>
      <c r="B124" s="2" t="s">
        <v>546</v>
      </c>
      <c r="C124" s="3" t="s">
        <v>439</v>
      </c>
      <c r="D124" s="3" t="s">
        <v>439</v>
      </c>
      <c r="E124" s="1">
        <v>123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9"/>
      <c r="AU124" s="9"/>
      <c r="AV124" s="9"/>
      <c r="AW124" s="9"/>
      <c r="AX124" s="9"/>
    </row>
    <row r="125" spans="1:50" ht="12.75" customHeight="1" x14ac:dyDescent="0.25">
      <c r="A125" s="7"/>
      <c r="B125" s="2" t="s">
        <v>545</v>
      </c>
      <c r="C125" s="3" t="s">
        <v>439</v>
      </c>
      <c r="D125" s="3" t="s">
        <v>439</v>
      </c>
      <c r="E125" s="1">
        <v>124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9"/>
      <c r="AU125" s="9"/>
      <c r="AV125" s="9"/>
      <c r="AW125" s="9"/>
      <c r="AX125" s="9"/>
    </row>
    <row r="126" spans="1:50" ht="12.75" customHeight="1" x14ac:dyDescent="0.25">
      <c r="A126" s="7"/>
      <c r="B126" s="2" t="s">
        <v>552</v>
      </c>
      <c r="C126" s="3" t="s">
        <v>525</v>
      </c>
      <c r="D126" s="3" t="s">
        <v>525</v>
      </c>
      <c r="E126" s="1">
        <v>125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9"/>
      <c r="AU126" s="9"/>
      <c r="AV126" s="9"/>
      <c r="AW126" s="9"/>
      <c r="AX126" s="9"/>
    </row>
    <row r="127" spans="1:50" ht="12.75" customHeight="1" x14ac:dyDescent="0.25">
      <c r="A127" s="7"/>
      <c r="B127" s="2" t="s">
        <v>551</v>
      </c>
      <c r="C127" s="3" t="s">
        <v>525</v>
      </c>
      <c r="D127" s="3" t="s">
        <v>525</v>
      </c>
      <c r="E127" s="1">
        <v>126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9"/>
      <c r="AU127" s="9"/>
      <c r="AV127" s="9"/>
      <c r="AW127" s="9"/>
      <c r="AX127" s="9"/>
    </row>
    <row r="128" spans="1:50" ht="12.75" customHeight="1" x14ac:dyDescent="0.25">
      <c r="A128" s="7"/>
      <c r="B128" s="2" t="s">
        <v>548</v>
      </c>
      <c r="C128" s="3" t="s">
        <v>441</v>
      </c>
      <c r="D128" s="3" t="s">
        <v>441</v>
      </c>
      <c r="E128" s="1">
        <v>127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9"/>
      <c r="AU128" s="9"/>
      <c r="AV128" s="9"/>
      <c r="AW128" s="9"/>
      <c r="AX128" s="9"/>
    </row>
    <row r="129" spans="1:50" ht="12.75" customHeight="1" x14ac:dyDescent="0.25">
      <c r="A129" s="7"/>
      <c r="B129" s="2" t="s">
        <v>547</v>
      </c>
      <c r="C129" s="3" t="s">
        <v>441</v>
      </c>
      <c r="D129" s="3" t="s">
        <v>441</v>
      </c>
      <c r="E129" s="1">
        <v>128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9"/>
      <c r="AU129" s="9"/>
      <c r="AV129" s="9"/>
      <c r="AW129" s="9"/>
      <c r="AX129" s="9"/>
    </row>
    <row r="130" spans="1:50" ht="12.75" customHeight="1" x14ac:dyDescent="0.25">
      <c r="A130" s="7"/>
      <c r="B130" s="2" t="s">
        <v>550</v>
      </c>
      <c r="C130" s="3" t="s">
        <v>522</v>
      </c>
      <c r="D130" s="3" t="s">
        <v>523</v>
      </c>
      <c r="E130" s="1">
        <v>129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9"/>
      <c r="AU130" s="9"/>
      <c r="AV130" s="9"/>
      <c r="AW130" s="9"/>
      <c r="AX130" s="9"/>
    </row>
    <row r="131" spans="1:50" ht="12.75" customHeight="1" x14ac:dyDescent="0.25">
      <c r="A131" s="7"/>
      <c r="B131" s="2" t="s">
        <v>549</v>
      </c>
      <c r="C131" s="3" t="s">
        <v>522</v>
      </c>
      <c r="D131" s="3" t="s">
        <v>523</v>
      </c>
      <c r="E131" s="1">
        <v>130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9"/>
      <c r="AU131" s="9"/>
      <c r="AV131" s="9"/>
      <c r="AW131" s="9"/>
      <c r="AX131" s="9"/>
    </row>
    <row r="132" spans="1:50" ht="12.75" customHeight="1" x14ac:dyDescent="0.25">
      <c r="A132" s="7"/>
      <c r="B132" s="2" t="s">
        <v>536</v>
      </c>
      <c r="C132" s="3" t="s">
        <v>495</v>
      </c>
      <c r="D132" s="3" t="s">
        <v>497</v>
      </c>
      <c r="E132" s="1">
        <v>131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9"/>
      <c r="AU132" s="9"/>
      <c r="AV132" s="9"/>
      <c r="AW132" s="9"/>
      <c r="AX132" s="9"/>
    </row>
    <row r="133" spans="1:50" ht="12.75" customHeight="1" x14ac:dyDescent="0.25">
      <c r="A133" s="7"/>
      <c r="B133" s="2" t="s">
        <v>554</v>
      </c>
      <c r="C133" s="3" t="s">
        <v>450</v>
      </c>
      <c r="D133" s="3" t="s">
        <v>450</v>
      </c>
      <c r="E133" s="1">
        <v>132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9"/>
      <c r="AU133" s="9"/>
      <c r="AV133" s="9"/>
      <c r="AW133" s="9"/>
      <c r="AX133" s="9"/>
    </row>
    <row r="134" spans="1:50" ht="12.75" customHeight="1" x14ac:dyDescent="0.25">
      <c r="A134" s="7"/>
      <c r="B134" s="2" t="s">
        <v>553</v>
      </c>
      <c r="C134" s="3" t="s">
        <v>450</v>
      </c>
      <c r="D134" s="3" t="s">
        <v>450</v>
      </c>
      <c r="E134" s="1">
        <v>133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9"/>
      <c r="AU134" s="9"/>
      <c r="AV134" s="9"/>
      <c r="AW134" s="9"/>
      <c r="AX134" s="9"/>
    </row>
    <row r="135" spans="1:50" ht="12.75" customHeight="1" x14ac:dyDescent="0.25">
      <c r="A135" s="7"/>
      <c r="B135" s="2" t="s">
        <v>540</v>
      </c>
      <c r="C135" s="3" t="s">
        <v>431</v>
      </c>
      <c r="D135" s="3" t="s">
        <v>431</v>
      </c>
      <c r="E135" s="1">
        <v>134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9"/>
      <c r="AU135" s="9"/>
      <c r="AV135" s="9"/>
      <c r="AW135" s="9"/>
      <c r="AX135" s="9"/>
    </row>
    <row r="136" spans="1:50" ht="12.75" customHeight="1" x14ac:dyDescent="0.25">
      <c r="A136" s="7"/>
      <c r="B136" s="2" t="s">
        <v>539</v>
      </c>
      <c r="C136" s="3" t="s">
        <v>431</v>
      </c>
      <c r="D136" s="3" t="s">
        <v>431</v>
      </c>
      <c r="E136" s="1">
        <v>135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9"/>
      <c r="AU136" s="9"/>
      <c r="AV136" s="9"/>
      <c r="AW136" s="9"/>
      <c r="AX136" s="9"/>
    </row>
    <row r="137" spans="1:50" ht="12.75" customHeight="1" x14ac:dyDescent="0.25">
      <c r="A137" s="7"/>
      <c r="B137" s="2" t="s">
        <v>535</v>
      </c>
      <c r="C137" s="3" t="s">
        <v>495</v>
      </c>
      <c r="D137" s="3" t="s">
        <v>419</v>
      </c>
      <c r="E137" s="1">
        <v>136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9"/>
      <c r="AU137" s="9"/>
      <c r="AV137" s="9"/>
      <c r="AW137" s="9"/>
      <c r="AX137" s="9"/>
    </row>
    <row r="138" spans="1:50" ht="12.75" customHeight="1" x14ac:dyDescent="0.25">
      <c r="A138" s="7"/>
      <c r="B138" s="2" t="s">
        <v>530</v>
      </c>
      <c r="C138" s="3" t="s">
        <v>487</v>
      </c>
      <c r="D138" s="3" t="s">
        <v>488</v>
      </c>
      <c r="E138" s="1">
        <v>137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9"/>
      <c r="AU138" s="9"/>
      <c r="AV138" s="9"/>
      <c r="AW138" s="9"/>
      <c r="AX138" s="9"/>
    </row>
    <row r="139" spans="1:50" ht="12.75" customHeight="1" x14ac:dyDescent="0.25">
      <c r="A139" s="7"/>
      <c r="B139" s="2" t="s">
        <v>528</v>
      </c>
      <c r="C139" s="3" t="s">
        <v>487</v>
      </c>
      <c r="D139" s="3" t="s">
        <v>488</v>
      </c>
      <c r="E139" s="1">
        <v>138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9"/>
      <c r="AU139" s="9"/>
      <c r="AV139" s="9"/>
      <c r="AW139" s="9"/>
      <c r="AX139" s="9"/>
    </row>
    <row r="140" spans="1:50" ht="12.75" customHeight="1" x14ac:dyDescent="0.25">
      <c r="A140" s="7"/>
      <c r="B140" s="2" t="s">
        <v>529</v>
      </c>
      <c r="C140" s="3" t="s">
        <v>487</v>
      </c>
      <c r="D140" s="3" t="s">
        <v>488</v>
      </c>
      <c r="E140" s="1">
        <v>139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9"/>
      <c r="AU140" s="9"/>
      <c r="AV140" s="9"/>
      <c r="AW140" s="9"/>
      <c r="AX140" s="9"/>
    </row>
    <row r="141" spans="1:50" ht="12.75" customHeight="1" x14ac:dyDescent="0.25">
      <c r="A141" s="7"/>
      <c r="B141" s="2" t="s">
        <v>538</v>
      </c>
      <c r="C141" s="3" t="s">
        <v>427</v>
      </c>
      <c r="D141" s="3" t="s">
        <v>428</v>
      </c>
      <c r="E141" s="1">
        <v>140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9"/>
      <c r="AU141" s="9"/>
      <c r="AV141" s="9"/>
      <c r="AW141" s="9"/>
      <c r="AX141" s="9"/>
    </row>
    <row r="142" spans="1:50" ht="12.75" customHeight="1" x14ac:dyDescent="0.25">
      <c r="A142" s="7"/>
      <c r="B142" s="2" t="s">
        <v>541</v>
      </c>
      <c r="C142" s="3" t="s">
        <v>505</v>
      </c>
      <c r="D142" s="3" t="s">
        <v>506</v>
      </c>
      <c r="E142" s="1">
        <v>141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9"/>
      <c r="AU142" s="9"/>
      <c r="AV142" s="9"/>
      <c r="AW142" s="9"/>
      <c r="AX142" s="9"/>
    </row>
    <row r="143" spans="1:50" ht="12.75" customHeight="1" x14ac:dyDescent="0.25">
      <c r="A143" s="7"/>
      <c r="B143" s="2" t="s">
        <v>556</v>
      </c>
      <c r="C143" s="3" t="s">
        <v>455</v>
      </c>
      <c r="D143" s="3" t="s">
        <v>455</v>
      </c>
      <c r="E143" s="1">
        <v>142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9"/>
      <c r="AU143" s="9"/>
      <c r="AV143" s="9"/>
      <c r="AW143" s="9"/>
      <c r="AX143" s="9"/>
    </row>
    <row r="144" spans="1:50" ht="12.75" customHeight="1" x14ac:dyDescent="0.25">
      <c r="A144" s="7"/>
      <c r="B144" s="2" t="s">
        <v>555</v>
      </c>
      <c r="C144" s="3" t="s">
        <v>450</v>
      </c>
      <c r="D144" s="3" t="s">
        <v>450</v>
      </c>
      <c r="E144" s="1">
        <v>143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9"/>
      <c r="AU144" s="9"/>
      <c r="AV144" s="9"/>
      <c r="AW144" s="9"/>
      <c r="AX144" s="9"/>
    </row>
    <row r="145" spans="1:50" ht="12.75" customHeight="1" x14ac:dyDescent="0.25">
      <c r="A145" s="7"/>
      <c r="B145" s="2" t="s">
        <v>544</v>
      </c>
      <c r="C145" s="3" t="s">
        <v>436</v>
      </c>
      <c r="D145" s="3" t="s">
        <v>436</v>
      </c>
      <c r="E145" s="1">
        <v>144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9"/>
      <c r="AU145" s="9"/>
      <c r="AV145" s="9"/>
      <c r="AW145" s="9"/>
      <c r="AX145" s="9"/>
    </row>
    <row r="146" spans="1:50" ht="12.75" customHeight="1" x14ac:dyDescent="0.25">
      <c r="A146" s="7"/>
      <c r="B146" s="2" t="s">
        <v>543</v>
      </c>
      <c r="C146" s="3" t="s">
        <v>436</v>
      </c>
      <c r="D146" s="3" t="s">
        <v>436</v>
      </c>
      <c r="E146" s="1">
        <v>145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9"/>
      <c r="AU146" s="9"/>
      <c r="AV146" s="9"/>
      <c r="AW146" s="9"/>
      <c r="AX146" s="9"/>
    </row>
    <row r="147" spans="1:50" ht="12.75" customHeight="1" x14ac:dyDescent="0.25">
      <c r="A147" s="7"/>
      <c r="B147" s="2" t="s">
        <v>533</v>
      </c>
      <c r="C147" s="3" t="s">
        <v>491</v>
      </c>
      <c r="D147" s="3" t="s">
        <v>407</v>
      </c>
      <c r="E147" s="1">
        <v>146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9"/>
      <c r="AU147" s="9"/>
      <c r="AV147" s="9"/>
      <c r="AW147" s="9"/>
      <c r="AX147" s="9"/>
    </row>
    <row r="148" spans="1:50" ht="12.75" customHeight="1" x14ac:dyDescent="0.25">
      <c r="A148" s="7"/>
      <c r="B148" s="2" t="s">
        <v>534</v>
      </c>
      <c r="C148" s="3" t="s">
        <v>491</v>
      </c>
      <c r="D148" s="3" t="s">
        <v>407</v>
      </c>
      <c r="E148" s="1">
        <v>147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9"/>
      <c r="AU148" s="9"/>
      <c r="AV148" s="9"/>
      <c r="AW148" s="9"/>
      <c r="AX148" s="9"/>
    </row>
    <row r="149" spans="1:50" ht="12.75" customHeight="1" x14ac:dyDescent="0.25">
      <c r="A149" s="7"/>
      <c r="B149" s="2" t="s">
        <v>532</v>
      </c>
      <c r="C149" s="3" t="s">
        <v>491</v>
      </c>
      <c r="D149" s="3" t="s">
        <v>411</v>
      </c>
      <c r="E149" s="1">
        <v>148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9"/>
      <c r="AU149" s="9"/>
      <c r="AV149" s="9"/>
      <c r="AW149" s="9"/>
      <c r="AX149" s="9"/>
    </row>
    <row r="150" spans="1:50" ht="12.75" customHeight="1" x14ac:dyDescent="0.25">
      <c r="A150" s="7"/>
      <c r="B150" s="2" t="s">
        <v>531</v>
      </c>
      <c r="C150" s="3" t="s">
        <v>491</v>
      </c>
      <c r="D150" s="3" t="s">
        <v>409</v>
      </c>
      <c r="E150" s="1">
        <v>149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9"/>
      <c r="AU150" s="9"/>
      <c r="AV150" s="9"/>
      <c r="AW150" s="9"/>
      <c r="AX150" s="9"/>
    </row>
    <row r="151" spans="1:50" ht="12.75" customHeight="1" x14ac:dyDescent="0.25">
      <c r="A151" s="7"/>
      <c r="B151" s="2" t="s">
        <v>537</v>
      </c>
      <c r="C151" s="3" t="s">
        <v>424</v>
      </c>
      <c r="D151" s="3" t="s">
        <v>499</v>
      </c>
      <c r="E151" s="1">
        <v>150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9"/>
      <c r="AU151" s="9"/>
      <c r="AV151" s="9"/>
      <c r="AW151" s="9"/>
      <c r="AX151" s="9"/>
    </row>
    <row r="152" spans="1:50" ht="12.75" customHeight="1" x14ac:dyDescent="0.25">
      <c r="A152" s="7"/>
      <c r="B152" s="2" t="s">
        <v>542</v>
      </c>
      <c r="C152" s="3" t="s">
        <v>512</v>
      </c>
      <c r="D152" s="3" t="s">
        <v>513</v>
      </c>
      <c r="E152" s="1">
        <v>151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9"/>
      <c r="AU152" s="9"/>
      <c r="AV152" s="9"/>
      <c r="AW152" s="9"/>
      <c r="AX152" s="9"/>
    </row>
    <row r="153" spans="1:50" ht="12.75" customHeight="1" x14ac:dyDescent="0.25">
      <c r="A153" s="7"/>
      <c r="B153" s="2" t="s">
        <v>438</v>
      </c>
      <c r="C153" s="3" t="s">
        <v>439</v>
      </c>
      <c r="D153" s="3" t="s">
        <v>439</v>
      </c>
      <c r="E153" s="1">
        <v>152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9"/>
      <c r="AU153" s="9"/>
      <c r="AV153" s="9"/>
      <c r="AW153" s="9"/>
      <c r="AX153" s="9"/>
    </row>
    <row r="154" spans="1:50" ht="12.75" customHeight="1" x14ac:dyDescent="0.25">
      <c r="A154" s="7"/>
      <c r="B154" s="2" t="s">
        <v>451</v>
      </c>
      <c r="C154" s="3" t="s">
        <v>452</v>
      </c>
      <c r="D154" s="3" t="s">
        <v>453</v>
      </c>
      <c r="E154" s="1">
        <v>153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9"/>
      <c r="AU154" s="9"/>
      <c r="AV154" s="9"/>
      <c r="AW154" s="9"/>
      <c r="AX154" s="9"/>
    </row>
    <row r="155" spans="1:50" ht="12.75" customHeight="1" x14ac:dyDescent="0.25">
      <c r="A155" s="7"/>
      <c r="B155" s="2" t="s">
        <v>440</v>
      </c>
      <c r="C155" s="3" t="s">
        <v>441</v>
      </c>
      <c r="D155" s="3" t="s">
        <v>441</v>
      </c>
      <c r="E155" s="1">
        <v>154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9"/>
      <c r="AU155" s="9"/>
      <c r="AV155" s="9"/>
      <c r="AW155" s="9"/>
      <c r="AX155" s="9"/>
    </row>
    <row r="156" spans="1:50" ht="12.75" customHeight="1" x14ac:dyDescent="0.25">
      <c r="A156" s="7"/>
      <c r="B156" s="2" t="s">
        <v>442</v>
      </c>
      <c r="C156" s="3" t="s">
        <v>441</v>
      </c>
      <c r="D156" s="3" t="s">
        <v>441</v>
      </c>
      <c r="E156" s="1">
        <v>155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9"/>
      <c r="AU156" s="9"/>
      <c r="AV156" s="9"/>
      <c r="AW156" s="9"/>
      <c r="AX156" s="9"/>
    </row>
    <row r="157" spans="1:50" ht="12.75" customHeight="1" x14ac:dyDescent="0.25">
      <c r="A157" s="7"/>
      <c r="B157" s="2" t="s">
        <v>443</v>
      </c>
      <c r="C157" s="3" t="s">
        <v>444</v>
      </c>
      <c r="D157" s="3" t="s">
        <v>445</v>
      </c>
      <c r="E157" s="1">
        <v>156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9"/>
      <c r="AU157" s="9"/>
      <c r="AV157" s="9"/>
      <c r="AW157" s="9"/>
      <c r="AX157" s="9"/>
    </row>
    <row r="158" spans="1:50" ht="12.75" customHeight="1" x14ac:dyDescent="0.25">
      <c r="A158" s="7"/>
      <c r="B158" s="2" t="s">
        <v>414</v>
      </c>
      <c r="C158" s="3" t="s">
        <v>415</v>
      </c>
      <c r="D158" s="3" t="s">
        <v>416</v>
      </c>
      <c r="E158" s="1">
        <v>157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9"/>
      <c r="AU158" s="9"/>
      <c r="AV158" s="9"/>
      <c r="AW158" s="9"/>
      <c r="AX158" s="9"/>
    </row>
    <row r="159" spans="1:50" ht="12.75" customHeight="1" x14ac:dyDescent="0.25">
      <c r="A159" s="7"/>
      <c r="B159" s="2" t="s">
        <v>449</v>
      </c>
      <c r="C159" s="3" t="s">
        <v>450</v>
      </c>
      <c r="D159" s="3" t="s">
        <v>450</v>
      </c>
      <c r="E159" s="1">
        <v>158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9"/>
      <c r="AU159" s="9"/>
      <c r="AV159" s="9"/>
      <c r="AW159" s="9"/>
      <c r="AX159" s="9"/>
    </row>
    <row r="160" spans="1:50" ht="12.75" customHeight="1" x14ac:dyDescent="0.25">
      <c r="A160" s="7"/>
      <c r="B160" s="2" t="s">
        <v>405</v>
      </c>
      <c r="C160" s="3" t="s">
        <v>406</v>
      </c>
      <c r="D160" s="3" t="s">
        <v>407</v>
      </c>
      <c r="E160" s="1">
        <v>159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9"/>
      <c r="AU160" s="9"/>
      <c r="AV160" s="9"/>
      <c r="AW160" s="9"/>
      <c r="AX160" s="9"/>
    </row>
    <row r="161" spans="1:50" ht="12.75" customHeight="1" x14ac:dyDescent="0.25">
      <c r="A161" s="7"/>
      <c r="B161" s="2" t="s">
        <v>429</v>
      </c>
      <c r="C161" s="3" t="s">
        <v>430</v>
      </c>
      <c r="D161" s="3" t="s">
        <v>431</v>
      </c>
      <c r="E161" s="1">
        <v>160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9"/>
      <c r="AU161" s="9"/>
      <c r="AV161" s="9"/>
      <c r="AW161" s="9"/>
      <c r="AX161" s="9"/>
    </row>
    <row r="162" spans="1:50" ht="12.75" customHeight="1" x14ac:dyDescent="0.25">
      <c r="A162" s="7"/>
      <c r="B162" s="2" t="s">
        <v>432</v>
      </c>
      <c r="C162" s="3" t="s">
        <v>430</v>
      </c>
      <c r="D162" s="3" t="s">
        <v>431</v>
      </c>
      <c r="E162" s="1">
        <v>161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9"/>
      <c r="AU162" s="9"/>
      <c r="AV162" s="9"/>
      <c r="AW162" s="9"/>
      <c r="AX162" s="9"/>
    </row>
    <row r="163" spans="1:50" ht="12.75" customHeight="1" x14ac:dyDescent="0.25">
      <c r="A163" s="7"/>
      <c r="B163" s="2" t="s">
        <v>417</v>
      </c>
      <c r="C163" s="3" t="s">
        <v>418</v>
      </c>
      <c r="D163" s="3" t="s">
        <v>419</v>
      </c>
      <c r="E163" s="1">
        <v>162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9"/>
      <c r="AU163" s="9"/>
      <c r="AV163" s="9"/>
      <c r="AW163" s="9"/>
      <c r="AX163" s="9"/>
    </row>
    <row r="164" spans="1:50" ht="12.75" customHeight="1" x14ac:dyDescent="0.25">
      <c r="A164" s="7"/>
      <c r="B164" s="2" t="s">
        <v>420</v>
      </c>
      <c r="C164" s="3" t="s">
        <v>418</v>
      </c>
      <c r="D164" s="3" t="s">
        <v>419</v>
      </c>
      <c r="E164" s="1">
        <v>163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9"/>
      <c r="AU164" s="9"/>
      <c r="AV164" s="9"/>
      <c r="AW164" s="9"/>
      <c r="AX164" s="9"/>
    </row>
    <row r="165" spans="1:50" ht="12.75" customHeight="1" x14ac:dyDescent="0.25">
      <c r="A165" s="7"/>
      <c r="B165" s="2" t="s">
        <v>421</v>
      </c>
      <c r="C165" s="3" t="s">
        <v>418</v>
      </c>
      <c r="D165" s="3" t="s">
        <v>419</v>
      </c>
      <c r="E165" s="1">
        <v>164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9"/>
      <c r="AU165" s="9"/>
      <c r="AV165" s="9"/>
      <c r="AW165" s="9"/>
      <c r="AX165" s="9"/>
    </row>
    <row r="166" spans="1:50" ht="12.75" customHeight="1" x14ac:dyDescent="0.25">
      <c r="A166" s="7"/>
      <c r="B166" s="2" t="s">
        <v>397</v>
      </c>
      <c r="C166" s="3" t="s">
        <v>399</v>
      </c>
      <c r="D166" s="3" t="s">
        <v>400</v>
      </c>
      <c r="E166" s="1">
        <v>165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9"/>
      <c r="AU166" s="9"/>
      <c r="AV166" s="9"/>
      <c r="AW166" s="9"/>
      <c r="AX166" s="9"/>
    </row>
    <row r="167" spans="1:50" ht="12.75" customHeight="1" x14ac:dyDescent="0.25">
      <c r="A167" s="7"/>
      <c r="B167" s="2" t="s">
        <v>401</v>
      </c>
      <c r="C167" s="3" t="s">
        <v>399</v>
      </c>
      <c r="D167" s="3" t="s">
        <v>400</v>
      </c>
      <c r="E167" s="1">
        <v>166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9"/>
      <c r="AU167" s="9"/>
      <c r="AV167" s="9"/>
      <c r="AW167" s="9"/>
      <c r="AX167" s="9"/>
    </row>
    <row r="168" spans="1:50" ht="12.75" customHeight="1" x14ac:dyDescent="0.25">
      <c r="A168" s="7"/>
      <c r="B168" s="2" t="s">
        <v>402</v>
      </c>
      <c r="C168" s="3" t="s">
        <v>399</v>
      </c>
      <c r="D168" s="3" t="s">
        <v>400</v>
      </c>
      <c r="E168" s="1">
        <v>167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9"/>
      <c r="AU168" s="9"/>
      <c r="AV168" s="9"/>
      <c r="AW168" s="9"/>
      <c r="AX168" s="9"/>
    </row>
    <row r="169" spans="1:50" ht="12.75" customHeight="1" x14ac:dyDescent="0.25">
      <c r="A169" s="7"/>
      <c r="B169" s="2" t="s">
        <v>403</v>
      </c>
      <c r="C169" s="3" t="s">
        <v>399</v>
      </c>
      <c r="D169" s="3" t="s">
        <v>400</v>
      </c>
      <c r="E169" s="1">
        <v>168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9"/>
      <c r="AU169" s="9"/>
      <c r="AV169" s="9"/>
      <c r="AW169" s="9"/>
      <c r="AX169" s="9"/>
    </row>
    <row r="170" spans="1:50" ht="12.75" customHeight="1" x14ac:dyDescent="0.25">
      <c r="A170" s="7"/>
      <c r="B170" s="2" t="s">
        <v>426</v>
      </c>
      <c r="C170" s="3" t="s">
        <v>427</v>
      </c>
      <c r="D170" s="3" t="s">
        <v>428</v>
      </c>
      <c r="E170" s="1">
        <v>169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9"/>
      <c r="AU170" s="9"/>
      <c r="AV170" s="9"/>
      <c r="AW170" s="9"/>
      <c r="AX170" s="9"/>
    </row>
    <row r="171" spans="1:50" ht="12.75" customHeight="1" x14ac:dyDescent="0.25">
      <c r="A171" s="7"/>
      <c r="B171" s="2" t="s">
        <v>422</v>
      </c>
      <c r="C171" s="3" t="s">
        <v>423</v>
      </c>
      <c r="D171" s="3" t="s">
        <v>424</v>
      </c>
      <c r="E171" s="1">
        <v>170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9"/>
      <c r="AU171" s="9"/>
      <c r="AV171" s="9"/>
      <c r="AW171" s="9"/>
      <c r="AX171" s="9"/>
    </row>
    <row r="172" spans="1:50" ht="12.75" customHeight="1" x14ac:dyDescent="0.25">
      <c r="A172" s="7"/>
      <c r="B172" s="2" t="s">
        <v>425</v>
      </c>
      <c r="C172" s="3" t="s">
        <v>423</v>
      </c>
      <c r="D172" s="3" t="s">
        <v>424</v>
      </c>
      <c r="E172" s="1">
        <v>171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9"/>
      <c r="AU172" s="9"/>
      <c r="AV172" s="9"/>
      <c r="AW172" s="9"/>
      <c r="AX172" s="9"/>
    </row>
    <row r="173" spans="1:50" ht="12.75" customHeight="1" x14ac:dyDescent="0.25">
      <c r="A173" s="7"/>
      <c r="B173" s="2" t="s">
        <v>433</v>
      </c>
      <c r="C173" s="3" t="s">
        <v>434</v>
      </c>
      <c r="D173" s="3" t="s">
        <v>434</v>
      </c>
      <c r="E173" s="1">
        <v>172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9"/>
      <c r="AU173" s="9"/>
      <c r="AV173" s="9"/>
      <c r="AW173" s="9"/>
      <c r="AX173" s="9"/>
    </row>
    <row r="174" spans="1:50" ht="12.75" customHeight="1" x14ac:dyDescent="0.25">
      <c r="A174" s="7"/>
      <c r="B174" s="2" t="s">
        <v>454</v>
      </c>
      <c r="C174" s="3" t="s">
        <v>455</v>
      </c>
      <c r="D174" s="3" t="s">
        <v>455</v>
      </c>
      <c r="E174" s="1">
        <v>173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9"/>
      <c r="AU174" s="9"/>
      <c r="AV174" s="9"/>
      <c r="AW174" s="9"/>
      <c r="AX174" s="9"/>
    </row>
    <row r="175" spans="1:50" ht="12.75" customHeight="1" x14ac:dyDescent="0.25">
      <c r="A175" s="7"/>
      <c r="B175" s="2" t="s">
        <v>435</v>
      </c>
      <c r="C175" s="3" t="s">
        <v>436</v>
      </c>
      <c r="D175" s="3" t="s">
        <v>436</v>
      </c>
      <c r="E175" s="1">
        <v>174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9"/>
      <c r="AU175" s="9"/>
      <c r="AV175" s="9"/>
      <c r="AW175" s="9"/>
      <c r="AX175" s="9"/>
    </row>
    <row r="176" spans="1:50" ht="12.75" customHeight="1" x14ac:dyDescent="0.25">
      <c r="A176" s="7"/>
      <c r="B176" s="2" t="s">
        <v>437</v>
      </c>
      <c r="C176" s="3" t="s">
        <v>436</v>
      </c>
      <c r="D176" s="3" t="s">
        <v>436</v>
      </c>
      <c r="E176" s="1">
        <v>175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9"/>
      <c r="AU176" s="9"/>
      <c r="AV176" s="9"/>
      <c r="AW176" s="9"/>
      <c r="AX176" s="9"/>
    </row>
    <row r="177" spans="1:50" ht="12.75" customHeight="1" x14ac:dyDescent="0.25">
      <c r="A177" s="7"/>
      <c r="B177" s="2" t="s">
        <v>412</v>
      </c>
      <c r="C177" s="3" t="s">
        <v>406</v>
      </c>
      <c r="D177" s="3" t="s">
        <v>413</v>
      </c>
      <c r="E177" s="1">
        <v>176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9"/>
      <c r="AU177" s="9"/>
      <c r="AV177" s="9"/>
      <c r="AW177" s="9"/>
      <c r="AX177" s="9"/>
    </row>
    <row r="178" spans="1:50" ht="12.75" customHeight="1" x14ac:dyDescent="0.25">
      <c r="A178" s="7"/>
      <c r="B178" s="2" t="s">
        <v>446</v>
      </c>
      <c r="C178" s="3" t="s">
        <v>447</v>
      </c>
      <c r="D178" s="3" t="s">
        <v>448</v>
      </c>
      <c r="E178" s="1">
        <v>177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9"/>
      <c r="AU178" s="9"/>
      <c r="AV178" s="9"/>
      <c r="AW178" s="9"/>
      <c r="AX178" s="9"/>
    </row>
    <row r="179" spans="1:50" ht="12.75" customHeight="1" x14ac:dyDescent="0.25">
      <c r="A179" s="7"/>
      <c r="B179" s="2" t="s">
        <v>410</v>
      </c>
      <c r="C179" s="3" t="s">
        <v>406</v>
      </c>
      <c r="D179" s="3" t="s">
        <v>411</v>
      </c>
      <c r="E179" s="1">
        <v>178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9"/>
      <c r="AU179" s="9"/>
      <c r="AV179" s="9"/>
      <c r="AW179" s="9"/>
      <c r="AX179" s="9"/>
    </row>
    <row r="180" spans="1:50" ht="12.75" customHeight="1" x14ac:dyDescent="0.25">
      <c r="A180" s="7"/>
      <c r="B180" s="2" t="s">
        <v>408</v>
      </c>
      <c r="C180" s="3" t="s">
        <v>406</v>
      </c>
      <c r="D180" s="3" t="s">
        <v>409</v>
      </c>
      <c r="E180" s="1">
        <v>179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9"/>
      <c r="AU180" s="9"/>
      <c r="AV180" s="9"/>
      <c r="AW180" s="9"/>
      <c r="AX180" s="9"/>
    </row>
    <row r="181" spans="1:50" ht="12.75" customHeight="1" x14ac:dyDescent="0.25">
      <c r="A181" s="7"/>
      <c r="B181" s="2" t="s">
        <v>518</v>
      </c>
      <c r="C181" s="3" t="s">
        <v>439</v>
      </c>
      <c r="D181" s="3" t="s">
        <v>439</v>
      </c>
      <c r="E181" s="1">
        <v>180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9"/>
      <c r="AU181" s="9"/>
      <c r="AV181" s="9"/>
      <c r="AW181" s="9"/>
      <c r="AX181" s="9"/>
    </row>
    <row r="182" spans="1:50" ht="12.75" customHeight="1" x14ac:dyDescent="0.25">
      <c r="A182" s="7"/>
      <c r="B182" s="2" t="s">
        <v>517</v>
      </c>
      <c r="C182" s="3" t="s">
        <v>439</v>
      </c>
      <c r="D182" s="3" t="s">
        <v>439</v>
      </c>
      <c r="E182" s="1">
        <v>181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9"/>
      <c r="AU182" s="9"/>
      <c r="AV182" s="9"/>
      <c r="AW182" s="9"/>
      <c r="AX182" s="9"/>
    </row>
    <row r="183" spans="1:50" ht="12.75" customHeight="1" x14ac:dyDescent="0.25">
      <c r="A183" s="7"/>
      <c r="B183" s="2" t="s">
        <v>524</v>
      </c>
      <c r="C183" s="3" t="s">
        <v>525</v>
      </c>
      <c r="D183" s="3" t="s">
        <v>525</v>
      </c>
      <c r="E183" s="1">
        <v>182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9"/>
      <c r="AU183" s="9"/>
      <c r="AV183" s="9"/>
      <c r="AW183" s="9"/>
      <c r="AX183" s="9"/>
    </row>
    <row r="184" spans="1:50" ht="12.75" customHeight="1" x14ac:dyDescent="0.25">
      <c r="A184" s="7"/>
      <c r="B184" s="2" t="s">
        <v>520</v>
      </c>
      <c r="C184" s="3" t="s">
        <v>441</v>
      </c>
      <c r="D184" s="3" t="s">
        <v>441</v>
      </c>
      <c r="E184" s="1">
        <v>183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9"/>
      <c r="AU184" s="9"/>
      <c r="AV184" s="9"/>
      <c r="AW184" s="9"/>
      <c r="AX184" s="9"/>
    </row>
    <row r="185" spans="1:50" ht="12.75" customHeight="1" x14ac:dyDescent="0.25">
      <c r="A185" s="7"/>
      <c r="B185" s="2" t="s">
        <v>519</v>
      </c>
      <c r="C185" s="3" t="s">
        <v>441</v>
      </c>
      <c r="D185" s="3" t="s">
        <v>441</v>
      </c>
      <c r="E185" s="1">
        <v>184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9"/>
      <c r="AU185" s="9"/>
      <c r="AV185" s="9"/>
      <c r="AW185" s="9"/>
      <c r="AX185" s="9"/>
    </row>
    <row r="186" spans="1:50" ht="12.75" customHeight="1" x14ac:dyDescent="0.25">
      <c r="A186" s="7"/>
      <c r="B186" s="2" t="s">
        <v>521</v>
      </c>
      <c r="C186" s="3" t="s">
        <v>522</v>
      </c>
      <c r="D186" s="3" t="s">
        <v>523</v>
      </c>
      <c r="E186" s="1">
        <v>185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9"/>
      <c r="AU186" s="9"/>
      <c r="AV186" s="9"/>
      <c r="AW186" s="9"/>
      <c r="AX186" s="9"/>
    </row>
    <row r="187" spans="1:50" ht="12.75" customHeight="1" x14ac:dyDescent="0.25">
      <c r="A187" s="7"/>
      <c r="B187" s="2" t="s">
        <v>496</v>
      </c>
      <c r="C187" s="3" t="s">
        <v>495</v>
      </c>
      <c r="D187" s="3" t="s">
        <v>497</v>
      </c>
      <c r="E187" s="1">
        <v>186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9"/>
      <c r="AU187" s="9"/>
      <c r="AV187" s="9"/>
      <c r="AW187" s="9"/>
      <c r="AX187" s="9"/>
    </row>
    <row r="188" spans="1:50" ht="12.75" customHeight="1" x14ac:dyDescent="0.25">
      <c r="A188" s="7"/>
      <c r="B188" s="2" t="s">
        <v>527</v>
      </c>
      <c r="C188" s="3" t="s">
        <v>450</v>
      </c>
      <c r="D188" s="3" t="s">
        <v>450</v>
      </c>
      <c r="E188" s="1">
        <v>187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9"/>
      <c r="AU188" s="9"/>
      <c r="AV188" s="9"/>
      <c r="AW188" s="9"/>
      <c r="AX188" s="9"/>
    </row>
    <row r="189" spans="1:50" ht="12.75" customHeight="1" x14ac:dyDescent="0.25">
      <c r="A189" s="7"/>
      <c r="B189" s="2" t="s">
        <v>526</v>
      </c>
      <c r="C189" s="3" t="s">
        <v>450</v>
      </c>
      <c r="D189" s="3" t="s">
        <v>450</v>
      </c>
      <c r="E189" s="1">
        <v>188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9"/>
      <c r="AU189" s="9"/>
      <c r="AV189" s="9"/>
      <c r="AW189" s="9"/>
      <c r="AX189" s="9"/>
    </row>
    <row r="190" spans="1:50" ht="12.75" customHeight="1" x14ac:dyDescent="0.25">
      <c r="A190" s="7"/>
      <c r="B190" s="2" t="s">
        <v>502</v>
      </c>
      <c r="C190" s="3" t="s">
        <v>431</v>
      </c>
      <c r="D190" s="3" t="s">
        <v>431</v>
      </c>
      <c r="E190" s="1">
        <v>189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9"/>
      <c r="AU190" s="9"/>
      <c r="AV190" s="9"/>
      <c r="AW190" s="9"/>
      <c r="AX190" s="9"/>
    </row>
    <row r="191" spans="1:50" ht="12.75" customHeight="1" x14ac:dyDescent="0.25">
      <c r="A191" s="7"/>
      <c r="B191" s="2" t="s">
        <v>503</v>
      </c>
      <c r="C191" s="3" t="s">
        <v>431</v>
      </c>
      <c r="D191" s="3" t="s">
        <v>431</v>
      </c>
      <c r="E191" s="1">
        <v>190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9"/>
      <c r="AU191" s="9"/>
      <c r="AV191" s="9"/>
      <c r="AW191" s="9"/>
      <c r="AX191" s="9"/>
    </row>
    <row r="192" spans="1:50" ht="12.75" customHeight="1" x14ac:dyDescent="0.25">
      <c r="A192" s="7"/>
      <c r="B192" s="2" t="s">
        <v>501</v>
      </c>
      <c r="C192" s="3" t="s">
        <v>431</v>
      </c>
      <c r="D192" s="3" t="s">
        <v>431</v>
      </c>
      <c r="E192" s="1">
        <v>191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9"/>
      <c r="AU192" s="9"/>
      <c r="AV192" s="9"/>
      <c r="AW192" s="9"/>
      <c r="AX192" s="9"/>
    </row>
    <row r="193" spans="1:50" ht="12.75" customHeight="1" x14ac:dyDescent="0.25">
      <c r="A193" s="7"/>
      <c r="B193" s="2" t="s">
        <v>494</v>
      </c>
      <c r="C193" s="3" t="s">
        <v>495</v>
      </c>
      <c r="D193" s="3" t="s">
        <v>419</v>
      </c>
      <c r="E193" s="1">
        <v>192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9"/>
      <c r="AU193" s="9"/>
      <c r="AV193" s="9"/>
      <c r="AW193" s="9"/>
      <c r="AX193" s="9"/>
    </row>
    <row r="194" spans="1:50" ht="12.75" customHeight="1" x14ac:dyDescent="0.25">
      <c r="A194" s="7"/>
      <c r="B194" s="2" t="s">
        <v>489</v>
      </c>
      <c r="C194" s="3" t="s">
        <v>487</v>
      </c>
      <c r="D194" s="3" t="s">
        <v>488</v>
      </c>
      <c r="E194" s="1">
        <v>193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9"/>
      <c r="AU194" s="9"/>
      <c r="AV194" s="9"/>
      <c r="AW194" s="9"/>
      <c r="AX194" s="9"/>
    </row>
    <row r="195" spans="1:50" ht="12.75" customHeight="1" x14ac:dyDescent="0.25">
      <c r="A195" s="7"/>
      <c r="B195" s="2" t="s">
        <v>486</v>
      </c>
      <c r="C195" s="3" t="s">
        <v>487</v>
      </c>
      <c r="D195" s="3" t="s">
        <v>488</v>
      </c>
      <c r="E195" s="1">
        <v>194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9"/>
      <c r="AU195" s="9"/>
      <c r="AV195" s="9"/>
      <c r="AW195" s="9"/>
      <c r="AX195" s="9"/>
    </row>
    <row r="196" spans="1:50" ht="12.75" customHeight="1" x14ac:dyDescent="0.25">
      <c r="A196" s="7"/>
      <c r="B196" s="2" t="s">
        <v>500</v>
      </c>
      <c r="C196" s="3" t="s">
        <v>427</v>
      </c>
      <c r="D196" s="3" t="s">
        <v>428</v>
      </c>
      <c r="E196" s="1">
        <v>195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9"/>
      <c r="AU196" s="9"/>
      <c r="AV196" s="9"/>
      <c r="AW196" s="9"/>
      <c r="AX196" s="9"/>
    </row>
    <row r="197" spans="1:50" ht="12.75" customHeight="1" x14ac:dyDescent="0.25">
      <c r="A197" s="7"/>
      <c r="B197" s="2" t="s">
        <v>504</v>
      </c>
      <c r="C197" s="3" t="s">
        <v>505</v>
      </c>
      <c r="D197" s="3" t="s">
        <v>506</v>
      </c>
      <c r="E197" s="1">
        <v>196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9"/>
      <c r="AU197" s="9"/>
      <c r="AV197" s="9"/>
      <c r="AW197" s="9"/>
      <c r="AX197" s="9"/>
    </row>
    <row r="198" spans="1:50" ht="12.75" customHeight="1" x14ac:dyDescent="0.25">
      <c r="A198" s="7"/>
      <c r="B198" s="2" t="s">
        <v>516</v>
      </c>
      <c r="C198" s="3" t="s">
        <v>436</v>
      </c>
      <c r="D198" s="3" t="s">
        <v>436</v>
      </c>
      <c r="E198" s="1">
        <v>197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9"/>
      <c r="AU198" s="9"/>
      <c r="AV198" s="9"/>
      <c r="AW198" s="9"/>
      <c r="AX198" s="9"/>
    </row>
    <row r="199" spans="1:50" ht="12.75" customHeight="1" x14ac:dyDescent="0.25">
      <c r="A199" s="7"/>
      <c r="B199" s="2" t="s">
        <v>515</v>
      </c>
      <c r="C199" s="3" t="s">
        <v>436</v>
      </c>
      <c r="D199" s="3" t="s">
        <v>436</v>
      </c>
      <c r="E199" s="1">
        <v>198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9"/>
      <c r="AU199" s="9"/>
      <c r="AV199" s="9"/>
      <c r="AW199" s="9"/>
      <c r="AX199" s="9"/>
    </row>
    <row r="200" spans="1:50" ht="12.75" customHeight="1" x14ac:dyDescent="0.25">
      <c r="A200" s="7"/>
      <c r="B200" s="2" t="s">
        <v>507</v>
      </c>
      <c r="C200" s="3" t="s">
        <v>508</v>
      </c>
      <c r="D200" s="3" t="s">
        <v>509</v>
      </c>
      <c r="E200" s="1">
        <v>199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9"/>
      <c r="AU200" s="9"/>
      <c r="AV200" s="9"/>
      <c r="AW200" s="9"/>
      <c r="AX200" s="9"/>
    </row>
    <row r="201" spans="1:50" ht="12.75" customHeight="1" x14ac:dyDescent="0.25">
      <c r="A201" s="7"/>
      <c r="B201" s="2" t="s">
        <v>510</v>
      </c>
      <c r="C201" s="3" t="s">
        <v>508</v>
      </c>
      <c r="D201" s="3" t="s">
        <v>509</v>
      </c>
      <c r="E201" s="1">
        <v>200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9"/>
      <c r="AU201" s="9"/>
      <c r="AV201" s="9"/>
      <c r="AW201" s="9"/>
      <c r="AX201" s="9"/>
    </row>
    <row r="202" spans="1:50" ht="12.75" customHeight="1" x14ac:dyDescent="0.25">
      <c r="A202" s="7"/>
      <c r="B202" s="2" t="s">
        <v>493</v>
      </c>
      <c r="C202" s="3" t="s">
        <v>491</v>
      </c>
      <c r="D202" s="3" t="s">
        <v>407</v>
      </c>
      <c r="E202" s="1">
        <v>201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9"/>
      <c r="AU202" s="9"/>
      <c r="AV202" s="9"/>
      <c r="AW202" s="9"/>
      <c r="AX202" s="9"/>
    </row>
    <row r="203" spans="1:50" ht="12.75" customHeight="1" x14ac:dyDescent="0.25">
      <c r="A203" s="7"/>
      <c r="B203" s="2" t="s">
        <v>492</v>
      </c>
      <c r="C203" s="3" t="s">
        <v>491</v>
      </c>
      <c r="D203" s="3" t="s">
        <v>411</v>
      </c>
      <c r="E203" s="1">
        <v>202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9"/>
      <c r="AU203" s="9"/>
      <c r="AV203" s="9"/>
      <c r="AW203" s="9"/>
      <c r="AX203" s="9"/>
    </row>
    <row r="204" spans="1:50" ht="12.75" customHeight="1" x14ac:dyDescent="0.25">
      <c r="A204" s="7"/>
      <c r="B204" s="2" t="s">
        <v>490</v>
      </c>
      <c r="C204" s="3" t="s">
        <v>491</v>
      </c>
      <c r="D204" s="3" t="s">
        <v>409</v>
      </c>
      <c r="E204" s="1">
        <v>203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9"/>
      <c r="AU204" s="9"/>
      <c r="AV204" s="9"/>
      <c r="AW204" s="9"/>
      <c r="AX204" s="9"/>
    </row>
    <row r="205" spans="1:50" ht="12.75" customHeight="1" x14ac:dyDescent="0.25">
      <c r="A205" s="7"/>
      <c r="B205" s="2" t="s">
        <v>498</v>
      </c>
      <c r="C205" s="3" t="s">
        <v>424</v>
      </c>
      <c r="D205" s="3" t="s">
        <v>499</v>
      </c>
      <c r="E205" s="1">
        <v>204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9"/>
      <c r="AU205" s="9"/>
      <c r="AV205" s="9"/>
      <c r="AW205" s="9"/>
      <c r="AX205" s="9"/>
    </row>
    <row r="206" spans="1:50" ht="12.75" customHeight="1" x14ac:dyDescent="0.25">
      <c r="A206" s="7"/>
      <c r="B206" s="2" t="s">
        <v>514</v>
      </c>
      <c r="C206" s="3" t="s">
        <v>512</v>
      </c>
      <c r="D206" s="3" t="s">
        <v>513</v>
      </c>
      <c r="E206" s="1">
        <v>205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9"/>
      <c r="AU206" s="9"/>
      <c r="AV206" s="9"/>
      <c r="AW206" s="9"/>
      <c r="AX206" s="9"/>
    </row>
    <row r="207" spans="1:50" ht="12.75" customHeight="1" x14ac:dyDescent="0.25">
      <c r="A207" s="7"/>
      <c r="B207" s="2" t="s">
        <v>511</v>
      </c>
      <c r="C207" s="3" t="s">
        <v>512</v>
      </c>
      <c r="D207" s="3" t="s">
        <v>513</v>
      </c>
      <c r="E207" s="1">
        <v>206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9"/>
      <c r="AU207" s="9"/>
      <c r="AV207" s="9"/>
      <c r="AW207" s="9"/>
      <c r="AX207" s="9"/>
    </row>
    <row r="208" spans="1:50" ht="12.75" customHeight="1" x14ac:dyDescent="0.25">
      <c r="A208" s="7"/>
      <c r="E208" s="1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9"/>
      <c r="AU208" s="9"/>
      <c r="AV208" s="9"/>
      <c r="AW208" s="9"/>
      <c r="AX208" s="9"/>
    </row>
    <row r="209" spans="1:50" ht="12.75" customHeight="1" x14ac:dyDescent="0.2">
      <c r="A209" s="7"/>
      <c r="E209" s="5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9"/>
      <c r="AU209" s="9"/>
      <c r="AV209" s="9"/>
      <c r="AW209" s="9"/>
      <c r="AX209" s="9"/>
    </row>
    <row r="210" spans="1:50" ht="12.75" customHeight="1" x14ac:dyDescent="0.2">
      <c r="A210" s="7"/>
      <c r="E210" s="5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9"/>
      <c r="AU210" s="9"/>
      <c r="AV210" s="9"/>
      <c r="AW210" s="9"/>
      <c r="AX210" s="9"/>
    </row>
    <row r="211" spans="1:50" ht="12.75" customHeight="1" x14ac:dyDescent="0.2">
      <c r="A211" s="7"/>
      <c r="E211" s="5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9"/>
      <c r="AU211" s="9"/>
      <c r="AV211" s="9"/>
      <c r="AW211" s="9"/>
      <c r="AX211" s="9"/>
    </row>
    <row r="212" spans="1:50" ht="12.75" customHeight="1" x14ac:dyDescent="0.2">
      <c r="A212" s="7"/>
      <c r="E212" s="5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9"/>
      <c r="AU212" s="9"/>
      <c r="AV212" s="9"/>
      <c r="AW212" s="9"/>
      <c r="AX212" s="9"/>
    </row>
    <row r="213" spans="1:50" ht="12.75" customHeight="1" x14ac:dyDescent="0.2">
      <c r="A213" s="7"/>
      <c r="E213" s="5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9"/>
      <c r="AU213" s="9"/>
      <c r="AV213" s="9"/>
      <c r="AW213" s="9"/>
      <c r="AX213" s="9"/>
    </row>
    <row r="214" spans="1:50" ht="12.75" customHeight="1" x14ac:dyDescent="0.2">
      <c r="A214" s="7"/>
      <c r="E214" s="5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9"/>
      <c r="AU214" s="9"/>
      <c r="AV214" s="9"/>
      <c r="AW214" s="9"/>
      <c r="AX214" s="9"/>
    </row>
    <row r="215" spans="1:50" ht="12.75" customHeight="1" x14ac:dyDescent="0.2">
      <c r="A215" s="7"/>
      <c r="E215" s="5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9"/>
      <c r="AU215" s="9"/>
      <c r="AV215" s="9"/>
      <c r="AW215" s="9"/>
      <c r="AX215" s="9"/>
    </row>
    <row r="216" spans="1:50" ht="12.75" customHeight="1" x14ac:dyDescent="0.2">
      <c r="A216" s="7"/>
      <c r="E216" s="5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9"/>
      <c r="AU216" s="9"/>
      <c r="AV216" s="9"/>
      <c r="AW216" s="9"/>
      <c r="AX216" s="9"/>
    </row>
    <row r="217" spans="1:50" ht="12.75" customHeight="1" x14ac:dyDescent="0.2">
      <c r="A217" s="7"/>
      <c r="E217" s="5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9"/>
      <c r="AU217" s="9"/>
      <c r="AV217" s="9"/>
      <c r="AW217" s="9"/>
      <c r="AX217" s="9"/>
    </row>
    <row r="218" spans="1:50" ht="12.75" customHeight="1" x14ac:dyDescent="0.2">
      <c r="A218" s="7"/>
      <c r="E218" s="5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9"/>
      <c r="AU218" s="9"/>
      <c r="AV218" s="9"/>
      <c r="AW218" s="9"/>
      <c r="AX218" s="9"/>
    </row>
    <row r="219" spans="1:50" ht="12.75" customHeight="1" x14ac:dyDescent="0.2">
      <c r="A219" s="7"/>
      <c r="E219" s="5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9"/>
      <c r="AU219" s="9"/>
      <c r="AV219" s="9"/>
      <c r="AW219" s="9"/>
      <c r="AX219" s="9"/>
    </row>
    <row r="220" spans="1:50" ht="12.75" customHeight="1" x14ac:dyDescent="0.2">
      <c r="A220" s="7"/>
      <c r="E220" s="5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9"/>
      <c r="AU220" s="9"/>
      <c r="AV220" s="9"/>
      <c r="AW220" s="9"/>
      <c r="AX220" s="9"/>
    </row>
    <row r="221" spans="1:50" ht="12.75" customHeight="1" x14ac:dyDescent="0.2">
      <c r="A221" s="7"/>
      <c r="E221" s="5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9"/>
      <c r="AU221" s="9"/>
      <c r="AV221" s="9"/>
      <c r="AW221" s="9"/>
      <c r="AX221" s="9"/>
    </row>
    <row r="222" spans="1:50" ht="12.75" customHeight="1" x14ac:dyDescent="0.2">
      <c r="A222" s="7"/>
      <c r="E222" s="5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9"/>
      <c r="AU222" s="9"/>
      <c r="AV222" s="9"/>
      <c r="AW222" s="9"/>
      <c r="AX222" s="9"/>
    </row>
    <row r="223" spans="1:50" ht="12.75" customHeight="1" x14ac:dyDescent="0.2">
      <c r="A223" s="7"/>
      <c r="E223" s="5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9"/>
      <c r="AU223" s="9"/>
      <c r="AV223" s="9"/>
      <c r="AW223" s="9"/>
      <c r="AX223" s="9"/>
    </row>
    <row r="224" spans="1:50" ht="12.75" customHeight="1" x14ac:dyDescent="0.2">
      <c r="A224" s="7"/>
      <c r="E224" s="5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9"/>
      <c r="AU224" s="9"/>
      <c r="AV224" s="9"/>
      <c r="AW224" s="9"/>
      <c r="AX224" s="9"/>
    </row>
    <row r="225" spans="1:50" ht="12.75" customHeight="1" x14ac:dyDescent="0.2">
      <c r="A225" s="7"/>
      <c r="E225" s="5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9"/>
      <c r="AU225" s="9"/>
      <c r="AV225" s="9"/>
      <c r="AW225" s="9"/>
      <c r="AX225" s="9"/>
    </row>
    <row r="226" spans="1:50" ht="12.75" customHeight="1" x14ac:dyDescent="0.2">
      <c r="A226" s="7"/>
      <c r="E226" s="5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9"/>
      <c r="AU226" s="9"/>
      <c r="AV226" s="9"/>
      <c r="AW226" s="9"/>
      <c r="AX226" s="9"/>
    </row>
    <row r="227" spans="1:50" ht="12.75" customHeight="1" x14ac:dyDescent="0.2">
      <c r="A227" s="7"/>
      <c r="E227" s="5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9"/>
      <c r="AU227" s="9"/>
      <c r="AV227" s="9"/>
      <c r="AW227" s="9"/>
      <c r="AX227" s="9"/>
    </row>
    <row r="228" spans="1:50" ht="12.75" customHeight="1" x14ac:dyDescent="0.2">
      <c r="A228" s="7"/>
      <c r="E228" s="5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9"/>
      <c r="AU228" s="9"/>
      <c r="AV228" s="9"/>
      <c r="AW228" s="9"/>
      <c r="AX228" s="9"/>
    </row>
    <row r="229" spans="1:50" ht="12.75" customHeight="1" x14ac:dyDescent="0.2">
      <c r="A229" s="7"/>
      <c r="E229" s="5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9"/>
      <c r="AU229" s="9"/>
      <c r="AV229" s="9"/>
      <c r="AW229" s="9"/>
      <c r="AX229" s="9"/>
    </row>
    <row r="230" spans="1:50" ht="12.75" customHeight="1" x14ac:dyDescent="0.2">
      <c r="A230" s="7"/>
      <c r="E230" s="5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9"/>
      <c r="AU230" s="9"/>
      <c r="AV230" s="9"/>
      <c r="AW230" s="9"/>
      <c r="AX230" s="9"/>
    </row>
    <row r="231" spans="1:50" ht="12.75" customHeight="1" x14ac:dyDescent="0.2">
      <c r="A231" s="7"/>
      <c r="E231" s="5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9"/>
      <c r="AU231" s="9"/>
      <c r="AV231" s="9"/>
      <c r="AW231" s="9"/>
      <c r="AX231" s="9"/>
    </row>
    <row r="232" spans="1:50" ht="12.75" customHeight="1" x14ac:dyDescent="0.2">
      <c r="A232" s="7"/>
      <c r="E232" s="5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9"/>
      <c r="AU232" s="9"/>
      <c r="AV232" s="9"/>
      <c r="AW232" s="9"/>
      <c r="AX232" s="9"/>
    </row>
    <row r="233" spans="1:50" ht="12.75" customHeight="1" x14ac:dyDescent="0.2">
      <c r="A233" s="7"/>
      <c r="E233" s="5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9"/>
      <c r="AU233" s="9"/>
      <c r="AV233" s="9"/>
      <c r="AW233" s="9"/>
      <c r="AX233" s="9"/>
    </row>
    <row r="234" spans="1:50" ht="12.75" customHeight="1" x14ac:dyDescent="0.2">
      <c r="A234" s="7"/>
      <c r="E234" s="5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9"/>
      <c r="AU234" s="9"/>
      <c r="AV234" s="9"/>
      <c r="AW234" s="9"/>
      <c r="AX234" s="9"/>
    </row>
    <row r="235" spans="1:50" ht="12.75" customHeight="1" x14ac:dyDescent="0.2">
      <c r="A235" s="7"/>
      <c r="E235" s="5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9"/>
      <c r="AU235" s="9"/>
      <c r="AV235" s="9"/>
      <c r="AW235" s="9"/>
      <c r="AX235" s="9"/>
    </row>
    <row r="236" spans="1:50" ht="12.75" customHeight="1" x14ac:dyDescent="0.2">
      <c r="A236" s="7"/>
      <c r="E236" s="5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9"/>
      <c r="AU236" s="9"/>
      <c r="AV236" s="9"/>
      <c r="AW236" s="9"/>
      <c r="AX236" s="9"/>
    </row>
    <row r="237" spans="1:50" ht="12.75" customHeight="1" x14ac:dyDescent="0.2">
      <c r="A237" s="7"/>
      <c r="E237" s="5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9"/>
      <c r="AU237" s="9"/>
      <c r="AV237" s="9"/>
      <c r="AW237" s="9"/>
      <c r="AX237" s="9"/>
    </row>
    <row r="238" spans="1:50" ht="12.75" customHeight="1" x14ac:dyDescent="0.2">
      <c r="A238" s="7"/>
      <c r="E238" s="5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9"/>
      <c r="AU238" s="9"/>
      <c r="AV238" s="9"/>
      <c r="AW238" s="9"/>
      <c r="AX238" s="9"/>
    </row>
    <row r="239" spans="1:50" ht="12.75" customHeight="1" x14ac:dyDescent="0.2">
      <c r="A239" s="7"/>
      <c r="E239" s="5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9"/>
      <c r="AU239" s="9"/>
      <c r="AV239" s="9"/>
      <c r="AW239" s="9"/>
      <c r="AX239" s="9"/>
    </row>
    <row r="240" spans="1:50" ht="12.75" customHeight="1" x14ac:dyDescent="0.2">
      <c r="A240" s="7"/>
      <c r="E240" s="5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9"/>
      <c r="AU240" s="9"/>
      <c r="AV240" s="9"/>
      <c r="AW240" s="9"/>
      <c r="AX240" s="9"/>
    </row>
    <row r="241" spans="1:50" ht="12.75" customHeight="1" x14ac:dyDescent="0.2">
      <c r="A241" s="7"/>
      <c r="E241" s="5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9"/>
      <c r="AU241" s="9"/>
      <c r="AV241" s="9"/>
      <c r="AW241" s="9"/>
      <c r="AX241" s="9"/>
    </row>
    <row r="242" spans="1:50" ht="12.75" customHeight="1" x14ac:dyDescent="0.2">
      <c r="A242" s="7"/>
      <c r="E242" s="5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9"/>
      <c r="AU242" s="9"/>
      <c r="AV242" s="9"/>
      <c r="AW242" s="9"/>
      <c r="AX242" s="9"/>
    </row>
    <row r="243" spans="1:50" ht="12.75" customHeight="1" x14ac:dyDescent="0.2">
      <c r="A243" s="7"/>
      <c r="E243" s="5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9"/>
      <c r="AU243" s="9"/>
      <c r="AV243" s="9"/>
      <c r="AW243" s="9"/>
      <c r="AX243" s="9"/>
    </row>
    <row r="244" spans="1:50" ht="12.75" customHeight="1" x14ac:dyDescent="0.2">
      <c r="A244" s="7"/>
      <c r="E244" s="5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9"/>
      <c r="AU244" s="9"/>
      <c r="AV244" s="9"/>
      <c r="AW244" s="9"/>
      <c r="AX244" s="9"/>
    </row>
    <row r="245" spans="1:50" ht="12.75" customHeight="1" x14ac:dyDescent="0.2">
      <c r="A245" s="7"/>
      <c r="E245" s="5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9"/>
      <c r="AU245" s="9"/>
      <c r="AV245" s="9"/>
      <c r="AW245" s="9"/>
      <c r="AX245" s="9"/>
    </row>
    <row r="246" spans="1:50" ht="12.75" customHeight="1" x14ac:dyDescent="0.2">
      <c r="A246" s="7"/>
      <c r="E246" s="5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9"/>
      <c r="AU246" s="9"/>
      <c r="AV246" s="9"/>
      <c r="AW246" s="9"/>
      <c r="AX246" s="9"/>
    </row>
    <row r="247" spans="1:50" ht="12.75" customHeight="1" x14ac:dyDescent="0.2">
      <c r="A247" s="7"/>
      <c r="E247" s="5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9"/>
      <c r="AU247" s="9"/>
      <c r="AV247" s="9"/>
      <c r="AW247" s="9"/>
      <c r="AX247" s="9"/>
    </row>
    <row r="248" spans="1:50" ht="12.75" customHeight="1" x14ac:dyDescent="0.2">
      <c r="A248" s="7"/>
      <c r="E248" s="5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9"/>
      <c r="AU248" s="9"/>
      <c r="AV248" s="9"/>
      <c r="AW248" s="9"/>
      <c r="AX248" s="9"/>
    </row>
    <row r="249" spans="1:50" ht="12.75" customHeight="1" x14ac:dyDescent="0.2">
      <c r="A249" s="7"/>
      <c r="E249" s="5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9"/>
      <c r="AU249" s="9"/>
      <c r="AV249" s="9"/>
      <c r="AW249" s="9"/>
      <c r="AX249" s="9"/>
    </row>
    <row r="250" spans="1:50" ht="12.75" customHeight="1" x14ac:dyDescent="0.2">
      <c r="A250" s="7"/>
      <c r="E250" s="5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9"/>
      <c r="AU250" s="9"/>
      <c r="AV250" s="9"/>
      <c r="AW250" s="9"/>
      <c r="AX250" s="9"/>
    </row>
    <row r="251" spans="1:50" ht="12.75" customHeight="1" x14ac:dyDescent="0.2">
      <c r="A251" s="7"/>
      <c r="E251" s="5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9"/>
      <c r="AU251" s="9"/>
      <c r="AV251" s="9"/>
      <c r="AW251" s="9"/>
      <c r="AX251" s="9"/>
    </row>
    <row r="252" spans="1:50" ht="12.75" customHeight="1" x14ac:dyDescent="0.2">
      <c r="A252" s="7"/>
      <c r="E252" s="5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9"/>
      <c r="AU252" s="9"/>
      <c r="AV252" s="9"/>
      <c r="AW252" s="9"/>
      <c r="AX252" s="9"/>
    </row>
    <row r="253" spans="1:50" ht="12.75" customHeight="1" x14ac:dyDescent="0.2">
      <c r="A253" s="7"/>
      <c r="E253" s="5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9"/>
      <c r="AU253" s="9"/>
      <c r="AV253" s="9"/>
      <c r="AW253" s="9"/>
      <c r="AX253" s="9"/>
    </row>
    <row r="254" spans="1:50" ht="12.75" customHeight="1" x14ac:dyDescent="0.2">
      <c r="A254" s="7"/>
      <c r="E254" s="5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9"/>
      <c r="AU254" s="9"/>
      <c r="AV254" s="9"/>
      <c r="AW254" s="9"/>
      <c r="AX254" s="9"/>
    </row>
    <row r="255" spans="1:50" ht="12.75" customHeight="1" x14ac:dyDescent="0.2">
      <c r="A255" s="7"/>
      <c r="E255" s="5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9"/>
      <c r="AU255" s="9"/>
      <c r="AV255" s="9"/>
      <c r="AW255" s="9"/>
      <c r="AX255" s="9"/>
    </row>
    <row r="256" spans="1:50" ht="12.75" customHeight="1" x14ac:dyDescent="0.2">
      <c r="A256" s="7"/>
      <c r="E256" s="5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9"/>
      <c r="AU256" s="9"/>
      <c r="AV256" s="9"/>
      <c r="AW256" s="9"/>
      <c r="AX256" s="9"/>
    </row>
    <row r="257" spans="1:50" ht="12.75" customHeight="1" x14ac:dyDescent="0.2">
      <c r="A257" s="7"/>
      <c r="E257" s="5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9"/>
      <c r="AU257" s="9"/>
      <c r="AV257" s="9"/>
      <c r="AW257" s="9"/>
      <c r="AX257" s="9"/>
    </row>
    <row r="258" spans="1:50" ht="12.75" customHeight="1" x14ac:dyDescent="0.2">
      <c r="A258" s="7"/>
      <c r="E258" s="5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9"/>
      <c r="AU258" s="9"/>
      <c r="AV258" s="9"/>
      <c r="AW258" s="9"/>
      <c r="AX258" s="9"/>
    </row>
    <row r="259" spans="1:50" ht="12.75" customHeight="1" x14ac:dyDescent="0.2">
      <c r="A259" s="7"/>
      <c r="E259" s="5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9"/>
      <c r="AU259" s="9"/>
      <c r="AV259" s="9"/>
      <c r="AW259" s="9"/>
      <c r="AX259" s="9"/>
    </row>
    <row r="260" spans="1:50" ht="12.75" customHeight="1" x14ac:dyDescent="0.2">
      <c r="A260" s="7"/>
      <c r="E260" s="5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9"/>
      <c r="AU260" s="9"/>
      <c r="AV260" s="9"/>
      <c r="AW260" s="9"/>
      <c r="AX260" s="9"/>
    </row>
    <row r="261" spans="1:50" ht="12.75" customHeight="1" x14ac:dyDescent="0.2">
      <c r="A261" s="7"/>
      <c r="E261" s="5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9"/>
      <c r="AU261" s="9"/>
      <c r="AV261" s="9"/>
      <c r="AW261" s="9"/>
      <c r="AX261" s="9"/>
    </row>
    <row r="262" spans="1:50" ht="12.75" customHeight="1" x14ac:dyDescent="0.2">
      <c r="A262" s="7"/>
      <c r="E262" s="5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9"/>
      <c r="AU262" s="9"/>
      <c r="AV262" s="9"/>
      <c r="AW262" s="9"/>
      <c r="AX262" s="9"/>
    </row>
    <row r="263" spans="1:50" ht="12.75" customHeight="1" x14ac:dyDescent="0.2">
      <c r="A263" s="7"/>
      <c r="E263" s="5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9"/>
      <c r="AU263" s="9"/>
      <c r="AV263" s="9"/>
      <c r="AW263" s="9"/>
      <c r="AX263" s="9"/>
    </row>
    <row r="264" spans="1:50" ht="12.75" customHeight="1" x14ac:dyDescent="0.2">
      <c r="A264" s="7"/>
      <c r="E264" s="5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9"/>
      <c r="AU264" s="9"/>
      <c r="AV264" s="9"/>
      <c r="AW264" s="9"/>
      <c r="AX264" s="9"/>
    </row>
    <row r="265" spans="1:50" ht="12.75" customHeight="1" x14ac:dyDescent="0.2">
      <c r="A265" s="7"/>
      <c r="E265" s="5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9"/>
      <c r="AU265" s="9"/>
      <c r="AV265" s="9"/>
      <c r="AW265" s="9"/>
      <c r="AX265" s="9"/>
    </row>
    <row r="266" spans="1:50" ht="12.75" customHeight="1" x14ac:dyDescent="0.2">
      <c r="A266" s="7"/>
      <c r="E266" s="5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9"/>
      <c r="AU266" s="9"/>
      <c r="AV266" s="9"/>
      <c r="AW266" s="9"/>
      <c r="AX266" s="9"/>
    </row>
    <row r="267" spans="1:50" ht="12.75" customHeight="1" x14ac:dyDescent="0.2">
      <c r="A267" s="7"/>
      <c r="E267" s="5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9"/>
      <c r="AU267" s="9"/>
      <c r="AV267" s="9"/>
      <c r="AW267" s="9"/>
      <c r="AX267" s="9"/>
    </row>
    <row r="268" spans="1:50" ht="12.75" customHeight="1" x14ac:dyDescent="0.2">
      <c r="A268" s="7"/>
      <c r="E268" s="5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9"/>
      <c r="AU268" s="9"/>
      <c r="AV268" s="9"/>
      <c r="AW268" s="9"/>
      <c r="AX268" s="9"/>
    </row>
    <row r="269" spans="1:50" ht="12.75" customHeight="1" x14ac:dyDescent="0.2">
      <c r="A269" s="7"/>
      <c r="E269" s="5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9"/>
      <c r="AU269" s="9"/>
      <c r="AV269" s="9"/>
      <c r="AW269" s="9"/>
      <c r="AX269" s="9"/>
    </row>
    <row r="270" spans="1:50" ht="12.75" customHeight="1" x14ac:dyDescent="0.2">
      <c r="A270" s="7"/>
      <c r="E270" s="5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9"/>
      <c r="AU270" s="9"/>
      <c r="AV270" s="9"/>
      <c r="AW270" s="9"/>
      <c r="AX270" s="9"/>
    </row>
    <row r="271" spans="1:50" ht="12.75" customHeight="1" x14ac:dyDescent="0.2">
      <c r="A271" s="7"/>
      <c r="E271" s="5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9"/>
      <c r="AU271" s="9"/>
      <c r="AV271" s="9"/>
      <c r="AW271" s="9"/>
      <c r="AX271" s="9"/>
    </row>
    <row r="272" spans="1:50" ht="12.75" customHeight="1" x14ac:dyDescent="0.2">
      <c r="A272" s="7"/>
      <c r="E272" s="5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9"/>
      <c r="AU272" s="9"/>
      <c r="AV272" s="9"/>
      <c r="AW272" s="9"/>
      <c r="AX272" s="9"/>
    </row>
    <row r="273" spans="1:50" ht="12.75" customHeight="1" x14ac:dyDescent="0.2">
      <c r="A273" s="7"/>
      <c r="E273" s="5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9"/>
      <c r="AU273" s="9"/>
      <c r="AV273" s="9"/>
      <c r="AW273" s="9"/>
      <c r="AX273" s="9"/>
    </row>
    <row r="274" spans="1:50" ht="12.75" customHeight="1" x14ac:dyDescent="0.2">
      <c r="A274" s="7"/>
      <c r="E274" s="5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9"/>
      <c r="AU274" s="9"/>
      <c r="AV274" s="9"/>
      <c r="AW274" s="9"/>
      <c r="AX274" s="9"/>
    </row>
    <row r="275" spans="1:50" ht="12.75" customHeight="1" x14ac:dyDescent="0.2">
      <c r="A275" s="7"/>
      <c r="E275" s="5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9"/>
      <c r="AU275" s="9"/>
      <c r="AV275" s="9"/>
      <c r="AW275" s="9"/>
      <c r="AX275" s="9"/>
    </row>
    <row r="276" spans="1:50" ht="12.75" customHeight="1" x14ac:dyDescent="0.2">
      <c r="A276" s="7"/>
      <c r="E276" s="5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9"/>
      <c r="AU276" s="9"/>
      <c r="AV276" s="9"/>
      <c r="AW276" s="9"/>
      <c r="AX276" s="9"/>
    </row>
    <row r="277" spans="1:50" ht="12.75" customHeight="1" x14ac:dyDescent="0.2">
      <c r="A277" s="7"/>
      <c r="E277" s="5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9"/>
      <c r="AU277" s="9"/>
      <c r="AV277" s="9"/>
      <c r="AW277" s="9"/>
      <c r="AX277" s="9"/>
    </row>
    <row r="278" spans="1:50" ht="12.75" customHeight="1" x14ac:dyDescent="0.2">
      <c r="A278" s="7"/>
      <c r="E278" s="5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9"/>
      <c r="AU278" s="9"/>
      <c r="AV278" s="9"/>
      <c r="AW278" s="9"/>
      <c r="AX278" s="9"/>
    </row>
    <row r="279" spans="1:50" ht="12.75" customHeight="1" x14ac:dyDescent="0.2">
      <c r="A279" s="7"/>
      <c r="E279" s="5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9"/>
      <c r="AU279" s="9"/>
      <c r="AV279" s="9"/>
      <c r="AW279" s="9"/>
      <c r="AX279" s="9"/>
    </row>
    <row r="280" spans="1:50" ht="12.75" customHeight="1" x14ac:dyDescent="0.2">
      <c r="A280" s="7"/>
      <c r="E280" s="5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9"/>
      <c r="AU280" s="9"/>
      <c r="AV280" s="9"/>
      <c r="AW280" s="9"/>
      <c r="AX280" s="9"/>
    </row>
    <row r="281" spans="1:50" ht="12.75" customHeight="1" x14ac:dyDescent="0.2">
      <c r="A281" s="7"/>
      <c r="E281" s="5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9"/>
      <c r="AU281" s="9"/>
      <c r="AV281" s="9"/>
      <c r="AW281" s="9"/>
      <c r="AX281" s="9"/>
    </row>
    <row r="282" spans="1:50" ht="12.75" customHeight="1" x14ac:dyDescent="0.2">
      <c r="A282" s="7"/>
      <c r="E282" s="5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9"/>
      <c r="AU282" s="9"/>
      <c r="AV282" s="9"/>
      <c r="AW282" s="9"/>
      <c r="AX282" s="9"/>
    </row>
    <row r="283" spans="1:50" ht="12.75" customHeight="1" x14ac:dyDescent="0.2">
      <c r="A283" s="7"/>
      <c r="E283" s="5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9"/>
      <c r="AU283" s="9"/>
      <c r="AV283" s="9"/>
      <c r="AW283" s="9"/>
      <c r="AX283" s="9"/>
    </row>
    <row r="284" spans="1:50" ht="12.75" customHeight="1" x14ac:dyDescent="0.2">
      <c r="A284" s="7"/>
      <c r="E284" s="5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9"/>
      <c r="AU284" s="9"/>
      <c r="AV284" s="9"/>
      <c r="AW284" s="9"/>
      <c r="AX284" s="9"/>
    </row>
    <row r="285" spans="1:50" ht="12.75" customHeight="1" x14ac:dyDescent="0.2">
      <c r="A285" s="7"/>
      <c r="E285" s="5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9"/>
      <c r="AU285" s="9"/>
      <c r="AV285" s="9"/>
      <c r="AW285" s="9"/>
      <c r="AX285" s="9"/>
    </row>
    <row r="286" spans="1:50" ht="12.75" customHeight="1" x14ac:dyDescent="0.2">
      <c r="A286" s="7"/>
      <c r="E286" s="5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9"/>
      <c r="AU286" s="9"/>
      <c r="AV286" s="9"/>
      <c r="AW286" s="9"/>
      <c r="AX286" s="9"/>
    </row>
    <row r="287" spans="1:50" ht="12.75" customHeight="1" x14ac:dyDescent="0.2">
      <c r="A287" s="7"/>
      <c r="E287" s="5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9"/>
      <c r="AU287" s="9"/>
      <c r="AV287" s="9"/>
      <c r="AW287" s="9"/>
      <c r="AX287" s="9"/>
    </row>
    <row r="288" spans="1:50" ht="12.75" customHeight="1" x14ac:dyDescent="0.2">
      <c r="A288" s="7"/>
      <c r="E288" s="5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9"/>
      <c r="AU288" s="9"/>
      <c r="AV288" s="9"/>
      <c r="AW288" s="9"/>
      <c r="AX288" s="9"/>
    </row>
    <row r="289" spans="1:50" ht="12.75" customHeight="1" x14ac:dyDescent="0.2">
      <c r="A289" s="7"/>
      <c r="E289" s="5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9"/>
      <c r="AU289" s="9"/>
      <c r="AV289" s="9"/>
      <c r="AW289" s="9"/>
      <c r="AX289" s="9"/>
    </row>
    <row r="290" spans="1:50" ht="12.75" customHeight="1" x14ac:dyDescent="0.2">
      <c r="A290" s="7"/>
      <c r="E290" s="5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9"/>
      <c r="AU290" s="9"/>
      <c r="AV290" s="9"/>
      <c r="AW290" s="9"/>
      <c r="AX290" s="9"/>
    </row>
    <row r="291" spans="1:50" ht="12.75" customHeight="1" x14ac:dyDescent="0.2">
      <c r="A291" s="7"/>
      <c r="E291" s="5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9"/>
      <c r="AU291" s="9"/>
      <c r="AV291" s="9"/>
      <c r="AW291" s="9"/>
      <c r="AX291" s="9"/>
    </row>
    <row r="292" spans="1:50" ht="12.75" customHeight="1" x14ac:dyDescent="0.2">
      <c r="A292" s="7"/>
      <c r="E292" s="5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9"/>
      <c r="AU292" s="9"/>
      <c r="AV292" s="9"/>
      <c r="AW292" s="9"/>
      <c r="AX292" s="9"/>
    </row>
    <row r="293" spans="1:50" ht="12.75" customHeight="1" x14ac:dyDescent="0.2">
      <c r="A293" s="7"/>
      <c r="E293" s="5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9"/>
      <c r="AU293" s="9"/>
      <c r="AV293" s="9"/>
      <c r="AW293" s="9"/>
      <c r="AX293" s="9"/>
    </row>
    <row r="294" spans="1:50" ht="12.75" customHeight="1" x14ac:dyDescent="0.2">
      <c r="A294" s="7"/>
      <c r="E294" s="5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9"/>
      <c r="AU294" s="9"/>
      <c r="AV294" s="9"/>
      <c r="AW294" s="9"/>
      <c r="AX294" s="9"/>
    </row>
    <row r="295" spans="1:50" ht="12.75" customHeight="1" x14ac:dyDescent="0.2">
      <c r="A295" s="7"/>
      <c r="E295" s="5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9"/>
      <c r="AU295" s="9"/>
      <c r="AV295" s="9"/>
      <c r="AW295" s="9"/>
      <c r="AX295" s="9"/>
    </row>
    <row r="296" spans="1:50" ht="12.75" customHeight="1" x14ac:dyDescent="0.2">
      <c r="A296" s="7"/>
      <c r="E296" s="5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9"/>
      <c r="AU296" s="9"/>
      <c r="AV296" s="9"/>
      <c r="AW296" s="9"/>
      <c r="AX296" s="9"/>
    </row>
    <row r="297" spans="1:50" ht="12.75" customHeight="1" x14ac:dyDescent="0.2">
      <c r="A297" s="7"/>
      <c r="E297" s="5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9"/>
      <c r="AU297" s="9"/>
      <c r="AV297" s="9"/>
      <c r="AW297" s="9"/>
      <c r="AX297" s="9"/>
    </row>
    <row r="298" spans="1:50" ht="12.75" customHeight="1" x14ac:dyDescent="0.2">
      <c r="A298" s="7"/>
      <c r="E298" s="5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9"/>
      <c r="AU298" s="9"/>
      <c r="AV298" s="9"/>
      <c r="AW298" s="9"/>
      <c r="AX298" s="9"/>
    </row>
    <row r="299" spans="1:50" ht="12.75" customHeight="1" x14ac:dyDescent="0.2">
      <c r="A299" s="7"/>
      <c r="E299" s="5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9"/>
      <c r="AU299" s="9"/>
      <c r="AV299" s="9"/>
      <c r="AW299" s="9"/>
      <c r="AX299" s="9"/>
    </row>
    <row r="300" spans="1:50" ht="12.75" customHeight="1" x14ac:dyDescent="0.2">
      <c r="A300" s="7"/>
      <c r="E300" s="5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9"/>
      <c r="AU300" s="9"/>
      <c r="AV300" s="9"/>
      <c r="AW300" s="9"/>
      <c r="AX300" s="9"/>
    </row>
    <row r="301" spans="1:50" ht="12.75" customHeight="1" x14ac:dyDescent="0.2">
      <c r="A301" s="7"/>
      <c r="E301" s="5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9"/>
      <c r="AU301" s="9"/>
      <c r="AV301" s="9"/>
      <c r="AW301" s="9"/>
      <c r="AX301" s="9"/>
    </row>
    <row r="302" spans="1:50" ht="12.75" customHeight="1" x14ac:dyDescent="0.2">
      <c r="A302" s="7"/>
      <c r="E302" s="5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9"/>
      <c r="AU302" s="9"/>
      <c r="AV302" s="9"/>
      <c r="AW302" s="9"/>
      <c r="AX302" s="9"/>
    </row>
    <row r="303" spans="1:50" ht="12.75" customHeight="1" x14ac:dyDescent="0.2">
      <c r="A303" s="7"/>
      <c r="E303" s="5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9"/>
      <c r="AU303" s="9"/>
      <c r="AV303" s="9"/>
      <c r="AW303" s="9"/>
      <c r="AX303" s="9"/>
    </row>
    <row r="304" spans="1:50" ht="12.75" customHeight="1" x14ac:dyDescent="0.2">
      <c r="A304" s="7"/>
      <c r="E304" s="5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9"/>
      <c r="AU304" s="9"/>
      <c r="AV304" s="9"/>
      <c r="AW304" s="9"/>
      <c r="AX304" s="9"/>
    </row>
    <row r="305" spans="1:50" ht="12.75" customHeight="1" x14ac:dyDescent="0.2">
      <c r="A305" s="7"/>
      <c r="E305" s="5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9"/>
      <c r="AU305" s="9"/>
      <c r="AV305" s="9"/>
      <c r="AW305" s="9"/>
      <c r="AX305" s="9"/>
    </row>
    <row r="306" spans="1:50" ht="12.75" customHeight="1" x14ac:dyDescent="0.2">
      <c r="A306" s="7"/>
      <c r="E306" s="5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9"/>
      <c r="AU306" s="9"/>
      <c r="AV306" s="9"/>
      <c r="AW306" s="9"/>
      <c r="AX306" s="9"/>
    </row>
    <row r="307" spans="1:50" ht="12.75" customHeight="1" x14ac:dyDescent="0.2">
      <c r="A307" s="7"/>
      <c r="E307" s="5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9"/>
      <c r="AU307" s="9"/>
      <c r="AV307" s="9"/>
      <c r="AW307" s="9"/>
      <c r="AX307" s="9"/>
    </row>
    <row r="308" spans="1:50" ht="12.75" customHeight="1" x14ac:dyDescent="0.2">
      <c r="A308" s="7"/>
      <c r="E308" s="5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9"/>
      <c r="AU308" s="9"/>
      <c r="AV308" s="9"/>
      <c r="AW308" s="9"/>
      <c r="AX308" s="9"/>
    </row>
    <row r="309" spans="1:50" ht="12.75" customHeight="1" x14ac:dyDescent="0.2">
      <c r="A309" s="7"/>
      <c r="E309" s="5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9"/>
      <c r="AU309" s="9"/>
      <c r="AV309" s="9"/>
      <c r="AW309" s="9"/>
      <c r="AX309" s="9"/>
    </row>
    <row r="310" spans="1:50" ht="12.75" customHeight="1" x14ac:dyDescent="0.2">
      <c r="A310" s="7"/>
      <c r="E310" s="5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9"/>
      <c r="AU310" s="9"/>
      <c r="AV310" s="9"/>
      <c r="AW310" s="9"/>
      <c r="AX310" s="9"/>
    </row>
    <row r="311" spans="1:50" ht="12.75" customHeight="1" x14ac:dyDescent="0.2">
      <c r="A311" s="7"/>
      <c r="E311" s="5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9"/>
      <c r="AU311" s="9"/>
      <c r="AV311" s="9"/>
      <c r="AW311" s="9"/>
      <c r="AX311" s="9"/>
    </row>
    <row r="312" spans="1:50" ht="12.75" customHeight="1" x14ac:dyDescent="0.2">
      <c r="A312" s="7"/>
      <c r="E312" s="5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9"/>
      <c r="AU312" s="9"/>
      <c r="AV312" s="9"/>
      <c r="AW312" s="9"/>
      <c r="AX312" s="9"/>
    </row>
    <row r="313" spans="1:50" ht="12.75" customHeight="1" x14ac:dyDescent="0.2">
      <c r="A313" s="7"/>
      <c r="E313" s="5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9"/>
      <c r="AU313" s="9"/>
      <c r="AV313" s="9"/>
      <c r="AW313" s="9"/>
      <c r="AX313" s="9"/>
    </row>
    <row r="314" spans="1:50" ht="12.75" customHeight="1" x14ac:dyDescent="0.2">
      <c r="A314" s="7"/>
      <c r="E314" s="5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9"/>
      <c r="AU314" s="9"/>
      <c r="AV314" s="9"/>
      <c r="AW314" s="9"/>
      <c r="AX314" s="9"/>
    </row>
    <row r="315" spans="1:50" ht="12.75" customHeight="1" x14ac:dyDescent="0.2">
      <c r="A315" s="7"/>
      <c r="E315" s="5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9"/>
      <c r="AU315" s="9"/>
      <c r="AV315" s="9"/>
      <c r="AW315" s="9"/>
      <c r="AX315" s="9"/>
    </row>
    <row r="316" spans="1:50" ht="12.75" customHeight="1" x14ac:dyDescent="0.2">
      <c r="A316" s="7"/>
      <c r="E316" s="5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9"/>
      <c r="AU316" s="9"/>
      <c r="AV316" s="9"/>
      <c r="AW316" s="9"/>
      <c r="AX316" s="9"/>
    </row>
    <row r="317" spans="1:50" ht="12.75" customHeight="1" x14ac:dyDescent="0.2">
      <c r="A317" s="7"/>
      <c r="E317" s="5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9"/>
      <c r="AU317" s="9"/>
      <c r="AV317" s="9"/>
      <c r="AW317" s="9"/>
      <c r="AX317" s="9"/>
    </row>
    <row r="318" spans="1:50" ht="12.75" customHeight="1" x14ac:dyDescent="0.2">
      <c r="A318" s="7"/>
      <c r="E318" s="5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9"/>
      <c r="AU318" s="9"/>
      <c r="AV318" s="9"/>
      <c r="AW318" s="9"/>
      <c r="AX318" s="9"/>
    </row>
    <row r="319" spans="1:50" ht="12.75" customHeight="1" x14ac:dyDescent="0.2">
      <c r="A319" s="7"/>
      <c r="E319" s="5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9"/>
      <c r="AU319" s="9"/>
      <c r="AV319" s="9"/>
      <c r="AW319" s="9"/>
      <c r="AX319" s="9"/>
    </row>
    <row r="320" spans="1:50" ht="12.75" customHeight="1" x14ac:dyDescent="0.2">
      <c r="A320" s="7"/>
      <c r="E320" s="5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9"/>
      <c r="AU320" s="9"/>
      <c r="AV320" s="9"/>
      <c r="AW320" s="9"/>
      <c r="AX320" s="9"/>
    </row>
    <row r="321" spans="1:50" ht="12.75" customHeight="1" x14ac:dyDescent="0.2">
      <c r="A321" s="7"/>
      <c r="E321" s="5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9"/>
      <c r="AU321" s="9"/>
      <c r="AV321" s="9"/>
      <c r="AW321" s="9"/>
      <c r="AX321" s="9"/>
    </row>
    <row r="322" spans="1:50" ht="12.75" customHeight="1" x14ac:dyDescent="0.2">
      <c r="A322" s="7"/>
      <c r="E322" s="5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9"/>
      <c r="AU322" s="9"/>
      <c r="AV322" s="9"/>
      <c r="AW322" s="9"/>
      <c r="AX322" s="9"/>
    </row>
    <row r="323" spans="1:50" ht="12.75" customHeight="1" x14ac:dyDescent="0.2">
      <c r="A323" s="7"/>
      <c r="E323" s="5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9"/>
      <c r="AU323" s="9"/>
      <c r="AV323" s="9"/>
      <c r="AW323" s="9"/>
      <c r="AX323" s="9"/>
    </row>
    <row r="324" spans="1:50" ht="12.75" customHeight="1" x14ac:dyDescent="0.2">
      <c r="A324" s="7"/>
      <c r="E324" s="5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9"/>
      <c r="AU324" s="9"/>
      <c r="AV324" s="9"/>
      <c r="AW324" s="9"/>
      <c r="AX324" s="9"/>
    </row>
    <row r="325" spans="1:50" ht="12.75" customHeight="1" x14ac:dyDescent="0.2">
      <c r="A325" s="7"/>
      <c r="E325" s="5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9"/>
      <c r="AU325" s="9"/>
      <c r="AV325" s="9"/>
      <c r="AW325" s="9"/>
      <c r="AX325" s="9"/>
    </row>
    <row r="326" spans="1:50" ht="12.75" customHeight="1" x14ac:dyDescent="0.2">
      <c r="A326" s="7"/>
      <c r="E326" s="5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9"/>
      <c r="AU326" s="9"/>
      <c r="AV326" s="9"/>
      <c r="AW326" s="9"/>
      <c r="AX326" s="9"/>
    </row>
    <row r="327" spans="1:50" ht="12.75" customHeight="1" x14ac:dyDescent="0.2">
      <c r="A327" s="7"/>
      <c r="E327" s="5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9"/>
      <c r="AU327" s="9"/>
      <c r="AV327" s="9"/>
      <c r="AW327" s="9"/>
      <c r="AX327" s="9"/>
    </row>
    <row r="328" spans="1:50" ht="12.75" customHeight="1" x14ac:dyDescent="0.2">
      <c r="A328" s="7"/>
      <c r="E328" s="5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9"/>
      <c r="AU328" s="9"/>
      <c r="AV328" s="9"/>
      <c r="AW328" s="9"/>
      <c r="AX328" s="9"/>
    </row>
    <row r="329" spans="1:50" ht="12.75" customHeight="1" x14ac:dyDescent="0.2">
      <c r="A329" s="7"/>
      <c r="E329" s="5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9"/>
      <c r="AU329" s="9"/>
      <c r="AV329" s="9"/>
      <c r="AW329" s="9"/>
      <c r="AX329" s="9"/>
    </row>
    <row r="330" spans="1:50" ht="12.75" customHeight="1" x14ac:dyDescent="0.2">
      <c r="A330" s="7"/>
      <c r="E330" s="5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9"/>
      <c r="AU330" s="9"/>
      <c r="AV330" s="9"/>
      <c r="AW330" s="9"/>
      <c r="AX330" s="9"/>
    </row>
    <row r="331" spans="1:50" ht="12.75" customHeight="1" x14ac:dyDescent="0.2">
      <c r="A331" s="7"/>
      <c r="E331" s="5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9"/>
      <c r="AU331" s="9"/>
      <c r="AV331" s="9"/>
      <c r="AW331" s="9"/>
      <c r="AX331" s="9"/>
    </row>
    <row r="332" spans="1:50" ht="12.75" customHeight="1" x14ac:dyDescent="0.2">
      <c r="A332" s="7"/>
      <c r="E332" s="5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9"/>
      <c r="AU332" s="9"/>
      <c r="AV332" s="9"/>
      <c r="AW332" s="9"/>
      <c r="AX332" s="9"/>
    </row>
    <row r="333" spans="1:50" ht="12.75" customHeight="1" x14ac:dyDescent="0.2">
      <c r="A333" s="7"/>
      <c r="E333" s="5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9"/>
      <c r="AU333" s="9"/>
      <c r="AV333" s="9"/>
      <c r="AW333" s="9"/>
      <c r="AX333" s="9"/>
    </row>
    <row r="334" spans="1:50" ht="12.75" customHeight="1" x14ac:dyDescent="0.2">
      <c r="A334" s="7"/>
      <c r="E334" s="5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9"/>
      <c r="AU334" s="9"/>
      <c r="AV334" s="9"/>
      <c r="AW334" s="9"/>
      <c r="AX334" s="9"/>
    </row>
    <row r="335" spans="1:50" ht="12.75" customHeight="1" x14ac:dyDescent="0.2">
      <c r="A335" s="7"/>
      <c r="E335" s="5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9"/>
      <c r="AU335" s="9"/>
      <c r="AV335" s="9"/>
      <c r="AW335" s="9"/>
      <c r="AX335" s="9"/>
    </row>
    <row r="336" spans="1:50" ht="12.75" customHeight="1" x14ac:dyDescent="0.2">
      <c r="A336" s="7"/>
      <c r="E336" s="5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9"/>
      <c r="AU336" s="9"/>
      <c r="AV336" s="9"/>
      <c r="AW336" s="9"/>
      <c r="AX336" s="9"/>
    </row>
    <row r="337" spans="1:50" ht="12.75" customHeight="1" x14ac:dyDescent="0.2">
      <c r="A337" s="7"/>
      <c r="E337" s="5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9"/>
      <c r="AU337" s="9"/>
      <c r="AV337" s="9"/>
      <c r="AW337" s="9"/>
      <c r="AX337" s="9"/>
    </row>
    <row r="338" spans="1:50" ht="12.75" customHeight="1" x14ac:dyDescent="0.2">
      <c r="A338" s="7"/>
      <c r="E338" s="5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9"/>
      <c r="AU338" s="9"/>
      <c r="AV338" s="9"/>
      <c r="AW338" s="9"/>
      <c r="AX338" s="9"/>
    </row>
    <row r="339" spans="1:50" ht="12.75" customHeight="1" x14ac:dyDescent="0.2">
      <c r="A339" s="7"/>
      <c r="E339" s="5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9"/>
      <c r="AU339" s="9"/>
      <c r="AV339" s="9"/>
      <c r="AW339" s="9"/>
      <c r="AX339" s="9"/>
    </row>
    <row r="340" spans="1:50" ht="12.75" customHeight="1" x14ac:dyDescent="0.2">
      <c r="A340" s="7"/>
      <c r="E340" s="5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9"/>
      <c r="AU340" s="9"/>
      <c r="AV340" s="9"/>
      <c r="AW340" s="9"/>
      <c r="AX340" s="9"/>
    </row>
    <row r="341" spans="1:50" ht="12.75" customHeight="1" x14ac:dyDescent="0.2">
      <c r="A341" s="7"/>
      <c r="E341" s="5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9"/>
      <c r="AU341" s="9"/>
      <c r="AV341" s="9"/>
      <c r="AW341" s="9"/>
      <c r="AX341" s="9"/>
    </row>
    <row r="342" spans="1:50" ht="12.75" customHeight="1" x14ac:dyDescent="0.2">
      <c r="A342" s="7"/>
      <c r="E342" s="5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9"/>
      <c r="AU342" s="9"/>
      <c r="AV342" s="9"/>
      <c r="AW342" s="9"/>
      <c r="AX342" s="9"/>
    </row>
    <row r="343" spans="1:50" ht="12.75" customHeight="1" x14ac:dyDescent="0.2">
      <c r="A343" s="7"/>
      <c r="E343" s="5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9"/>
      <c r="AU343" s="9"/>
      <c r="AV343" s="9"/>
      <c r="AW343" s="9"/>
      <c r="AX343" s="9"/>
    </row>
    <row r="344" spans="1:50" ht="12.75" customHeight="1" x14ac:dyDescent="0.2">
      <c r="A344" s="7"/>
      <c r="E344" s="5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9"/>
      <c r="AU344" s="9"/>
      <c r="AV344" s="9"/>
      <c r="AW344" s="9"/>
      <c r="AX344" s="9"/>
    </row>
    <row r="345" spans="1:50" ht="12.75" customHeight="1" x14ac:dyDescent="0.2">
      <c r="A345" s="7"/>
      <c r="E345" s="5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9"/>
      <c r="AU345" s="9"/>
      <c r="AV345" s="9"/>
      <c r="AW345" s="9"/>
      <c r="AX345" s="9"/>
    </row>
    <row r="346" spans="1:50" ht="12.75" customHeight="1" x14ac:dyDescent="0.2">
      <c r="A346" s="7"/>
      <c r="E346" s="5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9"/>
      <c r="AU346" s="9"/>
      <c r="AV346" s="9"/>
      <c r="AW346" s="9"/>
      <c r="AX346" s="9"/>
    </row>
    <row r="347" spans="1:50" ht="12.75" customHeight="1" x14ac:dyDescent="0.2">
      <c r="A347" s="7"/>
      <c r="E347" s="5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9"/>
      <c r="AU347" s="9"/>
      <c r="AV347" s="9"/>
      <c r="AW347" s="9"/>
      <c r="AX347" s="9"/>
    </row>
    <row r="348" spans="1:50" ht="12.75" customHeight="1" x14ac:dyDescent="0.2">
      <c r="A348" s="7"/>
      <c r="E348" s="5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9"/>
      <c r="AU348" s="9"/>
      <c r="AV348" s="9"/>
      <c r="AW348" s="9"/>
      <c r="AX348" s="9"/>
    </row>
    <row r="349" spans="1:50" ht="12.75" customHeight="1" x14ac:dyDescent="0.2">
      <c r="A349" s="7"/>
      <c r="E349" s="5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9"/>
      <c r="AU349" s="9"/>
      <c r="AV349" s="9"/>
      <c r="AW349" s="9"/>
      <c r="AX349" s="9"/>
    </row>
    <row r="350" spans="1:50" ht="12.75" customHeight="1" x14ac:dyDescent="0.2">
      <c r="A350" s="7"/>
      <c r="E350" s="5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9"/>
      <c r="AU350" s="9"/>
      <c r="AV350" s="9"/>
      <c r="AW350" s="9"/>
      <c r="AX350" s="9"/>
    </row>
    <row r="351" spans="1:50" ht="12.75" customHeight="1" x14ac:dyDescent="0.2">
      <c r="A351" s="7"/>
      <c r="E351" s="5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9"/>
      <c r="AU351" s="9"/>
      <c r="AV351" s="9"/>
      <c r="AW351" s="9"/>
      <c r="AX351" s="9"/>
    </row>
    <row r="352" spans="1:50" ht="12.75" customHeight="1" x14ac:dyDescent="0.2">
      <c r="A352" s="7"/>
      <c r="E352" s="5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9"/>
      <c r="AU352" s="9"/>
      <c r="AV352" s="9"/>
      <c r="AW352" s="9"/>
      <c r="AX352" s="9"/>
    </row>
    <row r="353" spans="1:50" ht="12.75" customHeight="1" x14ac:dyDescent="0.2">
      <c r="A353" s="7"/>
      <c r="E353" s="5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9"/>
      <c r="AU353" s="9"/>
      <c r="AV353" s="9"/>
      <c r="AW353" s="9"/>
      <c r="AX353" s="9"/>
    </row>
    <row r="354" spans="1:50" ht="12.75" customHeight="1" x14ac:dyDescent="0.2">
      <c r="A354" s="7"/>
      <c r="E354" s="5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9"/>
      <c r="AU354" s="9"/>
      <c r="AV354" s="9"/>
      <c r="AW354" s="9"/>
      <c r="AX354" s="9"/>
    </row>
    <row r="355" spans="1:50" ht="12.75" customHeight="1" x14ac:dyDescent="0.2">
      <c r="A355" s="7"/>
      <c r="E355" s="5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9"/>
      <c r="AU355" s="9"/>
      <c r="AV355" s="9"/>
      <c r="AW355" s="9"/>
      <c r="AX355" s="9"/>
    </row>
    <row r="356" spans="1:50" ht="12.75" customHeight="1" x14ac:dyDescent="0.2">
      <c r="A356" s="7"/>
      <c r="E356" s="5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9"/>
      <c r="AU356" s="9"/>
      <c r="AV356" s="9"/>
      <c r="AW356" s="9"/>
      <c r="AX356" s="9"/>
    </row>
    <row r="357" spans="1:50" ht="12.75" customHeight="1" x14ac:dyDescent="0.2">
      <c r="A357" s="7"/>
      <c r="E357" s="5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9"/>
      <c r="AU357" s="9"/>
      <c r="AV357" s="9"/>
      <c r="AW357" s="9"/>
      <c r="AX357" s="9"/>
    </row>
    <row r="358" spans="1:50" ht="12.75" customHeight="1" x14ac:dyDescent="0.2">
      <c r="A358" s="7"/>
      <c r="E358" s="5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9"/>
      <c r="AU358" s="9"/>
      <c r="AV358" s="9"/>
      <c r="AW358" s="9"/>
      <c r="AX358" s="9"/>
    </row>
    <row r="359" spans="1:50" ht="12.75" customHeight="1" x14ac:dyDescent="0.2">
      <c r="A359" s="7"/>
      <c r="E359" s="5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9"/>
      <c r="AU359" s="9"/>
      <c r="AV359" s="9"/>
      <c r="AW359" s="9"/>
      <c r="AX359" s="9"/>
    </row>
    <row r="360" spans="1:50" ht="12.75" customHeight="1" x14ac:dyDescent="0.2">
      <c r="A360" s="7"/>
      <c r="E360" s="5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9"/>
      <c r="AU360" s="9"/>
      <c r="AV360" s="9"/>
      <c r="AW360" s="9"/>
      <c r="AX360" s="9"/>
    </row>
    <row r="361" spans="1:50" ht="12.75" customHeight="1" x14ac:dyDescent="0.2">
      <c r="A361" s="7"/>
      <c r="E361" s="5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9"/>
      <c r="AU361" s="9"/>
      <c r="AV361" s="9"/>
      <c r="AW361" s="9"/>
      <c r="AX361" s="9"/>
    </row>
    <row r="362" spans="1:50" ht="12.75" customHeight="1" x14ac:dyDescent="0.2">
      <c r="A362" s="7"/>
      <c r="E362" s="5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9"/>
      <c r="AU362" s="9"/>
      <c r="AV362" s="9"/>
      <c r="AW362" s="9"/>
      <c r="AX362" s="9"/>
    </row>
    <row r="363" spans="1:50" ht="12.75" customHeight="1" x14ac:dyDescent="0.2">
      <c r="A363" s="7"/>
      <c r="E363" s="5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9"/>
      <c r="AU363" s="9"/>
      <c r="AV363" s="9"/>
      <c r="AW363" s="9"/>
      <c r="AX363" s="9"/>
    </row>
    <row r="364" spans="1:50" ht="12.75" customHeight="1" x14ac:dyDescent="0.2">
      <c r="A364" s="7"/>
      <c r="E364" s="5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9"/>
      <c r="AU364" s="9"/>
      <c r="AV364" s="9"/>
      <c r="AW364" s="9"/>
      <c r="AX364" s="9"/>
    </row>
    <row r="365" spans="1:50" ht="12.75" customHeight="1" x14ac:dyDescent="0.2">
      <c r="A365" s="7"/>
      <c r="E365" s="5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9"/>
      <c r="AU365" s="9"/>
      <c r="AV365" s="9"/>
      <c r="AW365" s="9"/>
      <c r="AX365" s="9"/>
    </row>
    <row r="366" spans="1:50" ht="12.75" customHeight="1" x14ac:dyDescent="0.2">
      <c r="A366" s="7"/>
      <c r="E366" s="5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9"/>
      <c r="AU366" s="9"/>
      <c r="AV366" s="9"/>
      <c r="AW366" s="9"/>
      <c r="AX366" s="9"/>
    </row>
    <row r="367" spans="1:50" ht="12.75" customHeight="1" x14ac:dyDescent="0.2">
      <c r="A367" s="7"/>
      <c r="E367" s="5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9"/>
      <c r="AU367" s="9"/>
      <c r="AV367" s="9"/>
      <c r="AW367" s="9"/>
      <c r="AX367" s="9"/>
    </row>
    <row r="368" spans="1:50" ht="12.75" customHeight="1" x14ac:dyDescent="0.2">
      <c r="A368" s="7"/>
      <c r="E368" s="5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9"/>
      <c r="AU368" s="9"/>
      <c r="AV368" s="9"/>
      <c r="AW368" s="9"/>
      <c r="AX368" s="9"/>
    </row>
    <row r="369" spans="1:50" ht="12.75" customHeight="1" x14ac:dyDescent="0.2">
      <c r="A369" s="7"/>
      <c r="E369" s="5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9"/>
      <c r="AU369" s="9"/>
      <c r="AV369" s="9"/>
      <c r="AW369" s="9"/>
      <c r="AX369" s="9"/>
    </row>
    <row r="370" spans="1:50" ht="12.75" customHeight="1" x14ac:dyDescent="0.2">
      <c r="A370" s="7"/>
      <c r="E370" s="5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9"/>
      <c r="AU370" s="9"/>
      <c r="AV370" s="9"/>
      <c r="AW370" s="9"/>
      <c r="AX370" s="9"/>
    </row>
    <row r="371" spans="1:50" ht="12.75" customHeight="1" x14ac:dyDescent="0.2">
      <c r="A371" s="7"/>
      <c r="E371" s="5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9"/>
      <c r="AU371" s="9"/>
      <c r="AV371" s="9"/>
      <c r="AW371" s="9"/>
      <c r="AX371" s="9"/>
    </row>
    <row r="372" spans="1:50" ht="12.75" customHeight="1" x14ac:dyDescent="0.2">
      <c r="A372" s="7"/>
      <c r="E372" s="5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9"/>
      <c r="AU372" s="9"/>
      <c r="AV372" s="9"/>
      <c r="AW372" s="9"/>
      <c r="AX372" s="9"/>
    </row>
    <row r="373" spans="1:50" ht="12.75" customHeight="1" x14ac:dyDescent="0.2">
      <c r="A373" s="7"/>
      <c r="E373" s="5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9"/>
      <c r="AU373" s="9"/>
      <c r="AV373" s="9"/>
      <c r="AW373" s="9"/>
      <c r="AX373" s="9"/>
    </row>
    <row r="374" spans="1:50" ht="12.75" customHeight="1" x14ac:dyDescent="0.2">
      <c r="A374" s="7"/>
      <c r="E374" s="5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9"/>
      <c r="AU374" s="9"/>
      <c r="AV374" s="9"/>
      <c r="AW374" s="9"/>
      <c r="AX374" s="9"/>
    </row>
    <row r="375" spans="1:50" ht="12.75" customHeight="1" x14ac:dyDescent="0.2">
      <c r="A375" s="7"/>
      <c r="E375" s="5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9"/>
      <c r="AU375" s="9"/>
      <c r="AV375" s="9"/>
      <c r="AW375" s="9"/>
      <c r="AX375" s="9"/>
    </row>
    <row r="376" spans="1:50" ht="12.75" customHeight="1" x14ac:dyDescent="0.2">
      <c r="A376" s="7"/>
      <c r="E376" s="5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9"/>
      <c r="AU376" s="9"/>
      <c r="AV376" s="9"/>
      <c r="AW376" s="9"/>
      <c r="AX376" s="9"/>
    </row>
    <row r="377" spans="1:50" ht="12.75" customHeight="1" x14ac:dyDescent="0.2">
      <c r="A377" s="7"/>
      <c r="E377" s="5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9"/>
      <c r="AU377" s="9"/>
      <c r="AV377" s="9"/>
      <c r="AW377" s="9"/>
      <c r="AX377" s="9"/>
    </row>
    <row r="378" spans="1:50" ht="12.75" customHeight="1" x14ac:dyDescent="0.2">
      <c r="A378" s="7"/>
      <c r="E378" s="5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9"/>
      <c r="AU378" s="9"/>
      <c r="AV378" s="9"/>
      <c r="AW378" s="9"/>
      <c r="AX378" s="9"/>
    </row>
    <row r="379" spans="1:50" ht="12.75" customHeight="1" x14ac:dyDescent="0.2">
      <c r="A379" s="7"/>
      <c r="E379" s="5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9"/>
      <c r="AU379" s="9"/>
      <c r="AV379" s="9"/>
      <c r="AW379" s="9"/>
      <c r="AX379" s="9"/>
    </row>
    <row r="380" spans="1:50" ht="12.75" customHeight="1" x14ac:dyDescent="0.2">
      <c r="A380" s="7"/>
      <c r="E380" s="5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9"/>
      <c r="AU380" s="9"/>
      <c r="AV380" s="9"/>
      <c r="AW380" s="9"/>
      <c r="AX380" s="9"/>
    </row>
    <row r="381" spans="1:50" ht="12.75" customHeight="1" x14ac:dyDescent="0.2">
      <c r="A381" s="7"/>
      <c r="E381" s="5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9"/>
      <c r="AU381" s="9"/>
      <c r="AV381" s="9"/>
      <c r="AW381" s="9"/>
      <c r="AX381" s="9"/>
    </row>
    <row r="382" spans="1:50" ht="12.75" customHeight="1" x14ac:dyDescent="0.2">
      <c r="A382" s="7"/>
      <c r="E382" s="5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9"/>
      <c r="AU382" s="9"/>
      <c r="AV382" s="9"/>
      <c r="AW382" s="9"/>
      <c r="AX382" s="9"/>
    </row>
    <row r="383" spans="1:50" ht="12.75" customHeight="1" x14ac:dyDescent="0.2">
      <c r="A383" s="7"/>
      <c r="E383" s="5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9"/>
      <c r="AU383" s="9"/>
      <c r="AV383" s="9"/>
      <c r="AW383" s="9"/>
      <c r="AX383" s="9"/>
    </row>
    <row r="384" spans="1:50" ht="12.75" customHeight="1" x14ac:dyDescent="0.2">
      <c r="A384" s="7"/>
      <c r="E384" s="5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9"/>
      <c r="AU384" s="9"/>
      <c r="AV384" s="9"/>
      <c r="AW384" s="9"/>
      <c r="AX384" s="9"/>
    </row>
    <row r="385" spans="1:50" ht="12.75" customHeight="1" x14ac:dyDescent="0.2">
      <c r="A385" s="7"/>
      <c r="E385" s="5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9"/>
      <c r="AU385" s="9"/>
      <c r="AV385" s="9"/>
      <c r="AW385" s="9"/>
      <c r="AX385" s="9"/>
    </row>
    <row r="386" spans="1:50" ht="12.75" customHeight="1" x14ac:dyDescent="0.2">
      <c r="A386" s="7"/>
      <c r="E386" s="5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9"/>
      <c r="AU386" s="9"/>
      <c r="AV386" s="9"/>
      <c r="AW386" s="9"/>
      <c r="AX386" s="9"/>
    </row>
    <row r="387" spans="1:50" ht="12.75" customHeight="1" x14ac:dyDescent="0.2">
      <c r="A387" s="7"/>
      <c r="E387" s="5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9"/>
      <c r="AU387" s="9"/>
      <c r="AV387" s="9"/>
      <c r="AW387" s="9"/>
      <c r="AX387" s="9"/>
    </row>
    <row r="388" spans="1:50" ht="12.75" customHeight="1" x14ac:dyDescent="0.2">
      <c r="A388" s="7"/>
      <c r="E388" s="5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9"/>
      <c r="AU388" s="9"/>
      <c r="AV388" s="9"/>
      <c r="AW388" s="9"/>
      <c r="AX388" s="9"/>
    </row>
    <row r="389" spans="1:50" ht="12.75" customHeight="1" x14ac:dyDescent="0.2">
      <c r="A389" s="7"/>
      <c r="E389" s="5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9"/>
      <c r="AU389" s="9"/>
      <c r="AV389" s="9"/>
      <c r="AW389" s="9"/>
      <c r="AX389" s="9"/>
    </row>
    <row r="390" spans="1:50" ht="12.75" customHeight="1" x14ac:dyDescent="0.2">
      <c r="A390" s="7"/>
      <c r="E390" s="5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9"/>
      <c r="AU390" s="9"/>
      <c r="AV390" s="9"/>
      <c r="AW390" s="9"/>
      <c r="AX390" s="9"/>
    </row>
    <row r="391" spans="1:50" ht="12.75" customHeight="1" x14ac:dyDescent="0.2">
      <c r="A391" s="7"/>
      <c r="E391" s="5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9"/>
      <c r="AU391" s="9"/>
      <c r="AV391" s="9"/>
      <c r="AW391" s="9"/>
      <c r="AX391" s="9"/>
    </row>
    <row r="392" spans="1:50" ht="12.75" customHeight="1" x14ac:dyDescent="0.2">
      <c r="A392" s="7"/>
      <c r="E392" s="5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9"/>
      <c r="AU392" s="9"/>
      <c r="AV392" s="9"/>
      <c r="AW392" s="9"/>
      <c r="AX392" s="9"/>
    </row>
    <row r="393" spans="1:50" ht="12.75" customHeight="1" x14ac:dyDescent="0.2">
      <c r="A393" s="7"/>
      <c r="E393" s="5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9"/>
      <c r="AU393" s="9"/>
      <c r="AV393" s="9"/>
      <c r="AW393" s="9"/>
      <c r="AX393" s="9"/>
    </row>
    <row r="394" spans="1:50" ht="12.75" customHeight="1" x14ac:dyDescent="0.2">
      <c r="A394" s="7"/>
      <c r="E394" s="5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9"/>
      <c r="AU394" s="9"/>
      <c r="AV394" s="9"/>
      <c r="AW394" s="9"/>
      <c r="AX394" s="9"/>
    </row>
    <row r="395" spans="1:50" ht="12.75" customHeight="1" x14ac:dyDescent="0.2">
      <c r="A395" s="7"/>
      <c r="E395" s="5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9"/>
      <c r="AU395" s="9"/>
      <c r="AV395" s="9"/>
      <c r="AW395" s="9"/>
      <c r="AX395" s="9"/>
    </row>
    <row r="396" spans="1:50" ht="12.75" customHeight="1" x14ac:dyDescent="0.2">
      <c r="A396" s="7"/>
      <c r="E396" s="5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9"/>
      <c r="AU396" s="9"/>
      <c r="AV396" s="9"/>
      <c r="AW396" s="9"/>
      <c r="AX396" s="9"/>
    </row>
    <row r="397" spans="1:50" ht="12.75" customHeight="1" x14ac:dyDescent="0.2">
      <c r="A397" s="7"/>
      <c r="E397" s="5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9"/>
      <c r="AU397" s="9"/>
      <c r="AV397" s="9"/>
      <c r="AW397" s="9"/>
      <c r="AX397" s="9"/>
    </row>
    <row r="398" spans="1:50" ht="12.75" customHeight="1" x14ac:dyDescent="0.2">
      <c r="A398" s="7"/>
      <c r="E398" s="5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9"/>
      <c r="AU398" s="9"/>
      <c r="AV398" s="9"/>
      <c r="AW398" s="9"/>
      <c r="AX398" s="9"/>
    </row>
    <row r="399" spans="1:50" ht="12.75" customHeight="1" x14ac:dyDescent="0.2">
      <c r="A399" s="7"/>
      <c r="E399" s="5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9"/>
      <c r="AU399" s="9"/>
      <c r="AV399" s="9"/>
      <c r="AW399" s="9"/>
      <c r="AX399" s="9"/>
    </row>
    <row r="400" spans="1:50" ht="12.75" customHeight="1" x14ac:dyDescent="0.2">
      <c r="A400" s="7"/>
      <c r="E400" s="5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9"/>
      <c r="AU400" s="9"/>
      <c r="AV400" s="9"/>
      <c r="AW400" s="9"/>
      <c r="AX400" s="9"/>
    </row>
    <row r="401" spans="1:50" ht="12.75" customHeight="1" x14ac:dyDescent="0.2">
      <c r="A401" s="7"/>
      <c r="E401" s="5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9"/>
      <c r="AU401" s="9"/>
      <c r="AV401" s="9"/>
      <c r="AW401" s="9"/>
      <c r="AX401" s="9"/>
    </row>
    <row r="402" spans="1:50" ht="12.75" customHeight="1" x14ac:dyDescent="0.2">
      <c r="A402" s="7"/>
      <c r="E402" s="5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9"/>
      <c r="AU402" s="9"/>
      <c r="AV402" s="9"/>
      <c r="AW402" s="9"/>
      <c r="AX402" s="9"/>
    </row>
    <row r="403" spans="1:50" ht="12.75" customHeight="1" x14ac:dyDescent="0.2">
      <c r="A403" s="7"/>
      <c r="E403" s="5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9"/>
      <c r="AU403" s="9"/>
      <c r="AV403" s="9"/>
      <c r="AW403" s="9"/>
      <c r="AX403" s="9"/>
    </row>
    <row r="404" spans="1:50" ht="12.75" customHeight="1" x14ac:dyDescent="0.2">
      <c r="A404" s="7"/>
      <c r="E404" s="5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9"/>
      <c r="AU404" s="9"/>
      <c r="AV404" s="9"/>
      <c r="AW404" s="9"/>
      <c r="AX404" s="9"/>
    </row>
    <row r="405" spans="1:50" ht="12.75" customHeight="1" x14ac:dyDescent="0.2">
      <c r="A405" s="7"/>
      <c r="E405" s="5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9"/>
      <c r="AU405" s="9"/>
      <c r="AV405" s="9"/>
      <c r="AW405" s="9"/>
      <c r="AX405" s="9"/>
    </row>
    <row r="406" spans="1:50" ht="12.75" customHeight="1" x14ac:dyDescent="0.2">
      <c r="A406" s="7"/>
      <c r="E406" s="5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9"/>
      <c r="AU406" s="9"/>
      <c r="AV406" s="9"/>
      <c r="AW406" s="9"/>
      <c r="AX406" s="9"/>
    </row>
    <row r="407" spans="1:50" ht="12.75" customHeight="1" x14ac:dyDescent="0.2">
      <c r="A407" s="7"/>
      <c r="E407" s="5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9"/>
      <c r="AU407" s="9"/>
      <c r="AV407" s="9"/>
      <c r="AW407" s="9"/>
      <c r="AX407" s="9"/>
    </row>
    <row r="408" spans="1:50" ht="15.75" customHeight="1" x14ac:dyDescent="0.2">
      <c r="A408" s="7"/>
      <c r="B408" s="7"/>
      <c r="C408" s="7"/>
      <c r="D408" s="7"/>
      <c r="E408" s="5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</row>
    <row r="409" spans="1:50" ht="15.75" customHeight="1" x14ac:dyDescent="0.2">
      <c r="A409" s="7"/>
      <c r="B409" s="7"/>
      <c r="C409" s="7"/>
      <c r="D409" s="7"/>
      <c r="E409" s="5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</row>
    <row r="410" spans="1:50" ht="15.75" customHeight="1" x14ac:dyDescent="0.2">
      <c r="A410" s="7"/>
      <c r="B410" s="7"/>
      <c r="C410" s="7"/>
      <c r="D410" s="7"/>
      <c r="E410" s="5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</row>
    <row r="411" spans="1:50" ht="15.75" customHeight="1" x14ac:dyDescent="0.2">
      <c r="A411" s="7"/>
      <c r="B411" s="7"/>
      <c r="C411" s="7"/>
      <c r="D411" s="7"/>
      <c r="E411" s="5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</row>
    <row r="412" spans="1:50" ht="15.75" customHeight="1" x14ac:dyDescent="0.2">
      <c r="A412" s="7"/>
      <c r="B412" s="7"/>
      <c r="C412" s="7"/>
      <c r="D412" s="7"/>
      <c r="E412" s="5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</row>
    <row r="413" spans="1:50" ht="15.75" customHeight="1" x14ac:dyDescent="0.2">
      <c r="A413" s="7"/>
      <c r="B413" s="7"/>
      <c r="C413" s="7"/>
      <c r="D413" s="7"/>
      <c r="E413" s="5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</row>
    <row r="414" spans="1:50" ht="15.75" customHeight="1" x14ac:dyDescent="0.2">
      <c r="A414" s="7"/>
      <c r="B414" s="7"/>
      <c r="C414" s="7"/>
      <c r="D414" s="7"/>
      <c r="E414" s="5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</row>
    <row r="415" spans="1:50" ht="15.75" customHeight="1" x14ac:dyDescent="0.2">
      <c r="A415" s="7"/>
      <c r="B415" s="7"/>
      <c r="C415" s="7"/>
      <c r="D415" s="7"/>
      <c r="E415" s="5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</row>
    <row r="416" spans="1:50" ht="15.75" customHeight="1" x14ac:dyDescent="0.2">
      <c r="A416" s="7"/>
      <c r="B416" s="7"/>
      <c r="C416" s="7"/>
      <c r="D416" s="7"/>
      <c r="E416" s="5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</row>
    <row r="417" spans="1:50" ht="15.75" customHeight="1" x14ac:dyDescent="0.2">
      <c r="A417" s="7"/>
      <c r="B417" s="7"/>
      <c r="C417" s="7"/>
      <c r="D417" s="7"/>
      <c r="E417" s="5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</row>
    <row r="418" spans="1:50" ht="15.75" customHeight="1" x14ac:dyDescent="0.2">
      <c r="A418" s="7"/>
      <c r="B418" s="7"/>
      <c r="C418" s="7"/>
      <c r="D418" s="7"/>
      <c r="E418" s="5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</row>
    <row r="419" spans="1:50" ht="15.75" customHeight="1" x14ac:dyDescent="0.2">
      <c r="A419" s="7"/>
      <c r="B419" s="7"/>
      <c r="C419" s="7"/>
      <c r="D419" s="7"/>
      <c r="E419" s="5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</row>
    <row r="420" spans="1:50" ht="15.75" customHeight="1" x14ac:dyDescent="0.2">
      <c r="A420" s="7"/>
      <c r="B420" s="7"/>
      <c r="C420" s="7"/>
      <c r="D420" s="7"/>
      <c r="E420" s="5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</row>
    <row r="421" spans="1:50" ht="15.75" customHeight="1" x14ac:dyDescent="0.2">
      <c r="A421" s="7"/>
      <c r="B421" s="7"/>
      <c r="C421" s="7"/>
      <c r="D421" s="7"/>
      <c r="E421" s="5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</row>
    <row r="422" spans="1:50" ht="15.75" customHeight="1" x14ac:dyDescent="0.2">
      <c r="A422" s="7"/>
      <c r="B422" s="7"/>
      <c r="C422" s="7"/>
      <c r="D422" s="7"/>
      <c r="E422" s="5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</row>
    <row r="423" spans="1:50" ht="15.75" customHeight="1" x14ac:dyDescent="0.2">
      <c r="A423" s="7"/>
      <c r="B423" s="7"/>
      <c r="C423" s="7"/>
      <c r="D423" s="7"/>
      <c r="E423" s="5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</row>
    <row r="424" spans="1:50" ht="15.75" customHeight="1" x14ac:dyDescent="0.2">
      <c r="A424" s="7"/>
      <c r="B424" s="7"/>
      <c r="C424" s="7"/>
      <c r="D424" s="7"/>
      <c r="E424" s="5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</row>
    <row r="425" spans="1:50" ht="15.75" customHeight="1" x14ac:dyDescent="0.2">
      <c r="A425" s="7"/>
      <c r="B425" s="7"/>
      <c r="C425" s="7"/>
      <c r="D425" s="7"/>
      <c r="E425" s="5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</row>
    <row r="426" spans="1:50" ht="15.75" customHeight="1" x14ac:dyDescent="0.2">
      <c r="A426" s="7"/>
      <c r="B426" s="7"/>
      <c r="C426" s="7"/>
      <c r="D426" s="7"/>
      <c r="E426" s="5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</row>
    <row r="427" spans="1:50" ht="15.75" customHeight="1" x14ac:dyDescent="0.2">
      <c r="A427" s="7"/>
      <c r="B427" s="7"/>
      <c r="C427" s="7"/>
      <c r="D427" s="7"/>
      <c r="E427" s="5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</row>
    <row r="428" spans="1:50" ht="15.75" customHeight="1" x14ac:dyDescent="0.2">
      <c r="A428" s="7"/>
      <c r="B428" s="7"/>
      <c r="C428" s="7"/>
      <c r="D428" s="7"/>
      <c r="E428" s="5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</row>
    <row r="429" spans="1:50" ht="15.75" customHeight="1" x14ac:dyDescent="0.2">
      <c r="A429" s="7"/>
      <c r="B429" s="7"/>
      <c r="C429" s="7"/>
      <c r="D429" s="7"/>
      <c r="E429" s="5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</row>
    <row r="430" spans="1:50" ht="15.75" customHeight="1" x14ac:dyDescent="0.2">
      <c r="A430" s="7"/>
      <c r="B430" s="7"/>
      <c r="C430" s="7"/>
      <c r="D430" s="7"/>
      <c r="E430" s="5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</row>
    <row r="431" spans="1:50" ht="15.75" customHeight="1" x14ac:dyDescent="0.2">
      <c r="A431" s="7"/>
      <c r="B431" s="7"/>
      <c r="C431" s="7"/>
      <c r="D431" s="7"/>
      <c r="E431" s="5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</row>
    <row r="432" spans="1:50" ht="15.75" customHeight="1" x14ac:dyDescent="0.2">
      <c r="A432" s="7"/>
      <c r="B432" s="7"/>
      <c r="C432" s="7"/>
      <c r="D432" s="7"/>
      <c r="E432" s="5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</row>
    <row r="433" spans="1:50" ht="15.75" customHeight="1" x14ac:dyDescent="0.2">
      <c r="A433" s="7"/>
      <c r="B433" s="7"/>
      <c r="C433" s="7"/>
      <c r="D433" s="7"/>
      <c r="E433" s="5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</row>
    <row r="434" spans="1:50" ht="15.75" customHeight="1" x14ac:dyDescent="0.2">
      <c r="A434" s="7"/>
      <c r="B434" s="7"/>
      <c r="C434" s="7"/>
      <c r="D434" s="7"/>
      <c r="E434" s="5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</row>
    <row r="435" spans="1:50" ht="15.75" customHeight="1" x14ac:dyDescent="0.2">
      <c r="A435" s="7"/>
      <c r="B435" s="7"/>
      <c r="C435" s="7"/>
      <c r="D435" s="7"/>
      <c r="E435" s="5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</row>
    <row r="436" spans="1:50" ht="15.75" customHeight="1" x14ac:dyDescent="0.2">
      <c r="A436" s="7"/>
      <c r="B436" s="7"/>
      <c r="C436" s="7"/>
      <c r="D436" s="7"/>
      <c r="E436" s="5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</row>
    <row r="437" spans="1:50" ht="15.75" customHeight="1" x14ac:dyDescent="0.2">
      <c r="A437" s="7"/>
      <c r="B437" s="7"/>
      <c r="C437" s="7"/>
      <c r="D437" s="7"/>
      <c r="E437" s="5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</row>
    <row r="438" spans="1:50" ht="15.75" customHeight="1" x14ac:dyDescent="0.2">
      <c r="A438" s="7"/>
      <c r="B438" s="7"/>
      <c r="C438" s="7"/>
      <c r="D438" s="7"/>
      <c r="E438" s="5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</row>
    <row r="439" spans="1:50" ht="15.75" customHeight="1" x14ac:dyDescent="0.2">
      <c r="A439" s="7"/>
      <c r="B439" s="7"/>
      <c r="C439" s="7"/>
      <c r="D439" s="7"/>
      <c r="E439" s="5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</row>
    <row r="440" spans="1:50" ht="15.75" customHeight="1" x14ac:dyDescent="0.2">
      <c r="A440" s="7"/>
      <c r="B440" s="7"/>
      <c r="C440" s="7"/>
      <c r="D440" s="7"/>
      <c r="E440" s="5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</row>
    <row r="441" spans="1:50" ht="15.75" customHeight="1" x14ac:dyDescent="0.2">
      <c r="A441" s="7"/>
      <c r="B441" s="7"/>
      <c r="C441" s="7"/>
      <c r="D441" s="7"/>
      <c r="E441" s="5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</row>
    <row r="442" spans="1:50" ht="15.75" customHeight="1" x14ac:dyDescent="0.2">
      <c r="A442" s="7"/>
      <c r="B442" s="7"/>
      <c r="C442" s="7"/>
      <c r="D442" s="7"/>
      <c r="E442" s="5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</row>
    <row r="443" spans="1:50" ht="15.75" customHeight="1" x14ac:dyDescent="0.2">
      <c r="A443" s="7"/>
      <c r="B443" s="7"/>
      <c r="C443" s="7"/>
      <c r="D443" s="7"/>
      <c r="E443" s="5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</row>
    <row r="444" spans="1:50" ht="15.75" customHeight="1" x14ac:dyDescent="0.2">
      <c r="A444" s="7"/>
      <c r="B444" s="7"/>
      <c r="C444" s="7"/>
      <c r="D444" s="7"/>
      <c r="E444" s="5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</row>
    <row r="445" spans="1:50" ht="15.75" customHeight="1" x14ac:dyDescent="0.2">
      <c r="A445" s="7"/>
      <c r="B445" s="7"/>
      <c r="C445" s="7"/>
      <c r="D445" s="7"/>
      <c r="E445" s="5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</row>
    <row r="446" spans="1:50" ht="15.75" customHeight="1" x14ac:dyDescent="0.2">
      <c r="A446" s="7"/>
      <c r="B446" s="7"/>
      <c r="C446" s="7"/>
      <c r="D446" s="7"/>
      <c r="E446" s="5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</row>
    <row r="447" spans="1:50" ht="15.75" customHeight="1" x14ac:dyDescent="0.2">
      <c r="A447" s="7"/>
      <c r="B447" s="7"/>
      <c r="C447" s="7"/>
      <c r="D447" s="7"/>
      <c r="E447" s="5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</row>
    <row r="448" spans="1:50" ht="15.75" customHeight="1" x14ac:dyDescent="0.2">
      <c r="A448" s="7"/>
      <c r="B448" s="7"/>
      <c r="C448" s="7"/>
      <c r="D448" s="7"/>
      <c r="E448" s="5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</row>
    <row r="449" spans="1:50" ht="15.75" customHeight="1" x14ac:dyDescent="0.2">
      <c r="A449" s="7"/>
      <c r="B449" s="7"/>
      <c r="C449" s="7"/>
      <c r="D449" s="7"/>
      <c r="E449" s="5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</row>
    <row r="450" spans="1:50" ht="15.75" customHeight="1" x14ac:dyDescent="0.2">
      <c r="A450" s="7"/>
      <c r="B450" s="7"/>
      <c r="C450" s="7"/>
      <c r="D450" s="7"/>
      <c r="E450" s="5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</row>
    <row r="451" spans="1:50" ht="15.75" customHeight="1" x14ac:dyDescent="0.2">
      <c r="A451" s="7"/>
      <c r="B451" s="7"/>
      <c r="C451" s="7"/>
      <c r="D451" s="7"/>
      <c r="E451" s="5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</row>
    <row r="452" spans="1:50" ht="15.75" customHeight="1" x14ac:dyDescent="0.2">
      <c r="A452" s="7"/>
      <c r="B452" s="7"/>
      <c r="C452" s="7"/>
      <c r="D452" s="7"/>
      <c r="E452" s="5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</row>
    <row r="453" spans="1:50" ht="15.75" customHeight="1" x14ac:dyDescent="0.2">
      <c r="A453" s="7"/>
      <c r="B453" s="7"/>
      <c r="C453" s="7"/>
      <c r="D453" s="7"/>
      <c r="E453" s="5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</row>
    <row r="454" spans="1:50" ht="15.75" customHeight="1" x14ac:dyDescent="0.2">
      <c r="A454" s="7"/>
      <c r="B454" s="7"/>
      <c r="C454" s="7"/>
      <c r="D454" s="7"/>
      <c r="E454" s="5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</row>
    <row r="455" spans="1:50" ht="15.75" customHeight="1" x14ac:dyDescent="0.2">
      <c r="A455" s="7"/>
      <c r="B455" s="7"/>
      <c r="C455" s="7"/>
      <c r="D455" s="7"/>
      <c r="E455" s="5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</row>
    <row r="456" spans="1:50" ht="15.75" customHeight="1" x14ac:dyDescent="0.2">
      <c r="A456" s="7"/>
      <c r="B456" s="7"/>
      <c r="C456" s="7"/>
      <c r="D456" s="7"/>
      <c r="E456" s="5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</row>
    <row r="457" spans="1:50" ht="15.75" customHeight="1" x14ac:dyDescent="0.2">
      <c r="A457" s="7"/>
      <c r="B457" s="7"/>
      <c r="C457" s="7"/>
      <c r="D457" s="7"/>
      <c r="E457" s="5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</row>
    <row r="458" spans="1:50" ht="15.75" customHeight="1" x14ac:dyDescent="0.2">
      <c r="A458" s="7"/>
      <c r="B458" s="7"/>
      <c r="C458" s="7"/>
      <c r="D458" s="7"/>
      <c r="E458" s="5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</row>
    <row r="459" spans="1:50" ht="15.75" customHeight="1" x14ac:dyDescent="0.2">
      <c r="A459" s="7"/>
      <c r="B459" s="7"/>
      <c r="C459" s="7"/>
      <c r="D459" s="7"/>
      <c r="E459" s="5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</row>
    <row r="460" spans="1:50" ht="15.75" customHeight="1" x14ac:dyDescent="0.2">
      <c r="A460" s="7"/>
      <c r="B460" s="7"/>
      <c r="C460" s="7"/>
      <c r="D460" s="7"/>
      <c r="E460" s="5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</row>
    <row r="461" spans="1:50" ht="15.75" customHeight="1" x14ac:dyDescent="0.2">
      <c r="A461" s="7"/>
      <c r="B461" s="7"/>
      <c r="C461" s="7"/>
      <c r="D461" s="7"/>
      <c r="E461" s="5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</row>
    <row r="462" spans="1:50" ht="15.75" customHeight="1" x14ac:dyDescent="0.2">
      <c r="A462" s="7"/>
      <c r="B462" s="7"/>
      <c r="C462" s="7"/>
      <c r="D462" s="7"/>
      <c r="E462" s="5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</row>
    <row r="463" spans="1:50" ht="15.75" customHeight="1" x14ac:dyDescent="0.2">
      <c r="A463" s="7"/>
      <c r="B463" s="7"/>
      <c r="C463" s="7"/>
      <c r="D463" s="7"/>
      <c r="E463" s="5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</row>
    <row r="464" spans="1:50" ht="15.75" customHeight="1" x14ac:dyDescent="0.2">
      <c r="A464" s="7"/>
      <c r="B464" s="7"/>
      <c r="C464" s="7"/>
      <c r="D464" s="7"/>
      <c r="E464" s="5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</row>
    <row r="465" spans="1:50" ht="15.75" customHeight="1" x14ac:dyDescent="0.2">
      <c r="A465" s="7"/>
      <c r="B465" s="7"/>
      <c r="C465" s="7"/>
      <c r="D465" s="7"/>
      <c r="E465" s="5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</row>
    <row r="466" spans="1:50" ht="15.75" customHeight="1" x14ac:dyDescent="0.2">
      <c r="A466" s="7"/>
      <c r="B466" s="7"/>
      <c r="C466" s="7"/>
      <c r="D466" s="7"/>
      <c r="E466" s="5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</row>
    <row r="467" spans="1:50" ht="15.75" customHeight="1" x14ac:dyDescent="0.2">
      <c r="A467" s="7"/>
      <c r="B467" s="7"/>
      <c r="C467" s="7"/>
      <c r="D467" s="7"/>
      <c r="E467" s="5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</row>
    <row r="468" spans="1:50" ht="15.75" customHeight="1" x14ac:dyDescent="0.2">
      <c r="A468" s="7"/>
      <c r="B468" s="7"/>
      <c r="C468" s="7"/>
      <c r="D468" s="7"/>
      <c r="E468" s="5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</row>
    <row r="469" spans="1:50" ht="15.75" customHeight="1" x14ac:dyDescent="0.2">
      <c r="A469" s="7"/>
      <c r="B469" s="7"/>
      <c r="C469" s="7"/>
      <c r="D469" s="7"/>
      <c r="E469" s="5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</row>
    <row r="470" spans="1:50" ht="15.75" customHeight="1" x14ac:dyDescent="0.2">
      <c r="A470" s="7"/>
      <c r="B470" s="7"/>
      <c r="C470" s="7"/>
      <c r="D470" s="7"/>
      <c r="E470" s="5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</row>
    <row r="471" spans="1:50" ht="15.75" customHeight="1" x14ac:dyDescent="0.2">
      <c r="A471" s="7"/>
      <c r="B471" s="7"/>
      <c r="C471" s="7"/>
      <c r="D471" s="7"/>
      <c r="E471" s="5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</row>
    <row r="472" spans="1:50" ht="15.75" customHeight="1" x14ac:dyDescent="0.2">
      <c r="A472" s="7"/>
      <c r="B472" s="7"/>
      <c r="C472" s="7"/>
      <c r="D472" s="7"/>
      <c r="E472" s="5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</row>
    <row r="473" spans="1:50" ht="15.75" customHeight="1" x14ac:dyDescent="0.2">
      <c r="A473" s="7"/>
      <c r="B473" s="7"/>
      <c r="C473" s="7"/>
      <c r="D473" s="7"/>
      <c r="E473" s="5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</row>
    <row r="474" spans="1:50" ht="15.75" customHeight="1" x14ac:dyDescent="0.2">
      <c r="A474" s="7"/>
      <c r="B474" s="7"/>
      <c r="C474" s="7"/>
      <c r="D474" s="7"/>
      <c r="E474" s="5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</row>
    <row r="475" spans="1:50" ht="15.75" customHeight="1" x14ac:dyDescent="0.2">
      <c r="A475" s="7"/>
      <c r="B475" s="7"/>
      <c r="C475" s="7"/>
      <c r="D475" s="7"/>
      <c r="E475" s="5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</row>
    <row r="476" spans="1:50" ht="15.75" customHeight="1" x14ac:dyDescent="0.2">
      <c r="A476" s="7"/>
      <c r="B476" s="7"/>
      <c r="C476" s="7"/>
      <c r="D476" s="7"/>
      <c r="E476" s="5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</row>
    <row r="477" spans="1:50" ht="15.75" customHeight="1" x14ac:dyDescent="0.2">
      <c r="A477" s="7"/>
      <c r="B477" s="7"/>
      <c r="C477" s="7"/>
      <c r="D477" s="7"/>
      <c r="E477" s="5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</row>
    <row r="478" spans="1:50" ht="15.75" customHeight="1" x14ac:dyDescent="0.2">
      <c r="A478" s="7"/>
      <c r="B478" s="7"/>
      <c r="C478" s="7"/>
      <c r="D478" s="7"/>
      <c r="E478" s="5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</row>
    <row r="479" spans="1:50" ht="15.75" customHeight="1" x14ac:dyDescent="0.2">
      <c r="A479" s="7"/>
      <c r="B479" s="7"/>
      <c r="C479" s="7"/>
      <c r="D479" s="7"/>
      <c r="E479" s="5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</row>
    <row r="480" spans="1:50" ht="15.75" customHeight="1" x14ac:dyDescent="0.2">
      <c r="A480" s="7"/>
      <c r="B480" s="7"/>
      <c r="C480" s="7"/>
      <c r="D480" s="7"/>
      <c r="E480" s="5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</row>
    <row r="481" spans="1:50" ht="15.75" customHeight="1" x14ac:dyDescent="0.2">
      <c r="A481" s="7"/>
      <c r="B481" s="7"/>
      <c r="C481" s="7"/>
      <c r="D481" s="7"/>
      <c r="E481" s="5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</row>
    <row r="482" spans="1:50" ht="15.75" customHeight="1" x14ac:dyDescent="0.2">
      <c r="A482" s="7"/>
      <c r="B482" s="7"/>
      <c r="C482" s="7"/>
      <c r="D482" s="7"/>
      <c r="E482" s="5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</row>
    <row r="483" spans="1:50" ht="15.75" customHeight="1" x14ac:dyDescent="0.2">
      <c r="A483" s="7"/>
      <c r="B483" s="7"/>
      <c r="C483" s="7"/>
      <c r="D483" s="7"/>
      <c r="E483" s="5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</row>
    <row r="484" spans="1:50" ht="15.75" customHeight="1" x14ac:dyDescent="0.2">
      <c r="A484" s="7"/>
      <c r="B484" s="7"/>
      <c r="C484" s="7"/>
      <c r="D484" s="7"/>
      <c r="E484" s="5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</row>
    <row r="485" spans="1:50" ht="15.75" customHeight="1" x14ac:dyDescent="0.2">
      <c r="A485" s="7"/>
      <c r="B485" s="7"/>
      <c r="C485" s="7"/>
      <c r="D485" s="7"/>
      <c r="E485" s="5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</row>
    <row r="486" spans="1:50" ht="15.75" customHeight="1" x14ac:dyDescent="0.2">
      <c r="A486" s="7"/>
      <c r="B486" s="7"/>
      <c r="C486" s="7"/>
      <c r="D486" s="7"/>
      <c r="E486" s="5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</row>
    <row r="487" spans="1:50" ht="15.75" customHeight="1" x14ac:dyDescent="0.2">
      <c r="A487" s="7"/>
      <c r="B487" s="7"/>
      <c r="C487" s="7"/>
      <c r="D487" s="7"/>
      <c r="E487" s="5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</row>
    <row r="488" spans="1:50" ht="15.75" customHeight="1" x14ac:dyDescent="0.2">
      <c r="A488" s="7"/>
      <c r="B488" s="7"/>
      <c r="C488" s="7"/>
      <c r="D488" s="7"/>
      <c r="E488" s="5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</row>
    <row r="489" spans="1:50" ht="15.75" customHeight="1" x14ac:dyDescent="0.2">
      <c r="A489" s="7"/>
      <c r="B489" s="7"/>
      <c r="C489" s="7"/>
      <c r="D489" s="7"/>
      <c r="E489" s="5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</row>
    <row r="490" spans="1:50" ht="15.75" customHeight="1" x14ac:dyDescent="0.2">
      <c r="A490" s="7"/>
      <c r="B490" s="7"/>
      <c r="C490" s="7"/>
      <c r="D490" s="7"/>
      <c r="E490" s="5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</row>
    <row r="491" spans="1:50" ht="15.75" customHeight="1" x14ac:dyDescent="0.2">
      <c r="A491" s="7"/>
      <c r="B491" s="7"/>
      <c r="C491" s="7"/>
      <c r="D491" s="7"/>
      <c r="E491" s="5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</row>
    <row r="492" spans="1:50" ht="15.75" customHeight="1" x14ac:dyDescent="0.2">
      <c r="A492" s="7"/>
      <c r="B492" s="7"/>
      <c r="C492" s="7"/>
      <c r="D492" s="7"/>
      <c r="E492" s="5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</row>
    <row r="493" spans="1:50" ht="15.75" customHeight="1" x14ac:dyDescent="0.2">
      <c r="A493" s="7"/>
      <c r="B493" s="7"/>
      <c r="C493" s="7"/>
      <c r="D493" s="7"/>
      <c r="E493" s="5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</row>
    <row r="494" spans="1:50" ht="15.75" customHeight="1" x14ac:dyDescent="0.2">
      <c r="A494" s="7"/>
      <c r="B494" s="7"/>
      <c r="C494" s="7"/>
      <c r="D494" s="7"/>
      <c r="E494" s="5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</row>
    <row r="495" spans="1:50" ht="15.75" customHeight="1" x14ac:dyDescent="0.2">
      <c r="A495" s="7"/>
      <c r="B495" s="7"/>
      <c r="C495" s="7"/>
      <c r="D495" s="7"/>
      <c r="E495" s="5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</row>
    <row r="496" spans="1:50" ht="15.75" customHeight="1" x14ac:dyDescent="0.2">
      <c r="A496" s="7"/>
      <c r="B496" s="7"/>
      <c r="C496" s="7"/>
      <c r="D496" s="7"/>
      <c r="E496" s="5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</row>
    <row r="497" spans="1:50" ht="15.75" customHeight="1" x14ac:dyDescent="0.2">
      <c r="A497" s="7"/>
      <c r="B497" s="7"/>
      <c r="C497" s="7"/>
      <c r="D497" s="7"/>
      <c r="E497" s="5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</row>
    <row r="498" spans="1:50" ht="15.75" customHeight="1" x14ac:dyDescent="0.2">
      <c r="A498" s="7"/>
      <c r="B498" s="7"/>
      <c r="C498" s="7"/>
      <c r="D498" s="7"/>
      <c r="E498" s="5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</row>
    <row r="499" spans="1:50" ht="15.75" customHeight="1" x14ac:dyDescent="0.2">
      <c r="A499" s="7"/>
      <c r="B499" s="7"/>
      <c r="C499" s="7"/>
      <c r="D499" s="7"/>
      <c r="E499" s="5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</row>
    <row r="500" spans="1:50" ht="15.75" customHeight="1" x14ac:dyDescent="0.2">
      <c r="A500" s="7"/>
      <c r="B500" s="7"/>
      <c r="C500" s="7"/>
      <c r="D500" s="7"/>
      <c r="E500" s="5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</row>
    <row r="501" spans="1:50" ht="15.75" customHeight="1" x14ac:dyDescent="0.2">
      <c r="A501" s="7"/>
      <c r="B501" s="7"/>
      <c r="C501" s="7"/>
      <c r="D501" s="7"/>
      <c r="E501" s="5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</row>
    <row r="502" spans="1:50" ht="15.75" customHeight="1" x14ac:dyDescent="0.2">
      <c r="A502" s="7"/>
      <c r="B502" s="7"/>
      <c r="C502" s="7"/>
      <c r="D502" s="7"/>
      <c r="E502" s="5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</row>
    <row r="503" spans="1:50" ht="15.75" customHeight="1" x14ac:dyDescent="0.2">
      <c r="A503" s="7"/>
      <c r="B503" s="7"/>
      <c r="C503" s="7"/>
      <c r="D503" s="7"/>
      <c r="E503" s="5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</row>
    <row r="504" spans="1:50" ht="15.75" customHeight="1" x14ac:dyDescent="0.2">
      <c r="A504" s="7"/>
      <c r="B504" s="7"/>
      <c r="C504" s="7"/>
      <c r="D504" s="7"/>
      <c r="E504" s="5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</row>
    <row r="505" spans="1:50" ht="15.75" customHeight="1" x14ac:dyDescent="0.2">
      <c r="A505" s="7"/>
      <c r="B505" s="7"/>
      <c r="C505" s="7"/>
      <c r="D505" s="7"/>
      <c r="E505" s="5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</row>
    <row r="506" spans="1:50" ht="15.75" customHeight="1" x14ac:dyDescent="0.2">
      <c r="A506" s="7"/>
      <c r="B506" s="7"/>
      <c r="C506" s="7"/>
      <c r="D506" s="7"/>
      <c r="E506" s="5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</row>
    <row r="507" spans="1:50" ht="15.75" customHeight="1" x14ac:dyDescent="0.2">
      <c r="A507" s="7"/>
      <c r="B507" s="7"/>
      <c r="C507" s="7"/>
      <c r="D507" s="7"/>
      <c r="E507" s="5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</row>
    <row r="508" spans="1:50" ht="15.75" customHeight="1" x14ac:dyDescent="0.2">
      <c r="A508" s="7"/>
      <c r="B508" s="7"/>
      <c r="C508" s="7"/>
      <c r="D508" s="7"/>
      <c r="E508" s="5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</row>
    <row r="509" spans="1:50" ht="15.75" customHeight="1" x14ac:dyDescent="0.2">
      <c r="A509" s="7"/>
      <c r="B509" s="7"/>
      <c r="C509" s="7"/>
      <c r="D509" s="7"/>
      <c r="E509" s="5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</row>
    <row r="510" spans="1:50" ht="15.75" customHeight="1" x14ac:dyDescent="0.2">
      <c r="A510" s="7"/>
      <c r="B510" s="7"/>
      <c r="C510" s="7"/>
      <c r="D510" s="7"/>
      <c r="E510" s="5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</row>
    <row r="511" spans="1:50" ht="15.75" customHeight="1" x14ac:dyDescent="0.2">
      <c r="A511" s="7"/>
      <c r="B511" s="7"/>
      <c r="C511" s="7"/>
      <c r="D511" s="7"/>
      <c r="E511" s="5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</row>
    <row r="512" spans="1:50" ht="15.75" customHeight="1" x14ac:dyDescent="0.2">
      <c r="A512" s="7"/>
      <c r="B512" s="7"/>
      <c r="C512" s="7"/>
      <c r="D512" s="7"/>
      <c r="E512" s="5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</row>
    <row r="513" spans="1:50" ht="15.75" customHeight="1" x14ac:dyDescent="0.2">
      <c r="A513" s="7"/>
      <c r="B513" s="7"/>
      <c r="C513" s="7"/>
      <c r="D513" s="7"/>
      <c r="E513" s="5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</row>
    <row r="514" spans="1:50" ht="15.75" customHeight="1" x14ac:dyDescent="0.2">
      <c r="A514" s="7"/>
      <c r="B514" s="7"/>
      <c r="C514" s="7"/>
      <c r="D514" s="7"/>
      <c r="E514" s="5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</row>
    <row r="515" spans="1:50" ht="15.75" customHeight="1" x14ac:dyDescent="0.2">
      <c r="A515" s="7"/>
      <c r="B515" s="7"/>
      <c r="C515" s="7"/>
      <c r="D515" s="7"/>
      <c r="E515" s="5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</row>
    <row r="516" spans="1:50" ht="15.75" customHeight="1" x14ac:dyDescent="0.2">
      <c r="A516" s="7"/>
      <c r="B516" s="7"/>
      <c r="C516" s="7"/>
      <c r="D516" s="7"/>
      <c r="E516" s="5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</row>
    <row r="517" spans="1:50" ht="15.75" customHeight="1" x14ac:dyDescent="0.2">
      <c r="A517" s="7"/>
      <c r="B517" s="7"/>
      <c r="C517" s="7"/>
      <c r="D517" s="7"/>
      <c r="E517" s="5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</row>
    <row r="518" spans="1:50" ht="15.75" customHeight="1" x14ac:dyDescent="0.2">
      <c r="A518" s="7"/>
      <c r="B518" s="7"/>
      <c r="C518" s="7"/>
      <c r="D518" s="7"/>
      <c r="E518" s="5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</row>
    <row r="519" spans="1:50" ht="15.75" customHeight="1" x14ac:dyDescent="0.2">
      <c r="A519" s="7"/>
      <c r="B519" s="7"/>
      <c r="C519" s="7"/>
      <c r="D519" s="7"/>
      <c r="E519" s="5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</row>
    <row r="520" spans="1:50" ht="15.75" customHeight="1" x14ac:dyDescent="0.2">
      <c r="A520" s="7"/>
      <c r="B520" s="7"/>
      <c r="C520" s="7"/>
      <c r="D520" s="7"/>
      <c r="E520" s="5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</row>
    <row r="521" spans="1:50" ht="15.75" customHeight="1" x14ac:dyDescent="0.2">
      <c r="A521" s="7"/>
      <c r="B521" s="7"/>
      <c r="C521" s="7"/>
      <c r="D521" s="7"/>
      <c r="E521" s="5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</row>
    <row r="522" spans="1:50" ht="15.75" customHeight="1" x14ac:dyDescent="0.2">
      <c r="A522" s="7"/>
      <c r="B522" s="7"/>
      <c r="C522" s="7"/>
      <c r="D522" s="7"/>
      <c r="E522" s="5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</row>
    <row r="523" spans="1:50" ht="15.75" customHeight="1" x14ac:dyDescent="0.2">
      <c r="A523" s="7"/>
      <c r="B523" s="7"/>
      <c r="C523" s="7"/>
      <c r="D523" s="7"/>
      <c r="E523" s="5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</row>
    <row r="524" spans="1:50" ht="15.75" customHeight="1" x14ac:dyDescent="0.2">
      <c r="A524" s="7"/>
      <c r="B524" s="7"/>
      <c r="C524" s="7"/>
      <c r="D524" s="7"/>
      <c r="E524" s="5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</row>
    <row r="525" spans="1:50" ht="15.75" customHeight="1" x14ac:dyDescent="0.2">
      <c r="A525" s="7"/>
      <c r="B525" s="7"/>
      <c r="C525" s="7"/>
      <c r="D525" s="7"/>
      <c r="E525" s="5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</row>
    <row r="526" spans="1:50" ht="15.75" customHeight="1" x14ac:dyDescent="0.2">
      <c r="A526" s="7"/>
      <c r="B526" s="7"/>
      <c r="C526" s="7"/>
      <c r="D526" s="7"/>
      <c r="E526" s="5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</row>
    <row r="527" spans="1:50" ht="15.75" customHeight="1" x14ac:dyDescent="0.2">
      <c r="A527" s="7"/>
      <c r="B527" s="7"/>
      <c r="C527" s="7"/>
      <c r="D527" s="7"/>
      <c r="E527" s="5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</row>
    <row r="528" spans="1:50" ht="15.75" customHeight="1" x14ac:dyDescent="0.2">
      <c r="A528" s="7"/>
      <c r="B528" s="7"/>
      <c r="C528" s="7"/>
      <c r="D528" s="7"/>
      <c r="E528" s="5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</row>
    <row r="529" spans="1:50" ht="15.75" customHeight="1" x14ac:dyDescent="0.2">
      <c r="A529" s="7"/>
      <c r="B529" s="7"/>
      <c r="C529" s="7"/>
      <c r="D529" s="7"/>
      <c r="E529" s="5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</row>
    <row r="530" spans="1:50" ht="15.75" customHeight="1" x14ac:dyDescent="0.2">
      <c r="A530" s="7"/>
      <c r="B530" s="7"/>
      <c r="C530" s="7"/>
      <c r="D530" s="7"/>
      <c r="E530" s="5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</row>
    <row r="531" spans="1:50" ht="15.75" customHeight="1" x14ac:dyDescent="0.2">
      <c r="A531" s="7"/>
      <c r="B531" s="7"/>
      <c r="C531" s="7"/>
      <c r="D531" s="7"/>
      <c r="E531" s="5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</row>
    <row r="532" spans="1:50" ht="15.75" customHeight="1" x14ac:dyDescent="0.2">
      <c r="A532" s="7"/>
      <c r="B532" s="7"/>
      <c r="C532" s="7"/>
      <c r="D532" s="7"/>
      <c r="E532" s="5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</row>
    <row r="533" spans="1:50" ht="15.75" customHeight="1" x14ac:dyDescent="0.2">
      <c r="A533" s="7"/>
      <c r="B533" s="7"/>
      <c r="C533" s="7"/>
      <c r="D533" s="7"/>
      <c r="E533" s="5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</row>
    <row r="534" spans="1:50" ht="15.75" customHeight="1" x14ac:dyDescent="0.2">
      <c r="A534" s="7"/>
      <c r="B534" s="7"/>
      <c r="C534" s="7"/>
      <c r="D534" s="7"/>
      <c r="E534" s="5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</row>
    <row r="535" spans="1:50" ht="15.75" customHeight="1" x14ac:dyDescent="0.2">
      <c r="A535" s="7"/>
      <c r="B535" s="7"/>
      <c r="C535" s="7"/>
      <c r="D535" s="7"/>
      <c r="E535" s="5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</row>
    <row r="536" spans="1:50" ht="15.75" customHeight="1" x14ac:dyDescent="0.2">
      <c r="A536" s="7"/>
      <c r="B536" s="7"/>
      <c r="C536" s="7"/>
      <c r="D536" s="7"/>
      <c r="E536" s="5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</row>
    <row r="537" spans="1:50" ht="15.75" customHeight="1" x14ac:dyDescent="0.2">
      <c r="A537" s="7"/>
      <c r="B537" s="7"/>
      <c r="C537" s="7"/>
      <c r="D537" s="7"/>
      <c r="E537" s="5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</row>
    <row r="538" spans="1:50" ht="15.75" customHeight="1" x14ac:dyDescent="0.2">
      <c r="A538" s="7"/>
      <c r="B538" s="7"/>
      <c r="C538" s="7"/>
      <c r="D538" s="7"/>
      <c r="E538" s="5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</row>
    <row r="539" spans="1:50" ht="15.75" customHeight="1" x14ac:dyDescent="0.2">
      <c r="A539" s="7"/>
      <c r="B539" s="7"/>
      <c r="C539" s="7"/>
      <c r="D539" s="7"/>
      <c r="E539" s="5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</row>
    <row r="540" spans="1:50" ht="15.75" customHeight="1" x14ac:dyDescent="0.2">
      <c r="A540" s="7"/>
      <c r="B540" s="7"/>
      <c r="C540" s="7"/>
      <c r="D540" s="7"/>
      <c r="E540" s="5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</row>
    <row r="541" spans="1:50" ht="15.75" customHeight="1" x14ac:dyDescent="0.2">
      <c r="A541" s="7"/>
      <c r="B541" s="7"/>
      <c r="C541" s="7"/>
      <c r="D541" s="7"/>
      <c r="E541" s="5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</row>
    <row r="542" spans="1:50" ht="15.75" customHeight="1" x14ac:dyDescent="0.2">
      <c r="A542" s="7"/>
      <c r="B542" s="7"/>
      <c r="C542" s="7"/>
      <c r="D542" s="7"/>
      <c r="E542" s="5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</row>
    <row r="543" spans="1:50" ht="15.75" customHeight="1" x14ac:dyDescent="0.2">
      <c r="A543" s="7"/>
      <c r="B543" s="7"/>
      <c r="C543" s="7"/>
      <c r="D543" s="7"/>
      <c r="E543" s="5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</row>
    <row r="544" spans="1:50" ht="15.75" customHeight="1" x14ac:dyDescent="0.2">
      <c r="A544" s="7"/>
      <c r="B544" s="7"/>
      <c r="C544" s="7"/>
      <c r="D544" s="7"/>
      <c r="E544" s="5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</row>
    <row r="545" spans="1:50" ht="15.75" customHeight="1" x14ac:dyDescent="0.2">
      <c r="A545" s="7"/>
      <c r="B545" s="7"/>
      <c r="C545" s="7"/>
      <c r="D545" s="7"/>
      <c r="E545" s="5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</row>
    <row r="546" spans="1:50" ht="15.75" customHeight="1" x14ac:dyDescent="0.2">
      <c r="A546" s="7"/>
      <c r="B546" s="7"/>
      <c r="C546" s="7"/>
      <c r="D546" s="7"/>
      <c r="E546" s="5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</row>
    <row r="547" spans="1:50" ht="15.75" customHeight="1" x14ac:dyDescent="0.2">
      <c r="A547" s="7"/>
      <c r="B547" s="7"/>
      <c r="C547" s="7"/>
      <c r="D547" s="7"/>
      <c r="E547" s="5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</row>
    <row r="548" spans="1:50" ht="15.75" customHeight="1" x14ac:dyDescent="0.2">
      <c r="A548" s="7"/>
      <c r="B548" s="7"/>
      <c r="C548" s="7"/>
      <c r="D548" s="7"/>
      <c r="E548" s="5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</row>
    <row r="549" spans="1:50" ht="15.75" customHeight="1" x14ac:dyDescent="0.2">
      <c r="A549" s="7"/>
      <c r="B549" s="7"/>
      <c r="C549" s="7"/>
      <c r="D549" s="7"/>
      <c r="E549" s="5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</row>
    <row r="550" spans="1:50" ht="15.75" customHeight="1" x14ac:dyDescent="0.2">
      <c r="A550" s="7"/>
      <c r="B550" s="7"/>
      <c r="C550" s="7"/>
      <c r="D550" s="7"/>
      <c r="E550" s="5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</row>
    <row r="551" spans="1:50" ht="15.75" customHeight="1" x14ac:dyDescent="0.2">
      <c r="A551" s="7"/>
      <c r="B551" s="7"/>
      <c r="C551" s="7"/>
      <c r="D551" s="7"/>
      <c r="E551" s="5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</row>
    <row r="552" spans="1:50" ht="15.75" customHeight="1" x14ac:dyDescent="0.2">
      <c r="A552" s="7"/>
      <c r="B552" s="7"/>
      <c r="C552" s="7"/>
      <c r="D552" s="7"/>
      <c r="E552" s="5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</row>
    <row r="553" spans="1:50" ht="15.75" customHeight="1" x14ac:dyDescent="0.2">
      <c r="A553" s="7"/>
      <c r="B553" s="7"/>
      <c r="C553" s="7"/>
      <c r="D553" s="7"/>
      <c r="E553" s="5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</row>
    <row r="554" spans="1:50" ht="15.75" customHeight="1" x14ac:dyDescent="0.2">
      <c r="A554" s="7"/>
      <c r="B554" s="7"/>
      <c r="C554" s="7"/>
      <c r="D554" s="7"/>
      <c r="E554" s="5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</row>
    <row r="555" spans="1:50" ht="15.75" customHeight="1" x14ac:dyDescent="0.2">
      <c r="A555" s="7"/>
      <c r="B555" s="7"/>
      <c r="C555" s="7"/>
      <c r="D555" s="7"/>
      <c r="E555" s="5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</row>
    <row r="556" spans="1:50" ht="15.75" customHeight="1" x14ac:dyDescent="0.2">
      <c r="A556" s="7"/>
      <c r="B556" s="7"/>
      <c r="C556" s="7"/>
      <c r="D556" s="7"/>
      <c r="E556" s="5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</row>
    <row r="557" spans="1:50" ht="15.75" customHeight="1" x14ac:dyDescent="0.2">
      <c r="A557" s="7"/>
      <c r="B557" s="7"/>
      <c r="C557" s="7"/>
      <c r="D557" s="7"/>
      <c r="E557" s="5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</row>
    <row r="558" spans="1:50" ht="15.75" customHeight="1" x14ac:dyDescent="0.2">
      <c r="A558" s="7"/>
      <c r="B558" s="7"/>
      <c r="C558" s="7"/>
      <c r="D558" s="7"/>
      <c r="E558" s="5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</row>
    <row r="559" spans="1:50" ht="15.75" customHeight="1" x14ac:dyDescent="0.2">
      <c r="A559" s="7"/>
      <c r="B559" s="7"/>
      <c r="C559" s="7"/>
      <c r="D559" s="7"/>
      <c r="E559" s="5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</row>
    <row r="560" spans="1:50" ht="15.75" customHeight="1" x14ac:dyDescent="0.2">
      <c r="A560" s="7"/>
      <c r="B560" s="7"/>
      <c r="C560" s="7"/>
      <c r="D560" s="7"/>
      <c r="E560" s="5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</row>
    <row r="561" spans="1:50" ht="15.75" customHeight="1" x14ac:dyDescent="0.2">
      <c r="A561" s="7"/>
      <c r="B561" s="7"/>
      <c r="C561" s="7"/>
      <c r="D561" s="7"/>
      <c r="E561" s="5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</row>
    <row r="562" spans="1:50" ht="15.75" customHeight="1" x14ac:dyDescent="0.2">
      <c r="A562" s="7"/>
      <c r="B562" s="7"/>
      <c r="C562" s="7"/>
      <c r="D562" s="7"/>
      <c r="E562" s="5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</row>
    <row r="563" spans="1:50" ht="15.75" customHeight="1" x14ac:dyDescent="0.2">
      <c r="A563" s="7"/>
      <c r="B563" s="7"/>
      <c r="C563" s="7"/>
      <c r="D563" s="7"/>
      <c r="E563" s="5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</row>
    <row r="564" spans="1:50" ht="15.75" customHeight="1" x14ac:dyDescent="0.2">
      <c r="A564" s="7"/>
      <c r="B564" s="7"/>
      <c r="C564" s="7"/>
      <c r="D564" s="7"/>
      <c r="E564" s="5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</row>
    <row r="565" spans="1:50" ht="15.75" customHeight="1" x14ac:dyDescent="0.2">
      <c r="A565" s="7"/>
      <c r="B565" s="7"/>
      <c r="C565" s="7"/>
      <c r="D565" s="7"/>
      <c r="E565" s="5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</row>
    <row r="566" spans="1:50" ht="15.75" customHeight="1" x14ac:dyDescent="0.2">
      <c r="A566" s="7"/>
      <c r="B566" s="7"/>
      <c r="C566" s="7"/>
      <c r="D566" s="7"/>
      <c r="E566" s="5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</row>
    <row r="567" spans="1:50" ht="15.75" customHeight="1" x14ac:dyDescent="0.2">
      <c r="A567" s="7"/>
      <c r="B567" s="7"/>
      <c r="C567" s="7"/>
      <c r="D567" s="7"/>
      <c r="E567" s="5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</row>
    <row r="568" spans="1:50" ht="15.75" customHeight="1" x14ac:dyDescent="0.2">
      <c r="A568" s="7"/>
      <c r="B568" s="7"/>
      <c r="C568" s="7"/>
      <c r="D568" s="7"/>
      <c r="E568" s="5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</row>
    <row r="569" spans="1:50" ht="15.75" customHeight="1" x14ac:dyDescent="0.2">
      <c r="A569" s="7"/>
      <c r="B569" s="7"/>
      <c r="C569" s="7"/>
      <c r="D569" s="7"/>
      <c r="E569" s="5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</row>
    <row r="570" spans="1:50" ht="15.75" customHeight="1" x14ac:dyDescent="0.2">
      <c r="A570" s="7"/>
      <c r="B570" s="7"/>
      <c r="C570" s="7"/>
      <c r="D570" s="7"/>
      <c r="E570" s="5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</row>
    <row r="571" spans="1:50" ht="15.75" customHeight="1" x14ac:dyDescent="0.2">
      <c r="A571" s="7"/>
      <c r="B571" s="7"/>
      <c r="C571" s="7"/>
      <c r="D571" s="7"/>
      <c r="E571" s="5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</row>
    <row r="572" spans="1:50" ht="15.75" customHeight="1" x14ac:dyDescent="0.2">
      <c r="A572" s="7"/>
      <c r="B572" s="7"/>
      <c r="C572" s="7"/>
      <c r="D572" s="7"/>
      <c r="E572" s="5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</row>
    <row r="573" spans="1:50" ht="15.75" customHeight="1" x14ac:dyDescent="0.2">
      <c r="A573" s="7"/>
      <c r="B573" s="7"/>
      <c r="C573" s="7"/>
      <c r="D573" s="7"/>
      <c r="E573" s="5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</row>
    <row r="574" spans="1:50" ht="15.75" customHeight="1" x14ac:dyDescent="0.2">
      <c r="A574" s="7"/>
      <c r="B574" s="7"/>
      <c r="C574" s="7"/>
      <c r="D574" s="7"/>
      <c r="E574" s="5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</row>
    <row r="575" spans="1:50" ht="15.75" customHeight="1" x14ac:dyDescent="0.2">
      <c r="A575" s="7"/>
      <c r="B575" s="7"/>
      <c r="C575" s="7"/>
      <c r="D575" s="7"/>
      <c r="E575" s="5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</row>
    <row r="576" spans="1:50" ht="15.75" customHeight="1" x14ac:dyDescent="0.2">
      <c r="A576" s="7"/>
      <c r="B576" s="7"/>
      <c r="C576" s="7"/>
      <c r="D576" s="7"/>
      <c r="E576" s="5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</row>
    <row r="577" spans="1:50" ht="15.75" customHeight="1" x14ac:dyDescent="0.2">
      <c r="A577" s="7"/>
      <c r="B577" s="7"/>
      <c r="C577" s="7"/>
      <c r="D577" s="7"/>
      <c r="E577" s="5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</row>
    <row r="578" spans="1:50" ht="15.75" customHeight="1" x14ac:dyDescent="0.2">
      <c r="A578" s="7"/>
      <c r="B578" s="7"/>
      <c r="C578" s="7"/>
      <c r="D578" s="7"/>
      <c r="E578" s="5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</row>
    <row r="579" spans="1:50" ht="15.75" customHeight="1" x14ac:dyDescent="0.2">
      <c r="A579" s="7"/>
      <c r="B579" s="7"/>
      <c r="C579" s="7"/>
      <c r="D579" s="7"/>
      <c r="E579" s="5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</row>
    <row r="580" spans="1:50" ht="15.75" customHeight="1" x14ac:dyDescent="0.2">
      <c r="A580" s="7"/>
      <c r="B580" s="7"/>
      <c r="C580" s="7"/>
      <c r="D580" s="7"/>
      <c r="E580" s="5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</row>
    <row r="581" spans="1:50" ht="15.75" customHeight="1" x14ac:dyDescent="0.2">
      <c r="A581" s="7"/>
      <c r="B581" s="7"/>
      <c r="C581" s="7"/>
      <c r="D581" s="7"/>
      <c r="E581" s="5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</row>
    <row r="582" spans="1:50" ht="15.75" customHeight="1" x14ac:dyDescent="0.2">
      <c r="A582" s="7"/>
      <c r="B582" s="7"/>
      <c r="C582" s="7"/>
      <c r="D582" s="7"/>
      <c r="E582" s="5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</row>
    <row r="583" spans="1:50" ht="15.75" customHeight="1" x14ac:dyDescent="0.2">
      <c r="A583" s="7"/>
      <c r="B583" s="7"/>
      <c r="C583" s="7"/>
      <c r="D583" s="7"/>
      <c r="E583" s="5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</row>
    <row r="584" spans="1:50" ht="15.75" customHeight="1" x14ac:dyDescent="0.2">
      <c r="A584" s="7"/>
      <c r="B584" s="7"/>
      <c r="C584" s="7"/>
      <c r="D584" s="7"/>
      <c r="E584" s="5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</row>
    <row r="585" spans="1:50" ht="15.75" customHeight="1" x14ac:dyDescent="0.2">
      <c r="A585" s="7"/>
      <c r="B585" s="7"/>
      <c r="C585" s="7"/>
      <c r="D585" s="7"/>
      <c r="E585" s="5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</row>
    <row r="586" spans="1:50" ht="15.75" customHeight="1" x14ac:dyDescent="0.2">
      <c r="A586" s="7"/>
      <c r="B586" s="7"/>
      <c r="C586" s="7"/>
      <c r="D586" s="7"/>
      <c r="E586" s="5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</row>
    <row r="587" spans="1:50" ht="15.75" customHeight="1" x14ac:dyDescent="0.2">
      <c r="A587" s="7"/>
      <c r="B587" s="7"/>
      <c r="C587" s="7"/>
      <c r="D587" s="7"/>
      <c r="E587" s="5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</row>
    <row r="588" spans="1:50" ht="15.75" customHeight="1" x14ac:dyDescent="0.2">
      <c r="A588" s="7"/>
      <c r="B588" s="7"/>
      <c r="C588" s="7"/>
      <c r="D588" s="7"/>
      <c r="E588" s="5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</row>
    <row r="589" spans="1:50" ht="15.75" customHeight="1" x14ac:dyDescent="0.2">
      <c r="A589" s="7"/>
      <c r="B589" s="7"/>
      <c r="C589" s="7"/>
      <c r="D589" s="7"/>
      <c r="E589" s="5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</row>
    <row r="590" spans="1:50" ht="15.75" customHeight="1" x14ac:dyDescent="0.2">
      <c r="A590" s="7"/>
      <c r="B590" s="7"/>
      <c r="C590" s="7"/>
      <c r="D590" s="7"/>
      <c r="E590" s="5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</row>
    <row r="591" spans="1:50" ht="15.75" customHeight="1" x14ac:dyDescent="0.2">
      <c r="A591" s="7"/>
      <c r="B591" s="7"/>
      <c r="C591" s="7"/>
      <c r="D591" s="7"/>
      <c r="E591" s="5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</row>
    <row r="592" spans="1:50" ht="15.75" customHeight="1" x14ac:dyDescent="0.2">
      <c r="A592" s="7"/>
      <c r="B592" s="7"/>
      <c r="C592" s="7"/>
      <c r="D592" s="7"/>
      <c r="E592" s="5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</row>
    <row r="593" spans="1:50" ht="15.75" customHeight="1" x14ac:dyDescent="0.2">
      <c r="A593" s="7"/>
      <c r="B593" s="7"/>
      <c r="C593" s="7"/>
      <c r="D593" s="7"/>
      <c r="E593" s="5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</row>
    <row r="594" spans="1:50" ht="15.75" customHeight="1" x14ac:dyDescent="0.2">
      <c r="A594" s="7"/>
      <c r="B594" s="7"/>
      <c r="C594" s="7"/>
      <c r="D594" s="7"/>
      <c r="E594" s="5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</row>
    <row r="595" spans="1:50" ht="15.75" customHeight="1" x14ac:dyDescent="0.2">
      <c r="A595" s="7"/>
      <c r="B595" s="7"/>
      <c r="C595" s="7"/>
      <c r="D595" s="7"/>
      <c r="E595" s="5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</row>
    <row r="596" spans="1:50" ht="15.75" customHeight="1" x14ac:dyDescent="0.2">
      <c r="A596" s="7"/>
      <c r="B596" s="7"/>
      <c r="C596" s="7"/>
      <c r="D596" s="7"/>
      <c r="E596" s="5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</row>
    <row r="597" spans="1:50" ht="15.75" customHeight="1" x14ac:dyDescent="0.2">
      <c r="A597" s="7"/>
      <c r="B597" s="7"/>
      <c r="C597" s="7"/>
      <c r="D597" s="7"/>
      <c r="E597" s="5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</row>
    <row r="598" spans="1:50" ht="15.75" customHeight="1" x14ac:dyDescent="0.2">
      <c r="A598" s="7"/>
      <c r="B598" s="7"/>
      <c r="C598" s="7"/>
      <c r="D598" s="7"/>
      <c r="E598" s="5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</row>
    <row r="599" spans="1:50" ht="15.75" customHeight="1" x14ac:dyDescent="0.2">
      <c r="A599" s="7"/>
      <c r="B599" s="7"/>
      <c r="C599" s="7"/>
      <c r="D599" s="7"/>
      <c r="E599" s="5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</row>
    <row r="600" spans="1:50" ht="15.75" customHeight="1" x14ac:dyDescent="0.2">
      <c r="A600" s="7"/>
      <c r="B600" s="7"/>
      <c r="C600" s="7"/>
      <c r="D600" s="7"/>
      <c r="E600" s="5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</row>
    <row r="601" spans="1:50" ht="15.75" customHeight="1" x14ac:dyDescent="0.2">
      <c r="A601" s="7"/>
      <c r="B601" s="7"/>
      <c r="C601" s="7"/>
      <c r="D601" s="7"/>
      <c r="E601" s="5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</row>
    <row r="602" spans="1:50" ht="15.75" customHeight="1" x14ac:dyDescent="0.2">
      <c r="A602" s="7"/>
      <c r="B602" s="7"/>
      <c r="C602" s="7"/>
      <c r="D602" s="7"/>
      <c r="E602" s="5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</row>
    <row r="603" spans="1:50" ht="15.75" customHeight="1" x14ac:dyDescent="0.2">
      <c r="A603" s="7"/>
      <c r="B603" s="7"/>
      <c r="C603" s="7"/>
      <c r="D603" s="7"/>
      <c r="E603" s="5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</row>
    <row r="604" spans="1:50" ht="15.75" customHeight="1" x14ac:dyDescent="0.2">
      <c r="A604" s="7"/>
      <c r="B604" s="7"/>
      <c r="C604" s="7"/>
      <c r="D604" s="7"/>
      <c r="E604" s="5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</row>
    <row r="605" spans="1:50" ht="15.75" customHeight="1" x14ac:dyDescent="0.2">
      <c r="A605" s="7"/>
      <c r="B605" s="7"/>
      <c r="C605" s="7"/>
      <c r="D605" s="7"/>
      <c r="E605" s="5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</row>
    <row r="606" spans="1:50" ht="15.75" customHeight="1" x14ac:dyDescent="0.2">
      <c r="A606" s="7"/>
      <c r="B606" s="7"/>
      <c r="C606" s="7"/>
      <c r="D606" s="7"/>
      <c r="E606" s="5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</row>
    <row r="607" spans="1:50" ht="15.75" customHeight="1" x14ac:dyDescent="0.2">
      <c r="A607" s="7"/>
      <c r="B607" s="7"/>
      <c r="C607" s="7"/>
      <c r="D607" s="7"/>
      <c r="E607" s="5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</row>
    <row r="608" spans="1:50" ht="15.75" customHeight="1" x14ac:dyDescent="0.2">
      <c r="A608" s="7"/>
      <c r="B608" s="7"/>
      <c r="C608" s="7"/>
      <c r="D608" s="7"/>
      <c r="E608" s="5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</row>
    <row r="609" spans="1:50" ht="15.75" customHeight="1" x14ac:dyDescent="0.2">
      <c r="A609" s="7"/>
      <c r="B609" s="7"/>
      <c r="C609" s="7"/>
      <c r="D609" s="7"/>
      <c r="E609" s="5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</row>
    <row r="610" spans="1:50" ht="15.75" customHeight="1" x14ac:dyDescent="0.2">
      <c r="A610" s="7"/>
      <c r="B610" s="7"/>
      <c r="C610" s="7"/>
      <c r="D610" s="7"/>
      <c r="E610" s="5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</row>
    <row r="611" spans="1:50" ht="15.75" customHeight="1" x14ac:dyDescent="0.2">
      <c r="A611" s="7"/>
      <c r="B611" s="7"/>
      <c r="C611" s="7"/>
      <c r="D611" s="7"/>
      <c r="E611" s="5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</row>
    <row r="612" spans="1:50" ht="15.75" customHeight="1" x14ac:dyDescent="0.2">
      <c r="A612" s="7"/>
      <c r="B612" s="7"/>
      <c r="C612" s="7"/>
      <c r="D612" s="7"/>
      <c r="E612" s="5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</row>
    <row r="613" spans="1:50" ht="15.75" customHeight="1" x14ac:dyDescent="0.2">
      <c r="A613" s="7"/>
      <c r="B613" s="7"/>
      <c r="C613" s="7"/>
      <c r="D613" s="7"/>
      <c r="E613" s="5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</row>
    <row r="614" spans="1:50" ht="15.75" customHeight="1" x14ac:dyDescent="0.2">
      <c r="A614" s="7"/>
      <c r="B614" s="7"/>
      <c r="C614" s="7"/>
      <c r="D614" s="7"/>
      <c r="E614" s="5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</row>
    <row r="615" spans="1:50" ht="15.75" customHeight="1" x14ac:dyDescent="0.2">
      <c r="A615" s="7"/>
      <c r="B615" s="7"/>
      <c r="C615" s="7"/>
      <c r="D615" s="7"/>
      <c r="E615" s="5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</row>
    <row r="616" spans="1:50" ht="15.75" customHeight="1" x14ac:dyDescent="0.2">
      <c r="A616" s="7"/>
      <c r="B616" s="7"/>
      <c r="C616" s="7"/>
      <c r="D616" s="7"/>
      <c r="E616" s="5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</row>
    <row r="617" spans="1:50" ht="15.75" customHeight="1" x14ac:dyDescent="0.2">
      <c r="A617" s="7"/>
      <c r="B617" s="7"/>
      <c r="C617" s="7"/>
      <c r="D617" s="7"/>
      <c r="E617" s="5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</row>
    <row r="618" spans="1:50" ht="15.75" customHeight="1" x14ac:dyDescent="0.2">
      <c r="A618" s="7"/>
      <c r="B618" s="7"/>
      <c r="C618" s="7"/>
      <c r="D618" s="7"/>
      <c r="E618" s="5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</row>
    <row r="619" spans="1:50" ht="15.75" customHeight="1" x14ac:dyDescent="0.2">
      <c r="A619" s="7"/>
      <c r="B619" s="7"/>
      <c r="C619" s="7"/>
      <c r="D619" s="7"/>
      <c r="E619" s="5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</row>
    <row r="620" spans="1:50" ht="15.75" customHeight="1" x14ac:dyDescent="0.2">
      <c r="A620" s="7"/>
      <c r="B620" s="7"/>
      <c r="C620" s="7"/>
      <c r="D620" s="7"/>
      <c r="E620" s="5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</row>
    <row r="621" spans="1:50" ht="15.75" customHeight="1" x14ac:dyDescent="0.2">
      <c r="A621" s="7"/>
      <c r="B621" s="7"/>
      <c r="C621" s="7"/>
      <c r="D621" s="7"/>
      <c r="E621" s="5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</row>
    <row r="622" spans="1:50" ht="15.75" customHeight="1" x14ac:dyDescent="0.2">
      <c r="A622" s="7"/>
      <c r="B622" s="7"/>
      <c r="C622" s="7"/>
      <c r="D622" s="7"/>
      <c r="E622" s="5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</row>
    <row r="623" spans="1:50" ht="15.75" customHeight="1" x14ac:dyDescent="0.2">
      <c r="A623" s="7"/>
      <c r="B623" s="7"/>
      <c r="C623" s="7"/>
      <c r="D623" s="7"/>
      <c r="E623" s="5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</row>
    <row r="624" spans="1:50" ht="15.75" customHeight="1" x14ac:dyDescent="0.2">
      <c r="A624" s="7"/>
      <c r="B624" s="7"/>
      <c r="C624" s="7"/>
      <c r="D624" s="7"/>
      <c r="E624" s="5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</row>
    <row r="625" spans="1:50" ht="15.75" customHeight="1" x14ac:dyDescent="0.2">
      <c r="A625" s="7"/>
      <c r="B625" s="7"/>
      <c r="C625" s="7"/>
      <c r="D625" s="7"/>
      <c r="E625" s="5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</row>
    <row r="626" spans="1:50" ht="15.75" customHeight="1" x14ac:dyDescent="0.2">
      <c r="A626" s="7"/>
      <c r="B626" s="7"/>
      <c r="C626" s="7"/>
      <c r="D626" s="7"/>
      <c r="E626" s="5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</row>
    <row r="627" spans="1:50" ht="15.75" customHeight="1" x14ac:dyDescent="0.2">
      <c r="A627" s="7"/>
      <c r="B627" s="7"/>
      <c r="C627" s="7"/>
      <c r="D627" s="7"/>
      <c r="E627" s="5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</row>
    <row r="628" spans="1:50" ht="15.75" customHeight="1" x14ac:dyDescent="0.2">
      <c r="A628" s="7"/>
      <c r="B628" s="7"/>
      <c r="C628" s="7"/>
      <c r="D628" s="7"/>
      <c r="E628" s="5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</row>
    <row r="629" spans="1:50" ht="15.75" customHeight="1" x14ac:dyDescent="0.2">
      <c r="A629" s="7"/>
      <c r="B629" s="7"/>
      <c r="C629" s="7"/>
      <c r="D629" s="7"/>
      <c r="E629" s="5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</row>
    <row r="630" spans="1:50" ht="15.75" customHeight="1" x14ac:dyDescent="0.2">
      <c r="A630" s="7"/>
      <c r="B630" s="7"/>
      <c r="C630" s="7"/>
      <c r="D630" s="7"/>
      <c r="E630" s="5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</row>
    <row r="631" spans="1:50" ht="15.75" customHeight="1" x14ac:dyDescent="0.2">
      <c r="A631" s="7"/>
      <c r="B631" s="7"/>
      <c r="C631" s="7"/>
      <c r="D631" s="7"/>
      <c r="E631" s="5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</row>
    <row r="632" spans="1:50" ht="15.75" customHeight="1" x14ac:dyDescent="0.2">
      <c r="A632" s="7"/>
      <c r="B632" s="7"/>
      <c r="C632" s="7"/>
      <c r="D632" s="7"/>
      <c r="E632" s="5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</row>
    <row r="633" spans="1:50" ht="15.75" customHeight="1" x14ac:dyDescent="0.2">
      <c r="A633" s="7"/>
      <c r="B633" s="7"/>
      <c r="C633" s="7"/>
      <c r="D633" s="7"/>
      <c r="E633" s="5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</row>
    <row r="634" spans="1:50" ht="15.75" customHeight="1" x14ac:dyDescent="0.2">
      <c r="A634" s="7"/>
      <c r="B634" s="7"/>
      <c r="C634" s="7"/>
      <c r="D634" s="7"/>
      <c r="E634" s="5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</row>
    <row r="635" spans="1:50" ht="15.75" customHeight="1" x14ac:dyDescent="0.2">
      <c r="A635" s="7"/>
      <c r="B635" s="7"/>
      <c r="C635" s="7"/>
      <c r="D635" s="7"/>
      <c r="E635" s="5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</row>
    <row r="636" spans="1:50" ht="15.75" customHeight="1" x14ac:dyDescent="0.2">
      <c r="A636" s="7"/>
      <c r="B636" s="7"/>
      <c r="C636" s="7"/>
      <c r="D636" s="7"/>
      <c r="E636" s="5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</row>
    <row r="637" spans="1:50" ht="15.75" customHeight="1" x14ac:dyDescent="0.2">
      <c r="A637" s="7"/>
      <c r="B637" s="7"/>
      <c r="C637" s="7"/>
      <c r="D637" s="7"/>
      <c r="E637" s="5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</row>
    <row r="638" spans="1:50" ht="15.75" customHeight="1" x14ac:dyDescent="0.2">
      <c r="A638" s="7"/>
      <c r="B638" s="7"/>
      <c r="C638" s="7"/>
      <c r="D638" s="7"/>
      <c r="E638" s="5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</row>
    <row r="639" spans="1:50" ht="15.75" customHeight="1" x14ac:dyDescent="0.2">
      <c r="A639" s="7"/>
      <c r="B639" s="7"/>
      <c r="C639" s="7"/>
      <c r="D639" s="7"/>
      <c r="E639" s="5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</row>
    <row r="640" spans="1:50" ht="15.75" customHeight="1" x14ac:dyDescent="0.2">
      <c r="A640" s="7"/>
      <c r="B640" s="7"/>
      <c r="C640" s="7"/>
      <c r="D640" s="7"/>
      <c r="E640" s="5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</row>
    <row r="641" spans="1:50" ht="15.75" customHeight="1" x14ac:dyDescent="0.2">
      <c r="A641" s="7"/>
      <c r="B641" s="7"/>
      <c r="C641" s="7"/>
      <c r="D641" s="7"/>
      <c r="E641" s="5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</row>
    <row r="642" spans="1:50" ht="15.75" customHeight="1" x14ac:dyDescent="0.2">
      <c r="A642" s="7"/>
      <c r="B642" s="7"/>
      <c r="C642" s="7"/>
      <c r="D642" s="7"/>
      <c r="E642" s="5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</row>
    <row r="643" spans="1:50" ht="15.75" customHeight="1" x14ac:dyDescent="0.2">
      <c r="A643" s="7"/>
      <c r="B643" s="7"/>
      <c r="C643" s="7"/>
      <c r="D643" s="7"/>
      <c r="E643" s="5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</row>
    <row r="644" spans="1:50" ht="15.75" customHeight="1" x14ac:dyDescent="0.2">
      <c r="A644" s="7"/>
      <c r="B644" s="7"/>
      <c r="C644" s="7"/>
      <c r="D644" s="7"/>
      <c r="E644" s="5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</row>
    <row r="645" spans="1:50" ht="15.75" customHeight="1" x14ac:dyDescent="0.2">
      <c r="A645" s="7"/>
      <c r="B645" s="7"/>
      <c r="C645" s="7"/>
      <c r="D645" s="7"/>
      <c r="E645" s="5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</row>
    <row r="646" spans="1:50" ht="15.75" customHeight="1" x14ac:dyDescent="0.2">
      <c r="A646" s="7"/>
      <c r="B646" s="7"/>
      <c r="C646" s="7"/>
      <c r="D646" s="7"/>
      <c r="E646" s="5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</row>
    <row r="647" spans="1:50" ht="15.75" customHeight="1" x14ac:dyDescent="0.2">
      <c r="A647" s="7"/>
      <c r="B647" s="7"/>
      <c r="C647" s="7"/>
      <c r="D647" s="7"/>
      <c r="E647" s="5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</row>
    <row r="648" spans="1:50" ht="15.75" customHeight="1" x14ac:dyDescent="0.2">
      <c r="A648" s="7"/>
      <c r="B648" s="7"/>
      <c r="C648" s="7"/>
      <c r="D648" s="7"/>
      <c r="E648" s="5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</row>
    <row r="649" spans="1:50" ht="15.75" customHeight="1" x14ac:dyDescent="0.2">
      <c r="A649" s="7"/>
      <c r="B649" s="7"/>
      <c r="C649" s="7"/>
      <c r="D649" s="7"/>
      <c r="E649" s="5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</row>
    <row r="650" spans="1:50" ht="15.75" customHeight="1" x14ac:dyDescent="0.2">
      <c r="A650" s="7"/>
      <c r="B650" s="7"/>
      <c r="C650" s="7"/>
      <c r="D650" s="7"/>
      <c r="E650" s="5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</row>
    <row r="651" spans="1:50" ht="15.75" customHeight="1" x14ac:dyDescent="0.2">
      <c r="A651" s="7"/>
      <c r="B651" s="7"/>
      <c r="C651" s="7"/>
      <c r="D651" s="7"/>
      <c r="E651" s="5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</row>
    <row r="652" spans="1:50" ht="15.75" customHeight="1" x14ac:dyDescent="0.2">
      <c r="A652" s="7"/>
      <c r="B652" s="7"/>
      <c r="C652" s="7"/>
      <c r="D652" s="7"/>
      <c r="E652" s="5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</row>
    <row r="653" spans="1:50" ht="15.75" customHeight="1" x14ac:dyDescent="0.2">
      <c r="A653" s="7"/>
      <c r="B653" s="7"/>
      <c r="C653" s="7"/>
      <c r="D653" s="7"/>
      <c r="E653" s="5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</row>
    <row r="654" spans="1:50" ht="15.75" customHeight="1" x14ac:dyDescent="0.2">
      <c r="A654" s="7"/>
      <c r="B654" s="7"/>
      <c r="C654" s="7"/>
      <c r="D654" s="7"/>
      <c r="E654" s="5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</row>
    <row r="655" spans="1:50" ht="15.75" customHeight="1" x14ac:dyDescent="0.2">
      <c r="A655" s="7"/>
      <c r="B655" s="7"/>
      <c r="C655" s="7"/>
      <c r="D655" s="7"/>
      <c r="E655" s="5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</row>
    <row r="656" spans="1:50" ht="15.75" customHeight="1" x14ac:dyDescent="0.2">
      <c r="A656" s="7"/>
      <c r="B656" s="7"/>
      <c r="C656" s="7"/>
      <c r="D656" s="7"/>
      <c r="E656" s="5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</row>
    <row r="657" spans="1:50" ht="15.75" customHeight="1" x14ac:dyDescent="0.2">
      <c r="A657" s="7"/>
      <c r="B657" s="7"/>
      <c r="C657" s="7"/>
      <c r="D657" s="7"/>
      <c r="E657" s="5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</row>
    <row r="658" spans="1:50" ht="15.75" customHeight="1" x14ac:dyDescent="0.2">
      <c r="A658" s="7"/>
      <c r="B658" s="7"/>
      <c r="C658" s="7"/>
      <c r="D658" s="7"/>
      <c r="E658" s="5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</row>
    <row r="659" spans="1:50" ht="15.75" customHeight="1" x14ac:dyDescent="0.2">
      <c r="A659" s="7"/>
      <c r="B659" s="7"/>
      <c r="C659" s="7"/>
      <c r="D659" s="7"/>
      <c r="E659" s="5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</row>
    <row r="660" spans="1:50" ht="15.75" customHeight="1" x14ac:dyDescent="0.2">
      <c r="A660" s="7"/>
      <c r="B660" s="7"/>
      <c r="C660" s="7"/>
      <c r="D660" s="7"/>
      <c r="E660" s="5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</row>
    <row r="661" spans="1:50" ht="15.75" customHeight="1" x14ac:dyDescent="0.2">
      <c r="A661" s="7"/>
      <c r="B661" s="7"/>
      <c r="C661" s="7"/>
      <c r="D661" s="7"/>
      <c r="E661" s="5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</row>
    <row r="662" spans="1:50" ht="15.75" customHeight="1" x14ac:dyDescent="0.2">
      <c r="A662" s="7"/>
      <c r="B662" s="7"/>
      <c r="C662" s="7"/>
      <c r="D662" s="7"/>
      <c r="E662" s="5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</row>
    <row r="663" spans="1:50" ht="15.75" customHeight="1" x14ac:dyDescent="0.2">
      <c r="A663" s="7"/>
      <c r="B663" s="7"/>
      <c r="C663" s="7"/>
      <c r="D663" s="7"/>
      <c r="E663" s="5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</row>
    <row r="664" spans="1:50" ht="15.75" customHeight="1" x14ac:dyDescent="0.2">
      <c r="A664" s="7"/>
      <c r="B664" s="7"/>
      <c r="C664" s="7"/>
      <c r="D664" s="7"/>
      <c r="E664" s="5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</row>
    <row r="665" spans="1:50" ht="15.75" customHeight="1" x14ac:dyDescent="0.2">
      <c r="A665" s="7"/>
      <c r="B665" s="7"/>
      <c r="C665" s="7"/>
      <c r="D665" s="7"/>
      <c r="E665" s="5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</row>
    <row r="666" spans="1:50" ht="15.75" customHeight="1" x14ac:dyDescent="0.2">
      <c r="A666" s="7"/>
      <c r="B666" s="7"/>
      <c r="C666" s="7"/>
      <c r="D666" s="7"/>
      <c r="E666" s="5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</row>
    <row r="667" spans="1:50" ht="15.75" customHeight="1" x14ac:dyDescent="0.2">
      <c r="A667" s="7"/>
      <c r="B667" s="7"/>
      <c r="C667" s="7"/>
      <c r="D667" s="7"/>
      <c r="E667" s="5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</row>
    <row r="668" spans="1:50" ht="15.75" customHeight="1" x14ac:dyDescent="0.2">
      <c r="A668" s="7"/>
      <c r="B668" s="7"/>
      <c r="C668" s="7"/>
      <c r="D668" s="7"/>
      <c r="E668" s="5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</row>
    <row r="669" spans="1:50" ht="15.75" customHeight="1" x14ac:dyDescent="0.2">
      <c r="A669" s="7"/>
      <c r="B669" s="7"/>
      <c r="C669" s="7"/>
      <c r="D669" s="7"/>
      <c r="E669" s="5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</row>
    <row r="670" spans="1:50" ht="15.75" customHeight="1" x14ac:dyDescent="0.2">
      <c r="A670" s="7"/>
      <c r="B670" s="7"/>
      <c r="C670" s="7"/>
      <c r="D670" s="7"/>
      <c r="E670" s="5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</row>
    <row r="671" spans="1:50" ht="15.75" customHeight="1" x14ac:dyDescent="0.2">
      <c r="A671" s="7"/>
      <c r="B671" s="7"/>
      <c r="C671" s="7"/>
      <c r="D671" s="7"/>
      <c r="E671" s="5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</row>
    <row r="672" spans="1:50" ht="15.75" customHeight="1" x14ac:dyDescent="0.2">
      <c r="A672" s="7"/>
      <c r="B672" s="7"/>
      <c r="C672" s="7"/>
      <c r="D672" s="7"/>
      <c r="E672" s="5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</row>
    <row r="673" spans="1:50" ht="15.75" customHeight="1" x14ac:dyDescent="0.2">
      <c r="A673" s="7"/>
      <c r="B673" s="7"/>
      <c r="C673" s="7"/>
      <c r="D673" s="7"/>
      <c r="E673" s="5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</row>
    <row r="674" spans="1:50" ht="15.75" customHeight="1" x14ac:dyDescent="0.2">
      <c r="A674" s="7"/>
      <c r="B674" s="7"/>
      <c r="C674" s="7"/>
      <c r="D674" s="7"/>
      <c r="E674" s="5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</row>
    <row r="675" spans="1:50" ht="15.75" customHeight="1" x14ac:dyDescent="0.2">
      <c r="A675" s="7"/>
      <c r="B675" s="7"/>
      <c r="C675" s="7"/>
      <c r="D675" s="7"/>
      <c r="E675" s="5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</row>
    <row r="676" spans="1:50" ht="15.75" customHeight="1" x14ac:dyDescent="0.2">
      <c r="A676" s="7"/>
      <c r="B676" s="7"/>
      <c r="C676" s="7"/>
      <c r="D676" s="7"/>
      <c r="E676" s="5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</row>
    <row r="677" spans="1:50" ht="15.75" customHeight="1" x14ac:dyDescent="0.2">
      <c r="A677" s="7"/>
      <c r="B677" s="7"/>
      <c r="C677" s="7"/>
      <c r="D677" s="7"/>
      <c r="E677" s="5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</row>
    <row r="678" spans="1:50" ht="15.75" customHeight="1" x14ac:dyDescent="0.2">
      <c r="A678" s="7"/>
      <c r="B678" s="7"/>
      <c r="C678" s="7"/>
      <c r="D678" s="7"/>
      <c r="E678" s="5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</row>
    <row r="679" spans="1:50" ht="15.75" customHeight="1" x14ac:dyDescent="0.2">
      <c r="A679" s="7"/>
      <c r="B679" s="7"/>
      <c r="C679" s="7"/>
      <c r="D679" s="7"/>
      <c r="E679" s="5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</row>
    <row r="680" spans="1:50" ht="15.75" customHeight="1" x14ac:dyDescent="0.2">
      <c r="A680" s="7"/>
      <c r="B680" s="7"/>
      <c r="C680" s="7"/>
      <c r="D680" s="7"/>
      <c r="E680" s="5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</row>
    <row r="681" spans="1:50" ht="15.75" customHeight="1" x14ac:dyDescent="0.2">
      <c r="A681" s="7"/>
      <c r="B681" s="7"/>
      <c r="C681" s="7"/>
      <c r="D681" s="7"/>
      <c r="E681" s="5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</row>
    <row r="682" spans="1:50" ht="15.75" customHeight="1" x14ac:dyDescent="0.2">
      <c r="A682" s="7"/>
      <c r="B682" s="7"/>
      <c r="C682" s="7"/>
      <c r="D682" s="7"/>
      <c r="E682" s="5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</row>
    <row r="683" spans="1:50" ht="15.75" customHeight="1" x14ac:dyDescent="0.2">
      <c r="A683" s="7"/>
      <c r="B683" s="7"/>
      <c r="C683" s="7"/>
      <c r="D683" s="7"/>
      <c r="E683" s="5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</row>
    <row r="684" spans="1:50" ht="15.75" customHeight="1" x14ac:dyDescent="0.2">
      <c r="A684" s="7"/>
      <c r="B684" s="7"/>
      <c r="C684" s="7"/>
      <c r="D684" s="7"/>
      <c r="E684" s="5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</row>
    <row r="685" spans="1:50" ht="15.75" customHeight="1" x14ac:dyDescent="0.2">
      <c r="A685" s="7"/>
      <c r="B685" s="7"/>
      <c r="C685" s="7"/>
      <c r="D685" s="7"/>
      <c r="E685" s="5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</row>
    <row r="686" spans="1:50" ht="15.75" customHeight="1" x14ac:dyDescent="0.2">
      <c r="A686" s="7"/>
      <c r="B686" s="7"/>
      <c r="C686" s="7"/>
      <c r="D686" s="7"/>
      <c r="E686" s="5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</row>
    <row r="687" spans="1:50" ht="15.75" customHeight="1" x14ac:dyDescent="0.2">
      <c r="A687" s="7"/>
      <c r="B687" s="7"/>
      <c r="C687" s="7"/>
      <c r="D687" s="7"/>
      <c r="E687" s="5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</row>
    <row r="688" spans="1:50" ht="15.75" customHeight="1" x14ac:dyDescent="0.2">
      <c r="A688" s="7"/>
      <c r="B688" s="7"/>
      <c r="C688" s="7"/>
      <c r="D688" s="7"/>
      <c r="E688" s="5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</row>
    <row r="689" spans="1:50" ht="15.75" customHeight="1" x14ac:dyDescent="0.2">
      <c r="A689" s="7"/>
      <c r="B689" s="7"/>
      <c r="C689" s="7"/>
      <c r="D689" s="7"/>
      <c r="E689" s="5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</row>
    <row r="690" spans="1:50" ht="15.75" customHeight="1" x14ac:dyDescent="0.2">
      <c r="A690" s="7"/>
      <c r="B690" s="7"/>
      <c r="C690" s="7"/>
      <c r="D690" s="7"/>
      <c r="E690" s="5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</row>
    <row r="691" spans="1:50" ht="15.75" customHeight="1" x14ac:dyDescent="0.2">
      <c r="A691" s="7"/>
      <c r="B691" s="7"/>
      <c r="C691" s="7"/>
      <c r="D691" s="7"/>
      <c r="E691" s="5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</row>
    <row r="692" spans="1:50" ht="15.75" customHeight="1" x14ac:dyDescent="0.2">
      <c r="A692" s="7"/>
      <c r="B692" s="7"/>
      <c r="C692" s="7"/>
      <c r="D692" s="7"/>
      <c r="E692" s="5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</row>
    <row r="693" spans="1:50" ht="15.75" customHeight="1" x14ac:dyDescent="0.2">
      <c r="A693" s="7"/>
      <c r="B693" s="7"/>
      <c r="C693" s="7"/>
      <c r="D693" s="7"/>
      <c r="E693" s="5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</row>
    <row r="694" spans="1:50" ht="15.75" customHeight="1" x14ac:dyDescent="0.2">
      <c r="A694" s="7"/>
      <c r="B694" s="7"/>
      <c r="C694" s="7"/>
      <c r="D694" s="7"/>
      <c r="E694" s="5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</row>
    <row r="695" spans="1:50" ht="15.75" customHeight="1" x14ac:dyDescent="0.2">
      <c r="A695" s="7"/>
      <c r="B695" s="7"/>
      <c r="C695" s="7"/>
      <c r="D695" s="7"/>
      <c r="E695" s="5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</row>
    <row r="696" spans="1:50" ht="15.75" customHeight="1" x14ac:dyDescent="0.2">
      <c r="A696" s="7"/>
      <c r="B696" s="7"/>
      <c r="C696" s="7"/>
      <c r="D696" s="7"/>
      <c r="E696" s="5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</row>
    <row r="697" spans="1:50" ht="15.75" customHeight="1" x14ac:dyDescent="0.2">
      <c r="A697" s="7"/>
      <c r="B697" s="7"/>
      <c r="C697" s="7"/>
      <c r="D697" s="7"/>
      <c r="E697" s="5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</row>
    <row r="698" spans="1:50" ht="15.75" customHeight="1" x14ac:dyDescent="0.2">
      <c r="A698" s="7"/>
      <c r="B698" s="7"/>
      <c r="C698" s="7"/>
      <c r="D698" s="7"/>
      <c r="E698" s="5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</row>
    <row r="699" spans="1:50" ht="15.75" customHeight="1" x14ac:dyDescent="0.2">
      <c r="A699" s="7"/>
      <c r="B699" s="7"/>
      <c r="C699" s="7"/>
      <c r="D699" s="7"/>
      <c r="E699" s="5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</row>
    <row r="700" spans="1:50" ht="15.75" customHeight="1" x14ac:dyDescent="0.2">
      <c r="A700" s="7"/>
      <c r="B700" s="7"/>
      <c r="C700" s="7"/>
      <c r="D700" s="7"/>
      <c r="E700" s="5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</row>
    <row r="701" spans="1:50" ht="15.75" customHeight="1" x14ac:dyDescent="0.2">
      <c r="A701" s="7"/>
      <c r="B701" s="7"/>
      <c r="C701" s="7"/>
      <c r="D701" s="7"/>
      <c r="E701" s="5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</row>
    <row r="702" spans="1:50" ht="15.75" customHeight="1" x14ac:dyDescent="0.2">
      <c r="A702" s="7"/>
      <c r="B702" s="7"/>
      <c r="C702" s="7"/>
      <c r="D702" s="7"/>
      <c r="E702" s="5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</row>
    <row r="703" spans="1:50" ht="15.75" customHeight="1" x14ac:dyDescent="0.2">
      <c r="A703" s="7"/>
      <c r="B703" s="7"/>
      <c r="C703" s="7"/>
      <c r="D703" s="7"/>
      <c r="E703" s="5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</row>
    <row r="704" spans="1:50" ht="15.75" customHeight="1" x14ac:dyDescent="0.2">
      <c r="A704" s="7"/>
      <c r="B704" s="7"/>
      <c r="C704" s="7"/>
      <c r="D704" s="7"/>
      <c r="E704" s="5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</row>
    <row r="705" spans="1:50" ht="15.75" customHeight="1" x14ac:dyDescent="0.2">
      <c r="A705" s="7"/>
      <c r="B705" s="7"/>
      <c r="C705" s="7"/>
      <c r="D705" s="7"/>
      <c r="E705" s="5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</row>
    <row r="706" spans="1:50" ht="15.75" customHeight="1" x14ac:dyDescent="0.2">
      <c r="A706" s="7"/>
      <c r="B706" s="7"/>
      <c r="C706" s="7"/>
      <c r="D706" s="7"/>
      <c r="E706" s="5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</row>
    <row r="707" spans="1:50" ht="15.75" customHeight="1" x14ac:dyDescent="0.2">
      <c r="A707" s="7"/>
      <c r="B707" s="7"/>
      <c r="C707" s="7"/>
      <c r="D707" s="7"/>
      <c r="E707" s="5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</row>
    <row r="708" spans="1:50" ht="15.75" customHeight="1" x14ac:dyDescent="0.2">
      <c r="A708" s="7"/>
      <c r="B708" s="7"/>
      <c r="C708" s="7"/>
      <c r="D708" s="7"/>
      <c r="E708" s="5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</row>
    <row r="709" spans="1:50" ht="15.75" customHeight="1" x14ac:dyDescent="0.2">
      <c r="A709" s="7"/>
      <c r="B709" s="7"/>
      <c r="C709" s="7"/>
      <c r="D709" s="7"/>
      <c r="E709" s="5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</row>
    <row r="710" spans="1:50" ht="15.75" customHeight="1" x14ac:dyDescent="0.2">
      <c r="A710" s="7"/>
      <c r="B710" s="7"/>
      <c r="C710" s="7"/>
      <c r="D710" s="7"/>
      <c r="E710" s="5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</row>
    <row r="711" spans="1:50" ht="15.75" customHeight="1" x14ac:dyDescent="0.2">
      <c r="A711" s="7"/>
      <c r="B711" s="7"/>
      <c r="C711" s="7"/>
      <c r="D711" s="7"/>
      <c r="E711" s="5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</row>
    <row r="712" spans="1:50" ht="15.75" customHeight="1" x14ac:dyDescent="0.2">
      <c r="A712" s="7"/>
      <c r="B712" s="7"/>
      <c r="C712" s="7"/>
      <c r="D712" s="7"/>
      <c r="E712" s="5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</row>
    <row r="713" spans="1:50" ht="15.75" customHeight="1" x14ac:dyDescent="0.2">
      <c r="A713" s="7"/>
      <c r="B713" s="7"/>
      <c r="C713" s="7"/>
      <c r="D713" s="7"/>
      <c r="E713" s="5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</row>
    <row r="714" spans="1:50" ht="15.75" customHeight="1" x14ac:dyDescent="0.2">
      <c r="A714" s="7"/>
      <c r="B714" s="7"/>
      <c r="C714" s="7"/>
      <c r="D714" s="7"/>
      <c r="E714" s="5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</row>
    <row r="715" spans="1:50" ht="15.75" customHeight="1" x14ac:dyDescent="0.2">
      <c r="A715" s="7"/>
      <c r="B715" s="7"/>
      <c r="C715" s="7"/>
      <c r="D715" s="7"/>
      <c r="E715" s="5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</row>
    <row r="716" spans="1:50" ht="15.75" customHeight="1" x14ac:dyDescent="0.2">
      <c r="A716" s="7"/>
      <c r="B716" s="7"/>
      <c r="C716" s="7"/>
      <c r="D716" s="7"/>
      <c r="E716" s="5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</row>
    <row r="717" spans="1:50" ht="15.75" customHeight="1" x14ac:dyDescent="0.2">
      <c r="A717" s="7"/>
      <c r="B717" s="7"/>
      <c r="C717" s="7"/>
      <c r="D717" s="7"/>
      <c r="E717" s="5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</row>
    <row r="718" spans="1:50" ht="15.75" customHeight="1" x14ac:dyDescent="0.2">
      <c r="A718" s="7"/>
      <c r="B718" s="7"/>
      <c r="C718" s="7"/>
      <c r="D718" s="7"/>
      <c r="E718" s="5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</row>
    <row r="719" spans="1:50" ht="15.75" customHeight="1" x14ac:dyDescent="0.2">
      <c r="A719" s="7"/>
      <c r="B719" s="7"/>
      <c r="C719" s="7"/>
      <c r="D719" s="7"/>
      <c r="E719" s="5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</row>
    <row r="720" spans="1:50" ht="15.75" customHeight="1" x14ac:dyDescent="0.2">
      <c r="A720" s="7"/>
      <c r="B720" s="7"/>
      <c r="C720" s="7"/>
      <c r="D720" s="7"/>
      <c r="E720" s="5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</row>
    <row r="721" spans="1:50" ht="15.75" customHeight="1" x14ac:dyDescent="0.2">
      <c r="A721" s="7"/>
      <c r="B721" s="7"/>
      <c r="C721" s="7"/>
      <c r="D721" s="7"/>
      <c r="E721" s="5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</row>
    <row r="722" spans="1:50" ht="15.75" customHeight="1" x14ac:dyDescent="0.2">
      <c r="A722" s="7"/>
      <c r="B722" s="7"/>
      <c r="C722" s="7"/>
      <c r="D722" s="7"/>
      <c r="E722" s="5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</row>
    <row r="723" spans="1:50" ht="15.75" customHeight="1" x14ac:dyDescent="0.2">
      <c r="A723" s="7"/>
      <c r="B723" s="7"/>
      <c r="C723" s="7"/>
      <c r="D723" s="7"/>
      <c r="E723" s="5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</row>
    <row r="724" spans="1:50" ht="15.75" customHeight="1" x14ac:dyDescent="0.2">
      <c r="A724" s="7"/>
      <c r="B724" s="7"/>
      <c r="C724" s="7"/>
      <c r="D724" s="7"/>
      <c r="E724" s="5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</row>
    <row r="725" spans="1:50" ht="15.75" customHeight="1" x14ac:dyDescent="0.2">
      <c r="A725" s="7"/>
      <c r="B725" s="7"/>
      <c r="C725" s="7"/>
      <c r="D725" s="7"/>
      <c r="E725" s="5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</row>
    <row r="726" spans="1:50" ht="15.75" customHeight="1" x14ac:dyDescent="0.2">
      <c r="A726" s="7"/>
      <c r="B726" s="7"/>
      <c r="C726" s="7"/>
      <c r="D726" s="7"/>
      <c r="E726" s="5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</row>
    <row r="727" spans="1:50" ht="15.75" customHeight="1" x14ac:dyDescent="0.2">
      <c r="A727" s="7"/>
      <c r="B727" s="7"/>
      <c r="C727" s="7"/>
      <c r="D727" s="7"/>
      <c r="E727" s="5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</row>
    <row r="728" spans="1:50" ht="15.75" customHeight="1" x14ac:dyDescent="0.2">
      <c r="A728" s="7"/>
      <c r="B728" s="7"/>
      <c r="C728" s="7"/>
      <c r="D728" s="7"/>
      <c r="E728" s="5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</row>
    <row r="729" spans="1:50" ht="15.75" customHeight="1" x14ac:dyDescent="0.2">
      <c r="A729" s="7"/>
      <c r="B729" s="7"/>
      <c r="C729" s="7"/>
      <c r="D729" s="7"/>
      <c r="E729" s="5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</row>
    <row r="730" spans="1:50" ht="15.75" customHeight="1" x14ac:dyDescent="0.2">
      <c r="A730" s="7"/>
      <c r="B730" s="7"/>
      <c r="C730" s="7"/>
      <c r="D730" s="7"/>
      <c r="E730" s="5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</row>
    <row r="731" spans="1:50" ht="15.75" customHeight="1" x14ac:dyDescent="0.2">
      <c r="A731" s="7"/>
      <c r="B731" s="7"/>
      <c r="C731" s="7"/>
      <c r="D731" s="7"/>
      <c r="E731" s="5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</row>
    <row r="732" spans="1:50" ht="15.75" customHeight="1" x14ac:dyDescent="0.2">
      <c r="A732" s="7"/>
      <c r="B732" s="7"/>
      <c r="C732" s="7"/>
      <c r="D732" s="7"/>
      <c r="E732" s="5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</row>
    <row r="733" spans="1:50" ht="15.75" customHeight="1" x14ac:dyDescent="0.2">
      <c r="A733" s="7"/>
      <c r="B733" s="7"/>
      <c r="C733" s="7"/>
      <c r="D733" s="7"/>
      <c r="E733" s="5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</row>
    <row r="734" spans="1:50" ht="15.75" customHeight="1" x14ac:dyDescent="0.2">
      <c r="A734" s="7"/>
      <c r="B734" s="7"/>
      <c r="C734" s="7"/>
      <c r="D734" s="7"/>
      <c r="E734" s="5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</row>
    <row r="735" spans="1:50" ht="15.75" customHeight="1" x14ac:dyDescent="0.2">
      <c r="A735" s="7"/>
      <c r="B735" s="7"/>
      <c r="C735" s="7"/>
      <c r="D735" s="7"/>
      <c r="E735" s="5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</row>
    <row r="736" spans="1:50" ht="15.75" customHeight="1" x14ac:dyDescent="0.2">
      <c r="A736" s="7"/>
      <c r="B736" s="7"/>
      <c r="C736" s="7"/>
      <c r="D736" s="7"/>
      <c r="E736" s="5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</row>
    <row r="737" spans="1:50" ht="15.75" customHeight="1" x14ac:dyDescent="0.2">
      <c r="A737" s="7"/>
      <c r="B737" s="7"/>
      <c r="C737" s="7"/>
      <c r="D737" s="7"/>
      <c r="E737" s="5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</row>
    <row r="738" spans="1:50" ht="15.75" customHeight="1" x14ac:dyDescent="0.2">
      <c r="A738" s="7"/>
      <c r="B738" s="7"/>
      <c r="C738" s="7"/>
      <c r="D738" s="7"/>
      <c r="E738" s="5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</row>
    <row r="739" spans="1:50" ht="15.75" customHeight="1" x14ac:dyDescent="0.2">
      <c r="A739" s="7"/>
      <c r="B739" s="7"/>
      <c r="C739" s="7"/>
      <c r="D739" s="7"/>
      <c r="E739" s="5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</row>
    <row r="740" spans="1:50" ht="15.75" customHeight="1" x14ac:dyDescent="0.2">
      <c r="A740" s="7"/>
      <c r="B740" s="7"/>
      <c r="C740" s="7"/>
      <c r="D740" s="7"/>
      <c r="E740" s="5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</row>
    <row r="741" spans="1:50" ht="15.75" customHeight="1" x14ac:dyDescent="0.2">
      <c r="A741" s="7"/>
      <c r="B741" s="7"/>
      <c r="C741" s="7"/>
      <c r="D741" s="7"/>
      <c r="E741" s="5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</row>
    <row r="742" spans="1:50" ht="15.75" customHeight="1" x14ac:dyDescent="0.2">
      <c r="A742" s="7"/>
      <c r="B742" s="7"/>
      <c r="C742" s="7"/>
      <c r="D742" s="7"/>
      <c r="E742" s="5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</row>
    <row r="743" spans="1:50" ht="15.75" customHeight="1" x14ac:dyDescent="0.2">
      <c r="A743" s="7"/>
      <c r="B743" s="7"/>
      <c r="C743" s="7"/>
      <c r="D743" s="7"/>
      <c r="E743" s="5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</row>
    <row r="744" spans="1:50" ht="15.75" customHeight="1" x14ac:dyDescent="0.2">
      <c r="A744" s="7"/>
      <c r="B744" s="7"/>
      <c r="C744" s="7"/>
      <c r="D744" s="7"/>
      <c r="E744" s="5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</row>
    <row r="745" spans="1:50" ht="15.75" customHeight="1" x14ac:dyDescent="0.2">
      <c r="A745" s="7"/>
      <c r="B745" s="7"/>
      <c r="C745" s="7"/>
      <c r="D745" s="7"/>
      <c r="E745" s="5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</row>
    <row r="746" spans="1:50" ht="15.75" customHeight="1" x14ac:dyDescent="0.2">
      <c r="A746" s="7"/>
      <c r="B746" s="7"/>
      <c r="C746" s="7"/>
      <c r="D746" s="7"/>
      <c r="E746" s="5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</row>
    <row r="747" spans="1:50" ht="15.75" customHeight="1" x14ac:dyDescent="0.2">
      <c r="A747" s="7"/>
      <c r="B747" s="7"/>
      <c r="C747" s="7"/>
      <c r="D747" s="7"/>
      <c r="E747" s="5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</row>
    <row r="748" spans="1:50" ht="15.75" customHeight="1" x14ac:dyDescent="0.2">
      <c r="A748" s="7"/>
      <c r="B748" s="7"/>
      <c r="C748" s="7"/>
      <c r="D748" s="7"/>
      <c r="E748" s="5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</row>
    <row r="749" spans="1:50" ht="15.75" customHeight="1" x14ac:dyDescent="0.2">
      <c r="A749" s="7"/>
      <c r="B749" s="7"/>
      <c r="C749" s="7"/>
      <c r="D749" s="7"/>
      <c r="E749" s="5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</row>
    <row r="750" spans="1:50" ht="15.75" customHeight="1" x14ac:dyDescent="0.2">
      <c r="A750" s="7"/>
      <c r="B750" s="7"/>
      <c r="C750" s="7"/>
      <c r="D750" s="7"/>
      <c r="E750" s="5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</row>
    <row r="751" spans="1:50" ht="15.75" customHeight="1" x14ac:dyDescent="0.2">
      <c r="A751" s="7"/>
      <c r="B751" s="7"/>
      <c r="C751" s="7"/>
      <c r="D751" s="7"/>
      <c r="E751" s="5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</row>
    <row r="752" spans="1:50" ht="15.75" customHeight="1" x14ac:dyDescent="0.2">
      <c r="A752" s="7"/>
      <c r="B752" s="7"/>
      <c r="C752" s="7"/>
      <c r="D752" s="7"/>
      <c r="E752" s="5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</row>
    <row r="753" spans="1:50" ht="15.75" customHeight="1" x14ac:dyDescent="0.2">
      <c r="A753" s="7"/>
      <c r="B753" s="7"/>
      <c r="C753" s="7"/>
      <c r="D753" s="7"/>
      <c r="E753" s="5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</row>
    <row r="754" spans="1:50" ht="15.75" customHeight="1" x14ac:dyDescent="0.2">
      <c r="A754" s="7"/>
      <c r="B754" s="7"/>
      <c r="C754" s="7"/>
      <c r="D754" s="7"/>
      <c r="E754" s="5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</row>
    <row r="755" spans="1:50" ht="15.75" customHeight="1" x14ac:dyDescent="0.2">
      <c r="A755" s="7"/>
      <c r="B755" s="7"/>
      <c r="C755" s="7"/>
      <c r="D755" s="7"/>
      <c r="E755" s="5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</row>
    <row r="756" spans="1:50" ht="15.75" customHeight="1" x14ac:dyDescent="0.2">
      <c r="A756" s="7"/>
      <c r="B756" s="7"/>
      <c r="C756" s="7"/>
      <c r="D756" s="7"/>
      <c r="E756" s="5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</row>
    <row r="757" spans="1:50" ht="15.75" customHeight="1" x14ac:dyDescent="0.2">
      <c r="A757" s="7"/>
      <c r="B757" s="7"/>
      <c r="C757" s="7"/>
      <c r="D757" s="7"/>
      <c r="E757" s="5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</row>
    <row r="758" spans="1:50" ht="15.75" customHeight="1" x14ac:dyDescent="0.2">
      <c r="A758" s="7"/>
      <c r="B758" s="7"/>
      <c r="C758" s="7"/>
      <c r="D758" s="7"/>
      <c r="E758" s="5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</row>
    <row r="759" spans="1:50" ht="15.75" customHeight="1" x14ac:dyDescent="0.2">
      <c r="A759" s="7"/>
      <c r="B759" s="7"/>
      <c r="C759" s="7"/>
      <c r="D759" s="7"/>
      <c r="E759" s="5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</row>
    <row r="760" spans="1:50" ht="15.75" customHeight="1" x14ac:dyDescent="0.2">
      <c r="A760" s="7"/>
      <c r="B760" s="7"/>
      <c r="C760" s="7"/>
      <c r="D760" s="7"/>
      <c r="E760" s="5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</row>
    <row r="761" spans="1:50" ht="15.75" customHeight="1" x14ac:dyDescent="0.2">
      <c r="A761" s="7"/>
      <c r="B761" s="7"/>
      <c r="C761" s="7"/>
      <c r="D761" s="7"/>
      <c r="E761" s="5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</row>
    <row r="762" spans="1:50" ht="15.75" customHeight="1" x14ac:dyDescent="0.2">
      <c r="A762" s="7"/>
      <c r="B762" s="7"/>
      <c r="C762" s="7"/>
      <c r="D762" s="7"/>
      <c r="E762" s="5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</row>
    <row r="763" spans="1:50" ht="15.75" customHeight="1" x14ac:dyDescent="0.2">
      <c r="A763" s="7"/>
      <c r="B763" s="7"/>
      <c r="C763" s="7"/>
      <c r="D763" s="7"/>
      <c r="E763" s="5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</row>
    <row r="764" spans="1:50" ht="15.75" customHeight="1" x14ac:dyDescent="0.2">
      <c r="A764" s="7"/>
      <c r="B764" s="7"/>
      <c r="C764" s="7"/>
      <c r="D764" s="7"/>
      <c r="E764" s="5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</row>
    <row r="765" spans="1:50" ht="15.75" customHeight="1" x14ac:dyDescent="0.2">
      <c r="A765" s="7"/>
      <c r="B765" s="7"/>
      <c r="C765" s="7"/>
      <c r="D765" s="7"/>
      <c r="E765" s="5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</row>
    <row r="766" spans="1:50" ht="15.75" customHeight="1" x14ac:dyDescent="0.2">
      <c r="A766" s="7"/>
      <c r="B766" s="7"/>
      <c r="C766" s="7"/>
      <c r="D766" s="7"/>
      <c r="E766" s="5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</row>
    <row r="767" spans="1:50" ht="15.75" customHeight="1" x14ac:dyDescent="0.2">
      <c r="A767" s="7"/>
      <c r="B767" s="7"/>
      <c r="C767" s="7"/>
      <c r="D767" s="7"/>
      <c r="E767" s="5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</row>
    <row r="768" spans="1:50" ht="15.75" customHeight="1" x14ac:dyDescent="0.2">
      <c r="A768" s="7"/>
      <c r="B768" s="7"/>
      <c r="C768" s="7"/>
      <c r="D768" s="7"/>
      <c r="E768" s="5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</row>
    <row r="769" spans="1:50" ht="15.75" customHeight="1" x14ac:dyDescent="0.2">
      <c r="A769" s="7"/>
      <c r="B769" s="7"/>
      <c r="C769" s="7"/>
      <c r="D769" s="7"/>
      <c r="E769" s="5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</row>
    <row r="770" spans="1:50" ht="15.75" customHeight="1" x14ac:dyDescent="0.2">
      <c r="A770" s="7"/>
      <c r="B770" s="7"/>
      <c r="C770" s="7"/>
      <c r="D770" s="7"/>
      <c r="E770" s="5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</row>
    <row r="771" spans="1:50" ht="15.75" customHeight="1" x14ac:dyDescent="0.2">
      <c r="A771" s="7"/>
      <c r="B771" s="7"/>
      <c r="C771" s="7"/>
      <c r="D771" s="7"/>
      <c r="E771" s="5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</row>
    <row r="772" spans="1:50" ht="15.75" customHeight="1" x14ac:dyDescent="0.2">
      <c r="A772" s="7"/>
      <c r="B772" s="7"/>
      <c r="C772" s="7"/>
      <c r="D772" s="7"/>
      <c r="E772" s="5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</row>
    <row r="773" spans="1:50" ht="15.75" customHeight="1" x14ac:dyDescent="0.2">
      <c r="A773" s="7"/>
      <c r="B773" s="7"/>
      <c r="C773" s="7"/>
      <c r="D773" s="7"/>
      <c r="E773" s="5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</row>
    <row r="774" spans="1:50" ht="15.75" customHeight="1" x14ac:dyDescent="0.2">
      <c r="A774" s="7"/>
      <c r="B774" s="7"/>
      <c r="C774" s="7"/>
      <c r="D774" s="7"/>
      <c r="E774" s="5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</row>
    <row r="775" spans="1:50" ht="15.75" customHeight="1" x14ac:dyDescent="0.2">
      <c r="A775" s="7"/>
      <c r="B775" s="7"/>
      <c r="C775" s="7"/>
      <c r="D775" s="7"/>
      <c r="E775" s="5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</row>
    <row r="776" spans="1:50" ht="15.75" customHeight="1" x14ac:dyDescent="0.2">
      <c r="A776" s="7"/>
      <c r="B776" s="7"/>
      <c r="C776" s="7"/>
      <c r="D776" s="7"/>
      <c r="E776" s="5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</row>
    <row r="777" spans="1:50" ht="15.75" customHeight="1" x14ac:dyDescent="0.2">
      <c r="A777" s="7"/>
      <c r="B777" s="7"/>
      <c r="C777" s="7"/>
      <c r="D777" s="7"/>
      <c r="E777" s="5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</row>
    <row r="778" spans="1:50" ht="15.75" customHeight="1" x14ac:dyDescent="0.2">
      <c r="A778" s="7"/>
      <c r="B778" s="7"/>
      <c r="C778" s="7"/>
      <c r="D778" s="7"/>
      <c r="E778" s="5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</row>
    <row r="779" spans="1:50" ht="15.75" customHeight="1" x14ac:dyDescent="0.2">
      <c r="A779" s="7"/>
      <c r="B779" s="7"/>
      <c r="C779" s="7"/>
      <c r="D779" s="7"/>
      <c r="E779" s="5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</row>
    <row r="780" spans="1:50" ht="15.75" customHeight="1" x14ac:dyDescent="0.2">
      <c r="A780" s="7"/>
      <c r="B780" s="7"/>
      <c r="C780" s="7"/>
      <c r="D780" s="7"/>
      <c r="E780" s="5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</row>
    <row r="781" spans="1:50" ht="15.75" customHeight="1" x14ac:dyDescent="0.2">
      <c r="A781" s="7"/>
      <c r="B781" s="7"/>
      <c r="C781" s="7"/>
      <c r="D781" s="7"/>
      <c r="E781" s="5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</row>
    <row r="782" spans="1:50" ht="15.75" customHeight="1" x14ac:dyDescent="0.2">
      <c r="A782" s="7"/>
      <c r="B782" s="7"/>
      <c r="C782" s="7"/>
      <c r="D782" s="7"/>
      <c r="E782" s="5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</row>
    <row r="783" spans="1:50" ht="15.75" customHeight="1" x14ac:dyDescent="0.2">
      <c r="A783" s="7"/>
      <c r="B783" s="7"/>
      <c r="C783" s="7"/>
      <c r="D783" s="7"/>
      <c r="E783" s="5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</row>
    <row r="784" spans="1:50" ht="15.75" customHeight="1" x14ac:dyDescent="0.2">
      <c r="A784" s="7"/>
      <c r="B784" s="7"/>
      <c r="C784" s="7"/>
      <c r="D784" s="7"/>
      <c r="E784" s="5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</row>
    <row r="785" spans="1:50" ht="15.75" customHeight="1" x14ac:dyDescent="0.2">
      <c r="A785" s="7"/>
      <c r="B785" s="7"/>
      <c r="C785" s="7"/>
      <c r="D785" s="7"/>
      <c r="E785" s="5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</row>
    <row r="786" spans="1:50" ht="15.75" customHeight="1" x14ac:dyDescent="0.2">
      <c r="A786" s="7"/>
      <c r="B786" s="7"/>
      <c r="C786" s="7"/>
      <c r="D786" s="7"/>
      <c r="E786" s="5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</row>
    <row r="787" spans="1:50" ht="15.75" customHeight="1" x14ac:dyDescent="0.2">
      <c r="A787" s="7"/>
      <c r="B787" s="7"/>
      <c r="C787" s="7"/>
      <c r="D787" s="7"/>
      <c r="E787" s="5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</row>
    <row r="788" spans="1:50" ht="15.75" customHeight="1" x14ac:dyDescent="0.2">
      <c r="A788" s="7"/>
      <c r="B788" s="7"/>
      <c r="C788" s="7"/>
      <c r="D788" s="7"/>
      <c r="E788" s="5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</row>
    <row r="789" spans="1:50" ht="15.75" customHeight="1" x14ac:dyDescent="0.2">
      <c r="A789" s="7"/>
      <c r="B789" s="7"/>
      <c r="C789" s="7"/>
      <c r="D789" s="7"/>
      <c r="E789" s="5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</row>
    <row r="790" spans="1:50" ht="15.75" customHeight="1" x14ac:dyDescent="0.2">
      <c r="A790" s="7"/>
      <c r="B790" s="7"/>
      <c r="C790" s="7"/>
      <c r="D790" s="7"/>
      <c r="E790" s="5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</row>
    <row r="791" spans="1:50" ht="15.75" customHeight="1" x14ac:dyDescent="0.2">
      <c r="A791" s="7"/>
      <c r="B791" s="7"/>
      <c r="C791" s="7"/>
      <c r="D791" s="7"/>
      <c r="E791" s="5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</row>
    <row r="792" spans="1:50" ht="15.75" customHeight="1" x14ac:dyDescent="0.2">
      <c r="A792" s="7"/>
      <c r="B792" s="7"/>
      <c r="C792" s="7"/>
      <c r="D792" s="7"/>
      <c r="E792" s="5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</row>
    <row r="793" spans="1:50" ht="15.75" customHeight="1" x14ac:dyDescent="0.2">
      <c r="A793" s="7"/>
      <c r="B793" s="7"/>
      <c r="C793" s="7"/>
      <c r="D793" s="7"/>
      <c r="E793" s="5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</row>
    <row r="794" spans="1:50" ht="15.75" customHeight="1" x14ac:dyDescent="0.2">
      <c r="A794" s="7"/>
      <c r="B794" s="7"/>
      <c r="C794" s="7"/>
      <c r="D794" s="7"/>
      <c r="E794" s="5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</row>
    <row r="795" spans="1:50" ht="15.75" customHeight="1" x14ac:dyDescent="0.2">
      <c r="A795" s="7"/>
      <c r="B795" s="7"/>
      <c r="C795" s="7"/>
      <c r="D795" s="7"/>
      <c r="E795" s="5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</row>
    <row r="796" spans="1:50" ht="15.75" customHeight="1" x14ac:dyDescent="0.2">
      <c r="A796" s="7"/>
      <c r="B796" s="7"/>
      <c r="C796" s="7"/>
      <c r="D796" s="7"/>
      <c r="E796" s="5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</row>
    <row r="797" spans="1:50" ht="15.75" customHeight="1" x14ac:dyDescent="0.2">
      <c r="A797" s="7"/>
      <c r="B797" s="7"/>
      <c r="C797" s="7"/>
      <c r="D797" s="7"/>
      <c r="E797" s="5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</row>
    <row r="798" spans="1:50" ht="15.75" customHeight="1" x14ac:dyDescent="0.2">
      <c r="A798" s="7"/>
      <c r="B798" s="7"/>
      <c r="C798" s="7"/>
      <c r="D798" s="7"/>
      <c r="E798" s="5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</row>
    <row r="799" spans="1:50" ht="15.75" customHeight="1" x14ac:dyDescent="0.2">
      <c r="A799" s="7"/>
      <c r="B799" s="7"/>
      <c r="C799" s="7"/>
      <c r="D799" s="7"/>
      <c r="E799" s="5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</row>
    <row r="800" spans="1:50" ht="15.75" customHeight="1" x14ac:dyDescent="0.2">
      <c r="A800" s="7"/>
      <c r="B800" s="7"/>
      <c r="C800" s="7"/>
      <c r="D800" s="7"/>
      <c r="E800" s="5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</row>
    <row r="801" spans="1:50" ht="15.75" customHeight="1" x14ac:dyDescent="0.2">
      <c r="A801" s="7"/>
      <c r="B801" s="7"/>
      <c r="C801" s="7"/>
      <c r="D801" s="7"/>
      <c r="E801" s="5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</row>
    <row r="802" spans="1:50" ht="15.75" customHeight="1" x14ac:dyDescent="0.2">
      <c r="A802" s="7"/>
      <c r="B802" s="7"/>
      <c r="C802" s="7"/>
      <c r="D802" s="7"/>
      <c r="E802" s="5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</row>
    <row r="803" spans="1:50" ht="15.75" customHeight="1" x14ac:dyDescent="0.2">
      <c r="A803" s="7"/>
      <c r="B803" s="7"/>
      <c r="C803" s="7"/>
      <c r="D803" s="7"/>
      <c r="E803" s="5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</row>
    <row r="804" spans="1:50" ht="15.75" customHeight="1" x14ac:dyDescent="0.2">
      <c r="A804" s="7"/>
      <c r="B804" s="7"/>
      <c r="C804" s="7"/>
      <c r="D804" s="7"/>
      <c r="E804" s="5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</row>
    <row r="805" spans="1:50" ht="15.75" customHeight="1" x14ac:dyDescent="0.2">
      <c r="A805" s="7"/>
      <c r="B805" s="7"/>
      <c r="C805" s="7"/>
      <c r="D805" s="7"/>
      <c r="E805" s="5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</row>
    <row r="806" spans="1:50" ht="15.75" customHeight="1" x14ac:dyDescent="0.2">
      <c r="A806" s="7"/>
      <c r="B806" s="7"/>
      <c r="C806" s="7"/>
      <c r="D806" s="7"/>
      <c r="E806" s="5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</row>
    <row r="807" spans="1:50" ht="15.75" customHeight="1" x14ac:dyDescent="0.2">
      <c r="A807" s="7"/>
      <c r="B807" s="7"/>
      <c r="C807" s="7"/>
      <c r="D807" s="7"/>
      <c r="E807" s="5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</row>
    <row r="808" spans="1:50" ht="15.75" customHeight="1" x14ac:dyDescent="0.2">
      <c r="A808" s="7"/>
      <c r="B808" s="7"/>
      <c r="C808" s="7"/>
      <c r="D808" s="7"/>
      <c r="E808" s="5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</row>
    <row r="809" spans="1:50" ht="15.75" customHeight="1" x14ac:dyDescent="0.2">
      <c r="A809" s="7"/>
      <c r="B809" s="7"/>
      <c r="C809" s="7"/>
      <c r="D809" s="7"/>
      <c r="E809" s="5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</row>
    <row r="810" spans="1:50" ht="15.75" customHeight="1" x14ac:dyDescent="0.2">
      <c r="A810" s="7"/>
      <c r="B810" s="7"/>
      <c r="C810" s="7"/>
      <c r="D810" s="7"/>
      <c r="E810" s="5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</row>
    <row r="811" spans="1:50" ht="15.75" customHeight="1" x14ac:dyDescent="0.2">
      <c r="A811" s="7"/>
      <c r="B811" s="7"/>
      <c r="C811" s="7"/>
      <c r="D811" s="7"/>
      <c r="E811" s="5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</row>
    <row r="812" spans="1:50" ht="15.75" customHeight="1" x14ac:dyDescent="0.2">
      <c r="A812" s="7"/>
      <c r="B812" s="7"/>
      <c r="C812" s="7"/>
      <c r="D812" s="7"/>
      <c r="E812" s="5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</row>
    <row r="813" spans="1:50" ht="15.75" customHeight="1" x14ac:dyDescent="0.2">
      <c r="A813" s="7"/>
      <c r="B813" s="7"/>
      <c r="C813" s="7"/>
      <c r="D813" s="7"/>
      <c r="E813" s="5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</row>
    <row r="814" spans="1:50" ht="15.75" customHeight="1" x14ac:dyDescent="0.2">
      <c r="A814" s="7"/>
      <c r="B814" s="7"/>
      <c r="C814" s="7"/>
      <c r="D814" s="7"/>
      <c r="E814" s="5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</row>
    <row r="815" spans="1:50" ht="15.75" customHeight="1" x14ac:dyDescent="0.2">
      <c r="A815" s="7"/>
      <c r="B815" s="7"/>
      <c r="C815" s="7"/>
      <c r="D815" s="7"/>
      <c r="E815" s="5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</row>
    <row r="816" spans="1:50" ht="15.75" customHeight="1" x14ac:dyDescent="0.2">
      <c r="A816" s="7"/>
      <c r="B816" s="7"/>
      <c r="C816" s="7"/>
      <c r="D816" s="7"/>
      <c r="E816" s="5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</row>
    <row r="817" spans="1:50" ht="15.75" customHeight="1" x14ac:dyDescent="0.2">
      <c r="A817" s="7"/>
      <c r="B817" s="7"/>
      <c r="C817" s="7"/>
      <c r="D817" s="7"/>
      <c r="E817" s="5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</row>
    <row r="818" spans="1:50" ht="15.75" customHeight="1" x14ac:dyDescent="0.2">
      <c r="A818" s="7"/>
      <c r="B818" s="7"/>
      <c r="C818" s="7"/>
      <c r="D818" s="7"/>
      <c r="E818" s="5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</row>
    <row r="819" spans="1:50" ht="15.75" customHeight="1" x14ac:dyDescent="0.2">
      <c r="A819" s="7"/>
      <c r="B819" s="7"/>
      <c r="C819" s="7"/>
      <c r="D819" s="7"/>
      <c r="E819" s="5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</row>
    <row r="820" spans="1:50" ht="15.75" customHeight="1" x14ac:dyDescent="0.2">
      <c r="A820" s="7"/>
      <c r="B820" s="7"/>
      <c r="C820" s="7"/>
      <c r="D820" s="7"/>
      <c r="E820" s="5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</row>
    <row r="821" spans="1:50" ht="15.75" customHeight="1" x14ac:dyDescent="0.2">
      <c r="A821" s="7"/>
      <c r="B821" s="7"/>
      <c r="C821" s="7"/>
      <c r="D821" s="7"/>
      <c r="E821" s="5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</row>
    <row r="822" spans="1:50" ht="15.75" customHeight="1" x14ac:dyDescent="0.2">
      <c r="A822" s="7"/>
      <c r="B822" s="7"/>
      <c r="C822" s="7"/>
      <c r="D822" s="7"/>
      <c r="E822" s="5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</row>
    <row r="823" spans="1:50" ht="15.75" customHeight="1" x14ac:dyDescent="0.2">
      <c r="A823" s="7"/>
      <c r="B823" s="7"/>
      <c r="C823" s="7"/>
      <c r="D823" s="7"/>
      <c r="E823" s="5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</row>
    <row r="824" spans="1:50" ht="15.75" customHeight="1" x14ac:dyDescent="0.2">
      <c r="A824" s="7"/>
      <c r="B824" s="7"/>
      <c r="C824" s="7"/>
      <c r="D824" s="7"/>
      <c r="E824" s="5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</row>
    <row r="825" spans="1:50" ht="15.75" customHeight="1" x14ac:dyDescent="0.2">
      <c r="A825" s="7"/>
      <c r="B825" s="7"/>
      <c r="C825" s="7"/>
      <c r="D825" s="7"/>
      <c r="E825" s="5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</row>
    <row r="826" spans="1:50" ht="15.75" customHeight="1" x14ac:dyDescent="0.2">
      <c r="A826" s="7"/>
      <c r="B826" s="7"/>
      <c r="C826" s="7"/>
      <c r="D826" s="7"/>
      <c r="E826" s="5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</row>
    <row r="827" spans="1:50" ht="15.75" customHeight="1" x14ac:dyDescent="0.2">
      <c r="A827" s="7"/>
      <c r="B827" s="7"/>
      <c r="C827" s="7"/>
      <c r="D827" s="7"/>
      <c r="E827" s="5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</row>
    <row r="828" spans="1:50" ht="15.75" customHeight="1" x14ac:dyDescent="0.2">
      <c r="A828" s="7"/>
      <c r="B828" s="7"/>
      <c r="C828" s="7"/>
      <c r="D828" s="7"/>
      <c r="E828" s="5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</row>
    <row r="829" spans="1:50" ht="15.75" customHeight="1" x14ac:dyDescent="0.2">
      <c r="A829" s="7"/>
      <c r="B829" s="7"/>
      <c r="C829" s="7"/>
      <c r="D829" s="7"/>
      <c r="E829" s="5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</row>
    <row r="830" spans="1:50" ht="15.75" customHeight="1" x14ac:dyDescent="0.2">
      <c r="A830" s="7"/>
      <c r="B830" s="7"/>
      <c r="C830" s="7"/>
      <c r="D830" s="7"/>
      <c r="E830" s="5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</row>
    <row r="831" spans="1:50" ht="15.75" customHeight="1" x14ac:dyDescent="0.2">
      <c r="A831" s="7"/>
      <c r="B831" s="7"/>
      <c r="C831" s="7"/>
      <c r="D831" s="7"/>
      <c r="E831" s="5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</row>
    <row r="832" spans="1:50" ht="15.75" customHeight="1" x14ac:dyDescent="0.2">
      <c r="A832" s="7"/>
      <c r="B832" s="7"/>
      <c r="C832" s="7"/>
      <c r="D832" s="7"/>
      <c r="E832" s="5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</row>
    <row r="833" spans="1:50" ht="15.75" customHeight="1" x14ac:dyDescent="0.2">
      <c r="A833" s="7"/>
      <c r="B833" s="7"/>
      <c r="C833" s="7"/>
      <c r="D833" s="7"/>
      <c r="E833" s="5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</row>
    <row r="834" spans="1:50" ht="15.75" customHeight="1" x14ac:dyDescent="0.2">
      <c r="A834" s="7"/>
      <c r="B834" s="7"/>
      <c r="C834" s="7"/>
      <c r="D834" s="7"/>
      <c r="E834" s="5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</row>
    <row r="835" spans="1:50" ht="15.75" customHeight="1" x14ac:dyDescent="0.2">
      <c r="A835" s="7"/>
      <c r="B835" s="7"/>
      <c r="C835" s="7"/>
      <c r="D835" s="7"/>
      <c r="E835" s="5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</row>
    <row r="836" spans="1:50" ht="15.75" customHeight="1" x14ac:dyDescent="0.2">
      <c r="A836" s="7"/>
      <c r="B836" s="7"/>
      <c r="C836" s="7"/>
      <c r="D836" s="7"/>
      <c r="E836" s="5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</row>
    <row r="837" spans="1:50" ht="15.75" customHeight="1" x14ac:dyDescent="0.2">
      <c r="A837" s="7"/>
      <c r="B837" s="7"/>
      <c r="C837" s="7"/>
      <c r="D837" s="7"/>
      <c r="E837" s="5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</row>
    <row r="838" spans="1:50" ht="15.75" customHeight="1" x14ac:dyDescent="0.2">
      <c r="A838" s="7"/>
      <c r="B838" s="7"/>
      <c r="C838" s="7"/>
      <c r="D838" s="7"/>
      <c r="E838" s="5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</row>
    <row r="839" spans="1:50" ht="15.75" customHeight="1" x14ac:dyDescent="0.2">
      <c r="A839" s="7"/>
      <c r="B839" s="7"/>
      <c r="C839" s="7"/>
      <c r="D839" s="7"/>
      <c r="E839" s="5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</row>
    <row r="840" spans="1:50" ht="15.75" customHeight="1" x14ac:dyDescent="0.2">
      <c r="A840" s="7"/>
      <c r="B840" s="7"/>
      <c r="C840" s="7"/>
      <c r="D840" s="7"/>
      <c r="E840" s="5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</row>
    <row r="841" spans="1:50" ht="15.75" customHeight="1" x14ac:dyDescent="0.2">
      <c r="A841" s="7"/>
      <c r="B841" s="7"/>
      <c r="C841" s="7"/>
      <c r="D841" s="7"/>
      <c r="E841" s="5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</row>
    <row r="842" spans="1:50" ht="15.75" customHeight="1" x14ac:dyDescent="0.2">
      <c r="A842" s="7"/>
      <c r="B842" s="7"/>
      <c r="C842" s="7"/>
      <c r="D842" s="7"/>
      <c r="E842" s="5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</row>
    <row r="843" spans="1:50" ht="15.75" customHeight="1" x14ac:dyDescent="0.2">
      <c r="A843" s="7"/>
      <c r="B843" s="7"/>
      <c r="C843" s="7"/>
      <c r="D843" s="7"/>
      <c r="E843" s="5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</row>
    <row r="844" spans="1:50" ht="15.75" customHeight="1" x14ac:dyDescent="0.2">
      <c r="A844" s="7"/>
      <c r="B844" s="7"/>
      <c r="C844" s="7"/>
      <c r="D844" s="7"/>
      <c r="E844" s="5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</row>
    <row r="845" spans="1:50" ht="15.75" customHeight="1" x14ac:dyDescent="0.2">
      <c r="A845" s="7"/>
      <c r="B845" s="7"/>
      <c r="C845" s="7"/>
      <c r="D845" s="7"/>
      <c r="E845" s="5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</row>
    <row r="846" spans="1:50" ht="15.75" customHeight="1" x14ac:dyDescent="0.2">
      <c r="A846" s="7"/>
      <c r="B846" s="7"/>
      <c r="C846" s="7"/>
      <c r="D846" s="7"/>
      <c r="E846" s="5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</row>
    <row r="847" spans="1:50" ht="15.75" customHeight="1" x14ac:dyDescent="0.2">
      <c r="A847" s="7"/>
      <c r="B847" s="7"/>
      <c r="C847" s="7"/>
      <c r="D847" s="7"/>
      <c r="E847" s="5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</row>
    <row r="848" spans="1:50" ht="15.75" customHeight="1" x14ac:dyDescent="0.2">
      <c r="A848" s="7"/>
      <c r="B848" s="7"/>
      <c r="C848" s="7"/>
      <c r="D848" s="7"/>
      <c r="E848" s="5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</row>
    <row r="849" spans="1:50" ht="15.75" customHeight="1" x14ac:dyDescent="0.2">
      <c r="A849" s="7"/>
      <c r="B849" s="7"/>
      <c r="C849" s="7"/>
      <c r="D849" s="7"/>
      <c r="E849" s="5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</row>
    <row r="850" spans="1:50" ht="15.75" customHeight="1" x14ac:dyDescent="0.2">
      <c r="A850" s="7"/>
      <c r="B850" s="7"/>
      <c r="C850" s="7"/>
      <c r="D850" s="7"/>
      <c r="E850" s="5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</row>
    <row r="851" spans="1:50" ht="15.75" customHeight="1" x14ac:dyDescent="0.2">
      <c r="A851" s="7"/>
      <c r="B851" s="7"/>
      <c r="C851" s="7"/>
      <c r="D851" s="7"/>
      <c r="E851" s="5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</row>
    <row r="852" spans="1:50" ht="15.75" customHeight="1" x14ac:dyDescent="0.2">
      <c r="A852" s="7"/>
      <c r="B852" s="7"/>
      <c r="C852" s="7"/>
      <c r="D852" s="7"/>
      <c r="E852" s="5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</row>
    <row r="853" spans="1:50" ht="15.75" customHeight="1" x14ac:dyDescent="0.2">
      <c r="A853" s="7"/>
      <c r="B853" s="7"/>
      <c r="C853" s="7"/>
      <c r="D853" s="7"/>
      <c r="E853" s="5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</row>
    <row r="854" spans="1:50" ht="15.75" customHeight="1" x14ac:dyDescent="0.2">
      <c r="A854" s="7"/>
      <c r="B854" s="7"/>
      <c r="C854" s="7"/>
      <c r="D854" s="7"/>
      <c r="E854" s="5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</row>
    <row r="855" spans="1:50" ht="15.75" customHeight="1" x14ac:dyDescent="0.2">
      <c r="A855" s="7"/>
      <c r="B855" s="7"/>
      <c r="C855" s="7"/>
      <c r="D855" s="7"/>
      <c r="E855" s="5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</row>
    <row r="856" spans="1:50" ht="15.75" customHeight="1" x14ac:dyDescent="0.2">
      <c r="A856" s="7"/>
      <c r="B856" s="7"/>
      <c r="C856" s="7"/>
      <c r="D856" s="7"/>
      <c r="E856" s="5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</row>
    <row r="857" spans="1:50" ht="15.75" customHeight="1" x14ac:dyDescent="0.2">
      <c r="A857" s="7"/>
      <c r="B857" s="7"/>
      <c r="C857" s="7"/>
      <c r="D857" s="7"/>
      <c r="E857" s="5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</row>
    <row r="858" spans="1:50" ht="15.75" customHeight="1" x14ac:dyDescent="0.2">
      <c r="A858" s="7"/>
      <c r="B858" s="7"/>
      <c r="C858" s="7"/>
      <c r="D858" s="7"/>
      <c r="E858" s="5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</row>
    <row r="859" spans="1:50" ht="15.75" customHeight="1" x14ac:dyDescent="0.2">
      <c r="A859" s="7"/>
      <c r="B859" s="7"/>
      <c r="C859" s="7"/>
      <c r="D859" s="7"/>
      <c r="E859" s="5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</row>
    <row r="860" spans="1:50" ht="15.75" customHeight="1" x14ac:dyDescent="0.2">
      <c r="A860" s="7"/>
      <c r="B860" s="7"/>
      <c r="C860" s="7"/>
      <c r="D860" s="7"/>
      <c r="E860" s="5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</row>
    <row r="861" spans="1:50" ht="15.75" customHeight="1" x14ac:dyDescent="0.2">
      <c r="A861" s="7"/>
      <c r="B861" s="7"/>
      <c r="C861" s="7"/>
      <c r="D861" s="7"/>
      <c r="E861" s="5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</row>
    <row r="862" spans="1:50" ht="15.75" customHeight="1" x14ac:dyDescent="0.2">
      <c r="A862" s="7"/>
      <c r="B862" s="7"/>
      <c r="C862" s="7"/>
      <c r="D862" s="7"/>
      <c r="E862" s="5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</row>
    <row r="863" spans="1:50" ht="15.75" customHeight="1" x14ac:dyDescent="0.2">
      <c r="A863" s="7"/>
      <c r="B863" s="7"/>
      <c r="C863" s="7"/>
      <c r="D863" s="7"/>
      <c r="E863" s="5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</row>
    <row r="864" spans="1:50" ht="15.75" customHeight="1" x14ac:dyDescent="0.2">
      <c r="A864" s="7"/>
      <c r="B864" s="7"/>
      <c r="C864" s="7"/>
      <c r="D864" s="7"/>
      <c r="E864" s="5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</row>
    <row r="865" spans="1:50" ht="15.75" customHeight="1" x14ac:dyDescent="0.2">
      <c r="A865" s="7"/>
      <c r="B865" s="7"/>
      <c r="C865" s="7"/>
      <c r="D865" s="7"/>
      <c r="E865" s="5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</row>
    <row r="866" spans="1:50" ht="15.75" customHeight="1" x14ac:dyDescent="0.2">
      <c r="A866" s="7"/>
      <c r="B866" s="7"/>
      <c r="C866" s="7"/>
      <c r="D866" s="7"/>
      <c r="E866" s="5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</row>
    <row r="867" spans="1:50" ht="15.75" customHeight="1" x14ac:dyDescent="0.2">
      <c r="A867" s="7"/>
      <c r="B867" s="7"/>
      <c r="C867" s="7"/>
      <c r="D867" s="7"/>
      <c r="E867" s="5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</row>
    <row r="868" spans="1:50" ht="15.75" customHeight="1" x14ac:dyDescent="0.2">
      <c r="A868" s="7"/>
      <c r="B868" s="7"/>
      <c r="C868" s="7"/>
      <c r="D868" s="7"/>
      <c r="E868" s="5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</row>
    <row r="869" spans="1:50" ht="15.75" customHeight="1" x14ac:dyDescent="0.2">
      <c r="A869" s="7"/>
      <c r="B869" s="7"/>
      <c r="C869" s="7"/>
      <c r="D869" s="7"/>
      <c r="E869" s="5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</row>
    <row r="870" spans="1:50" ht="15.75" customHeight="1" x14ac:dyDescent="0.2">
      <c r="A870" s="7"/>
      <c r="B870" s="7"/>
      <c r="C870" s="7"/>
      <c r="D870" s="7"/>
      <c r="E870" s="5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</row>
    <row r="871" spans="1:50" ht="15.75" customHeight="1" x14ac:dyDescent="0.2">
      <c r="A871" s="7"/>
      <c r="B871" s="7"/>
      <c r="C871" s="7"/>
      <c r="D871" s="7"/>
      <c r="E871" s="5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</row>
    <row r="872" spans="1:50" ht="15.75" customHeight="1" x14ac:dyDescent="0.2">
      <c r="A872" s="7"/>
      <c r="B872" s="7"/>
      <c r="C872" s="7"/>
      <c r="D872" s="7"/>
      <c r="E872" s="5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</row>
    <row r="873" spans="1:50" ht="15.75" customHeight="1" x14ac:dyDescent="0.2">
      <c r="A873" s="7"/>
      <c r="B873" s="7"/>
      <c r="C873" s="7"/>
      <c r="D873" s="7"/>
      <c r="E873" s="5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</row>
    <row r="874" spans="1:50" ht="15.75" customHeight="1" x14ac:dyDescent="0.2">
      <c r="A874" s="7"/>
      <c r="B874" s="7"/>
      <c r="C874" s="7"/>
      <c r="D874" s="7"/>
      <c r="E874" s="5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</row>
    <row r="875" spans="1:50" ht="15.75" customHeight="1" x14ac:dyDescent="0.2">
      <c r="A875" s="7"/>
      <c r="B875" s="7"/>
      <c r="C875" s="7"/>
      <c r="D875" s="7"/>
      <c r="E875" s="5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</row>
    <row r="876" spans="1:50" ht="15.75" customHeight="1" x14ac:dyDescent="0.2">
      <c r="A876" s="7"/>
      <c r="B876" s="7"/>
      <c r="C876" s="7"/>
      <c r="D876" s="7"/>
      <c r="E876" s="5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</row>
    <row r="877" spans="1:50" ht="15.75" customHeight="1" x14ac:dyDescent="0.2">
      <c r="A877" s="7"/>
      <c r="B877" s="7"/>
      <c r="C877" s="7"/>
      <c r="D877" s="7"/>
      <c r="E877" s="5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</row>
    <row r="878" spans="1:50" ht="15.75" customHeight="1" x14ac:dyDescent="0.2">
      <c r="A878" s="7"/>
      <c r="B878" s="7"/>
      <c r="C878" s="7"/>
      <c r="D878" s="7"/>
      <c r="E878" s="5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</row>
    <row r="879" spans="1:50" ht="15.75" customHeight="1" x14ac:dyDescent="0.2">
      <c r="A879" s="7"/>
      <c r="B879" s="7"/>
      <c r="C879" s="7"/>
      <c r="D879" s="7"/>
      <c r="E879" s="5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</row>
    <row r="880" spans="1:50" ht="15.75" customHeight="1" x14ac:dyDescent="0.2">
      <c r="A880" s="7"/>
      <c r="B880" s="7"/>
      <c r="C880" s="7"/>
      <c r="D880" s="7"/>
      <c r="E880" s="5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</row>
    <row r="881" spans="1:50" ht="15.75" customHeight="1" x14ac:dyDescent="0.2">
      <c r="A881" s="7"/>
      <c r="B881" s="7"/>
      <c r="C881" s="7"/>
      <c r="D881" s="7"/>
      <c r="E881" s="5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</row>
    <row r="882" spans="1:50" ht="15.75" customHeight="1" x14ac:dyDescent="0.2">
      <c r="A882" s="7"/>
      <c r="B882" s="7"/>
      <c r="C882" s="7"/>
      <c r="D882" s="7"/>
      <c r="E882" s="5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</row>
    <row r="883" spans="1:50" ht="15.75" customHeight="1" x14ac:dyDescent="0.2">
      <c r="A883" s="7"/>
      <c r="B883" s="7"/>
      <c r="C883" s="7"/>
      <c r="D883" s="7"/>
      <c r="E883" s="5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</row>
    <row r="884" spans="1:50" ht="15.75" customHeight="1" x14ac:dyDescent="0.2">
      <c r="A884" s="7"/>
      <c r="B884" s="7"/>
      <c r="C884" s="7"/>
      <c r="D884" s="7"/>
      <c r="E884" s="5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</row>
    <row r="885" spans="1:50" ht="15.75" customHeight="1" x14ac:dyDescent="0.2">
      <c r="A885" s="7"/>
      <c r="B885" s="7"/>
      <c r="C885" s="7"/>
      <c r="D885" s="7"/>
      <c r="E885" s="5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</row>
    <row r="886" spans="1:50" ht="15.75" customHeight="1" x14ac:dyDescent="0.2">
      <c r="A886" s="7"/>
      <c r="B886" s="7"/>
      <c r="C886" s="7"/>
      <c r="D886" s="7"/>
      <c r="E886" s="5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</row>
    <row r="887" spans="1:50" ht="15.75" customHeight="1" x14ac:dyDescent="0.2">
      <c r="A887" s="7"/>
      <c r="B887" s="7"/>
      <c r="C887" s="7"/>
      <c r="D887" s="7"/>
      <c r="E887" s="5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</row>
    <row r="888" spans="1:50" ht="15.75" customHeight="1" x14ac:dyDescent="0.2">
      <c r="A888" s="7"/>
      <c r="B888" s="7"/>
      <c r="C888" s="7"/>
      <c r="D888" s="7"/>
      <c r="E888" s="5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</row>
    <row r="889" spans="1:50" ht="15.75" customHeight="1" x14ac:dyDescent="0.2">
      <c r="A889" s="7"/>
      <c r="B889" s="7"/>
      <c r="C889" s="7"/>
      <c r="D889" s="7"/>
      <c r="E889" s="5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</row>
    <row r="890" spans="1:50" ht="15.75" customHeight="1" x14ac:dyDescent="0.2">
      <c r="A890" s="7"/>
      <c r="B890" s="7"/>
      <c r="C890" s="7"/>
      <c r="D890" s="7"/>
      <c r="E890" s="5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</row>
    <row r="891" spans="1:50" ht="15.75" customHeight="1" x14ac:dyDescent="0.2">
      <c r="A891" s="7"/>
      <c r="B891" s="7"/>
      <c r="C891" s="7"/>
      <c r="D891" s="7"/>
      <c r="E891" s="5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</row>
    <row r="892" spans="1:50" ht="15.75" customHeight="1" x14ac:dyDescent="0.2">
      <c r="A892" s="7"/>
      <c r="B892" s="7"/>
      <c r="C892" s="7"/>
      <c r="D892" s="7"/>
      <c r="E892" s="5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</row>
    <row r="893" spans="1:50" ht="15.75" customHeight="1" x14ac:dyDescent="0.2">
      <c r="A893" s="7"/>
      <c r="B893" s="7"/>
      <c r="C893" s="7"/>
      <c r="D893" s="7"/>
      <c r="E893" s="5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</row>
    <row r="894" spans="1:50" ht="15.75" customHeight="1" x14ac:dyDescent="0.2">
      <c r="A894" s="7"/>
      <c r="B894" s="7"/>
      <c r="C894" s="7"/>
      <c r="D894" s="7"/>
      <c r="E894" s="5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</row>
    <row r="895" spans="1:50" ht="15.75" customHeight="1" x14ac:dyDescent="0.2">
      <c r="A895" s="7"/>
      <c r="B895" s="7"/>
      <c r="C895" s="7"/>
      <c r="D895" s="7"/>
      <c r="E895" s="5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</row>
    <row r="896" spans="1:50" ht="15.75" customHeight="1" x14ac:dyDescent="0.2">
      <c r="A896" s="7"/>
      <c r="B896" s="7"/>
      <c r="C896" s="7"/>
      <c r="D896" s="7"/>
      <c r="E896" s="5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</row>
    <row r="897" spans="1:50" ht="15.75" customHeight="1" x14ac:dyDescent="0.2">
      <c r="A897" s="7"/>
      <c r="B897" s="7"/>
      <c r="C897" s="7"/>
      <c r="D897" s="7"/>
      <c r="E897" s="5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</row>
    <row r="898" spans="1:50" ht="15.75" customHeight="1" x14ac:dyDescent="0.2">
      <c r="A898" s="7"/>
      <c r="B898" s="7"/>
      <c r="C898" s="7"/>
      <c r="D898" s="7"/>
      <c r="E898" s="5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</row>
    <row r="899" spans="1:50" ht="15.75" customHeight="1" x14ac:dyDescent="0.2">
      <c r="A899" s="7"/>
      <c r="B899" s="7"/>
      <c r="C899" s="7"/>
      <c r="D899" s="7"/>
      <c r="E899" s="5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</row>
    <row r="900" spans="1:50" ht="15.75" customHeight="1" x14ac:dyDescent="0.2">
      <c r="A900" s="7"/>
      <c r="B900" s="7"/>
      <c r="C900" s="7"/>
      <c r="D900" s="7"/>
      <c r="E900" s="5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</row>
    <row r="901" spans="1:50" ht="15.75" customHeight="1" x14ac:dyDescent="0.2">
      <c r="A901" s="7"/>
      <c r="B901" s="7"/>
      <c r="C901" s="7"/>
      <c r="D901" s="7"/>
      <c r="E901" s="5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</row>
    <row r="902" spans="1:50" ht="15.75" customHeight="1" x14ac:dyDescent="0.2">
      <c r="A902" s="7"/>
      <c r="B902" s="7"/>
      <c r="C902" s="7"/>
      <c r="D902" s="7"/>
      <c r="E902" s="5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</row>
    <row r="903" spans="1:50" ht="15.75" customHeight="1" x14ac:dyDescent="0.2">
      <c r="A903" s="7"/>
      <c r="B903" s="7"/>
      <c r="C903" s="7"/>
      <c r="D903" s="7"/>
      <c r="E903" s="5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</row>
    <row r="904" spans="1:50" ht="15.75" customHeight="1" x14ac:dyDescent="0.2">
      <c r="A904" s="7"/>
      <c r="B904" s="7"/>
      <c r="C904" s="7"/>
      <c r="D904" s="7"/>
      <c r="E904" s="5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</row>
    <row r="905" spans="1:50" ht="15.75" customHeight="1" x14ac:dyDescent="0.2">
      <c r="A905" s="7"/>
      <c r="B905" s="7"/>
      <c r="C905" s="7"/>
      <c r="D905" s="7"/>
      <c r="E905" s="5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</row>
    <row r="906" spans="1:50" ht="15.75" customHeight="1" x14ac:dyDescent="0.2">
      <c r="A906" s="7"/>
      <c r="B906" s="7"/>
      <c r="C906" s="7"/>
      <c r="D906" s="7"/>
      <c r="E906" s="5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</row>
    <row r="907" spans="1:50" ht="15.75" customHeight="1" x14ac:dyDescent="0.2">
      <c r="A907" s="7"/>
      <c r="B907" s="7"/>
      <c r="C907" s="7"/>
      <c r="D907" s="7"/>
      <c r="E907" s="5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</row>
    <row r="908" spans="1:50" ht="15.75" customHeight="1" x14ac:dyDescent="0.2">
      <c r="A908" s="7"/>
      <c r="B908" s="7"/>
      <c r="C908" s="7"/>
      <c r="D908" s="7"/>
      <c r="E908" s="5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</row>
    <row r="909" spans="1:50" ht="15.75" customHeight="1" x14ac:dyDescent="0.2">
      <c r="A909" s="7"/>
      <c r="B909" s="7"/>
      <c r="C909" s="7"/>
      <c r="D909" s="7"/>
      <c r="E909" s="5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</row>
    <row r="910" spans="1:50" ht="15.75" customHeight="1" x14ac:dyDescent="0.2">
      <c r="A910" s="7"/>
      <c r="B910" s="7"/>
      <c r="C910" s="7"/>
      <c r="D910" s="7"/>
      <c r="E910" s="5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</row>
    <row r="911" spans="1:50" ht="15.75" customHeight="1" x14ac:dyDescent="0.2">
      <c r="A911" s="7"/>
      <c r="B911" s="7"/>
      <c r="C911" s="7"/>
      <c r="D911" s="7"/>
      <c r="E911" s="5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</row>
    <row r="912" spans="1:50" ht="15.75" customHeight="1" x14ac:dyDescent="0.2">
      <c r="A912" s="7"/>
      <c r="B912" s="7"/>
      <c r="C912" s="7"/>
      <c r="D912" s="7"/>
      <c r="E912" s="5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</row>
    <row r="913" spans="1:50" ht="15.75" customHeight="1" x14ac:dyDescent="0.2">
      <c r="A913" s="7"/>
      <c r="B913" s="7"/>
      <c r="C913" s="7"/>
      <c r="D913" s="7"/>
      <c r="E913" s="5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</row>
    <row r="914" spans="1:50" ht="15.75" customHeight="1" x14ac:dyDescent="0.2">
      <c r="A914" s="7"/>
      <c r="B914" s="7"/>
      <c r="C914" s="7"/>
      <c r="D914" s="7"/>
      <c r="E914" s="5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</row>
    <row r="915" spans="1:50" ht="15.75" customHeight="1" x14ac:dyDescent="0.2">
      <c r="A915" s="7"/>
      <c r="B915" s="7"/>
      <c r="C915" s="7"/>
      <c r="D915" s="7"/>
      <c r="E915" s="5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</row>
    <row r="916" spans="1:50" ht="15.75" customHeight="1" x14ac:dyDescent="0.2">
      <c r="A916" s="7"/>
      <c r="B916" s="7"/>
      <c r="C916" s="7"/>
      <c r="D916" s="7"/>
      <c r="E916" s="5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</row>
    <row r="917" spans="1:50" ht="15.75" customHeight="1" x14ac:dyDescent="0.2">
      <c r="A917" s="7"/>
      <c r="B917" s="7"/>
      <c r="C917" s="7"/>
      <c r="D917" s="7"/>
      <c r="E917" s="5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</row>
    <row r="918" spans="1:50" ht="15.75" customHeight="1" x14ac:dyDescent="0.2">
      <c r="A918" s="7"/>
      <c r="B918" s="7"/>
      <c r="C918" s="7"/>
      <c r="D918" s="7"/>
      <c r="E918" s="5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</row>
    <row r="919" spans="1:50" ht="15.75" customHeight="1" x14ac:dyDescent="0.2">
      <c r="A919" s="7"/>
      <c r="B919" s="7"/>
      <c r="C919" s="7"/>
      <c r="D919" s="7"/>
      <c r="E919" s="5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</row>
    <row r="920" spans="1:50" ht="15.75" customHeight="1" x14ac:dyDescent="0.2">
      <c r="A920" s="7"/>
      <c r="B920" s="7"/>
      <c r="C920" s="7"/>
      <c r="D920" s="7"/>
      <c r="E920" s="5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</row>
    <row r="921" spans="1:50" ht="15.75" customHeight="1" x14ac:dyDescent="0.2">
      <c r="A921" s="7"/>
      <c r="B921" s="7"/>
      <c r="C921" s="7"/>
      <c r="D921" s="7"/>
      <c r="E921" s="5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</row>
    <row r="922" spans="1:50" ht="15.75" customHeight="1" x14ac:dyDescent="0.2">
      <c r="A922" s="7"/>
      <c r="B922" s="7"/>
      <c r="C922" s="7"/>
      <c r="D922" s="7"/>
      <c r="E922" s="5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</row>
    <row r="923" spans="1:50" ht="15.75" customHeight="1" x14ac:dyDescent="0.2">
      <c r="A923" s="7"/>
      <c r="B923" s="7"/>
      <c r="C923" s="7"/>
      <c r="D923" s="7"/>
      <c r="E923" s="5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</row>
    <row r="924" spans="1:50" ht="15.75" customHeight="1" x14ac:dyDescent="0.2">
      <c r="A924" s="7"/>
      <c r="B924" s="7"/>
      <c r="C924" s="7"/>
      <c r="D924" s="7"/>
      <c r="E924" s="5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</row>
    <row r="925" spans="1:50" ht="15.75" customHeight="1" x14ac:dyDescent="0.2">
      <c r="A925" s="7"/>
      <c r="B925" s="7"/>
      <c r="C925" s="7"/>
      <c r="D925" s="7"/>
      <c r="E925" s="5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</row>
    <row r="926" spans="1:50" ht="15.75" customHeight="1" x14ac:dyDescent="0.2">
      <c r="A926" s="7"/>
      <c r="B926" s="7"/>
      <c r="C926" s="7"/>
      <c r="D926" s="7"/>
      <c r="E926" s="5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</row>
    <row r="927" spans="1:50" ht="15.75" customHeight="1" x14ac:dyDescent="0.2">
      <c r="A927" s="7"/>
      <c r="B927" s="7"/>
      <c r="C927" s="7"/>
      <c r="D927" s="7"/>
      <c r="E927" s="5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</row>
    <row r="928" spans="1:50" ht="15.75" customHeight="1" x14ac:dyDescent="0.2">
      <c r="A928" s="7"/>
      <c r="B928" s="7"/>
      <c r="C928" s="7"/>
      <c r="D928" s="7"/>
      <c r="E928" s="5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</row>
    <row r="929" spans="1:50" ht="15.75" customHeight="1" x14ac:dyDescent="0.2">
      <c r="A929" s="7"/>
      <c r="B929" s="7"/>
      <c r="C929" s="7"/>
      <c r="D929" s="7"/>
      <c r="E929" s="5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</row>
    <row r="930" spans="1:50" ht="15.75" customHeight="1" x14ac:dyDescent="0.2">
      <c r="A930" s="7"/>
      <c r="B930" s="7"/>
      <c r="C930" s="7"/>
      <c r="D930" s="7"/>
      <c r="E930" s="5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</row>
    <row r="931" spans="1:50" ht="15.75" customHeight="1" x14ac:dyDescent="0.2">
      <c r="A931" s="7"/>
      <c r="B931" s="7"/>
      <c r="C931" s="7"/>
      <c r="D931" s="7"/>
      <c r="E931" s="5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</row>
    <row r="932" spans="1:50" ht="15.75" customHeight="1" x14ac:dyDescent="0.2">
      <c r="A932" s="7"/>
      <c r="B932" s="7"/>
      <c r="C932" s="7"/>
      <c r="D932" s="7"/>
      <c r="E932" s="5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</row>
    <row r="933" spans="1:50" ht="15.75" customHeight="1" x14ac:dyDescent="0.2">
      <c r="A933" s="7"/>
      <c r="B933" s="7"/>
      <c r="C933" s="7"/>
      <c r="D933" s="7"/>
      <c r="E933" s="5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</row>
    <row r="934" spans="1:50" ht="15.75" customHeight="1" x14ac:dyDescent="0.2">
      <c r="A934" s="7"/>
      <c r="B934" s="7"/>
      <c r="C934" s="7"/>
      <c r="D934" s="7"/>
      <c r="E934" s="5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</row>
    <row r="935" spans="1:50" ht="15.75" customHeight="1" x14ac:dyDescent="0.2">
      <c r="A935" s="7"/>
      <c r="B935" s="7"/>
      <c r="C935" s="7"/>
      <c r="D935" s="7"/>
      <c r="E935" s="5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</row>
    <row r="936" spans="1:50" ht="15.75" customHeight="1" x14ac:dyDescent="0.2">
      <c r="A936" s="7"/>
      <c r="B936" s="7"/>
      <c r="C936" s="7"/>
      <c r="D936" s="7"/>
      <c r="E936" s="5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</row>
    <row r="937" spans="1:50" ht="15.75" customHeight="1" x14ac:dyDescent="0.2">
      <c r="A937" s="7"/>
      <c r="B937" s="7"/>
      <c r="C937" s="7"/>
      <c r="D937" s="7"/>
      <c r="E937" s="5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</row>
    <row r="938" spans="1:50" ht="15.75" customHeight="1" x14ac:dyDescent="0.2">
      <c r="A938" s="7"/>
      <c r="B938" s="7"/>
      <c r="C938" s="7"/>
      <c r="D938" s="7"/>
      <c r="E938" s="5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</row>
    <row r="939" spans="1:50" ht="15.75" customHeight="1" x14ac:dyDescent="0.2">
      <c r="A939" s="7"/>
      <c r="B939" s="7"/>
      <c r="C939" s="7"/>
      <c r="D939" s="7"/>
      <c r="E939" s="5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</row>
    <row r="940" spans="1:50" ht="15.75" customHeight="1" x14ac:dyDescent="0.2">
      <c r="A940" s="7"/>
      <c r="B940" s="7"/>
      <c r="C940" s="7"/>
      <c r="D940" s="7"/>
      <c r="E940" s="5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</row>
    <row r="941" spans="1:50" ht="15.75" customHeight="1" x14ac:dyDescent="0.2">
      <c r="A941" s="7"/>
      <c r="B941" s="7"/>
      <c r="C941" s="7"/>
      <c r="D941" s="7"/>
      <c r="E941" s="5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</row>
    <row r="942" spans="1:50" ht="15.75" customHeight="1" x14ac:dyDescent="0.2">
      <c r="A942" s="7"/>
      <c r="B942" s="7"/>
      <c r="C942" s="7"/>
      <c r="D942" s="7"/>
      <c r="E942" s="5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</row>
    <row r="943" spans="1:50" ht="15.75" customHeight="1" x14ac:dyDescent="0.2">
      <c r="A943" s="7"/>
      <c r="B943" s="7"/>
      <c r="C943" s="7"/>
      <c r="D943" s="7"/>
      <c r="E943" s="5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</row>
    <row r="944" spans="1:50" ht="15.75" customHeight="1" x14ac:dyDescent="0.2">
      <c r="A944" s="7"/>
      <c r="B944" s="7"/>
      <c r="C944" s="7"/>
      <c r="D944" s="7"/>
      <c r="E944" s="5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</row>
    <row r="945" spans="1:50" ht="15.75" customHeight="1" x14ac:dyDescent="0.2">
      <c r="A945" s="7"/>
      <c r="B945" s="7"/>
      <c r="C945" s="7"/>
      <c r="D945" s="7"/>
      <c r="E945" s="5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</row>
    <row r="946" spans="1:50" ht="15.75" customHeight="1" x14ac:dyDescent="0.2">
      <c r="A946" s="7"/>
      <c r="B946" s="7"/>
      <c r="C946" s="7"/>
      <c r="D946" s="7"/>
      <c r="E946" s="5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</row>
    <row r="947" spans="1:50" ht="15.75" customHeight="1" x14ac:dyDescent="0.2">
      <c r="A947" s="7"/>
      <c r="B947" s="7"/>
      <c r="C947" s="7"/>
      <c r="D947" s="7"/>
      <c r="E947" s="5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</row>
    <row r="948" spans="1:50" ht="15.75" customHeight="1" x14ac:dyDescent="0.2">
      <c r="A948" s="7"/>
      <c r="B948" s="7"/>
      <c r="C948" s="7"/>
      <c r="D948" s="7"/>
      <c r="E948" s="5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</row>
    <row r="949" spans="1:50" ht="15.75" customHeight="1" x14ac:dyDescent="0.2">
      <c r="A949" s="7"/>
      <c r="B949" s="7"/>
      <c r="C949" s="7"/>
      <c r="D949" s="7"/>
      <c r="E949" s="5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</row>
    <row r="950" spans="1:50" ht="15.75" customHeight="1" x14ac:dyDescent="0.2">
      <c r="A950" s="7"/>
      <c r="B950" s="7"/>
      <c r="C950" s="7"/>
      <c r="D950" s="7"/>
      <c r="E950" s="5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</row>
    <row r="951" spans="1:50" ht="15.75" customHeight="1" x14ac:dyDescent="0.2">
      <c r="A951" s="7"/>
      <c r="B951" s="7"/>
      <c r="C951" s="7"/>
      <c r="D951" s="7"/>
      <c r="E951" s="5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</row>
    <row r="952" spans="1:50" ht="15.75" customHeight="1" x14ac:dyDescent="0.2">
      <c r="A952" s="7"/>
      <c r="B952" s="7"/>
      <c r="C952" s="7"/>
      <c r="D952" s="7"/>
      <c r="E952" s="5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</row>
    <row r="953" spans="1:50" ht="15.75" customHeight="1" x14ac:dyDescent="0.2">
      <c r="A953" s="7"/>
      <c r="B953" s="7"/>
      <c r="C953" s="7"/>
      <c r="D953" s="7"/>
      <c r="E953" s="5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</row>
    <row r="954" spans="1:50" ht="15.75" customHeight="1" x14ac:dyDescent="0.2">
      <c r="A954" s="7"/>
      <c r="B954" s="7"/>
      <c r="C954" s="7"/>
      <c r="D954" s="7"/>
      <c r="E954" s="5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</row>
    <row r="955" spans="1:50" ht="15.75" customHeight="1" x14ac:dyDescent="0.2">
      <c r="A955" s="7"/>
      <c r="B955" s="7"/>
      <c r="C955" s="7"/>
      <c r="D955" s="7"/>
      <c r="E955" s="5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</row>
    <row r="956" spans="1:50" ht="15.75" customHeight="1" x14ac:dyDescent="0.2">
      <c r="A956" s="7"/>
      <c r="B956" s="7"/>
      <c r="C956" s="7"/>
      <c r="D956" s="7"/>
      <c r="E956" s="5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</row>
    <row r="957" spans="1:50" ht="15.75" customHeight="1" x14ac:dyDescent="0.2">
      <c r="A957" s="7"/>
      <c r="B957" s="7"/>
      <c r="C957" s="7"/>
      <c r="D957" s="7"/>
      <c r="E957" s="5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</row>
    <row r="958" spans="1:50" ht="15.75" customHeight="1" x14ac:dyDescent="0.2">
      <c r="A958" s="7"/>
      <c r="B958" s="7"/>
      <c r="C958" s="7"/>
      <c r="D958" s="7"/>
      <c r="E958" s="5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</row>
    <row r="959" spans="1:50" ht="15.75" customHeight="1" x14ac:dyDescent="0.2">
      <c r="A959" s="7"/>
      <c r="B959" s="7"/>
      <c r="C959" s="7"/>
      <c r="D959" s="7"/>
      <c r="E959" s="5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</row>
    <row r="960" spans="1:50" ht="15.75" customHeight="1" x14ac:dyDescent="0.2">
      <c r="A960" s="7"/>
      <c r="B960" s="7"/>
      <c r="C960" s="7"/>
      <c r="D960" s="7"/>
      <c r="E960" s="5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</row>
    <row r="961" spans="1:50" ht="15.75" customHeight="1" x14ac:dyDescent="0.2">
      <c r="A961" s="7"/>
      <c r="B961" s="7"/>
      <c r="C961" s="7"/>
      <c r="D961" s="7"/>
      <c r="E961" s="5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</row>
    <row r="962" spans="1:50" ht="15.75" customHeight="1" x14ac:dyDescent="0.2">
      <c r="A962" s="7"/>
      <c r="B962" s="7"/>
      <c r="C962" s="7"/>
      <c r="D962" s="7"/>
      <c r="E962" s="5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</row>
    <row r="963" spans="1:50" ht="15.75" customHeight="1" x14ac:dyDescent="0.2">
      <c r="A963" s="7"/>
      <c r="B963" s="7"/>
      <c r="C963" s="7"/>
      <c r="D963" s="7"/>
      <c r="E963" s="5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</row>
    <row r="964" spans="1:50" ht="15.75" customHeight="1" x14ac:dyDescent="0.2">
      <c r="A964" s="7"/>
      <c r="B964" s="7"/>
      <c r="C964" s="7"/>
      <c r="D964" s="7"/>
      <c r="E964" s="5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</row>
    <row r="965" spans="1:50" ht="15.75" customHeight="1" x14ac:dyDescent="0.2">
      <c r="A965" s="7"/>
      <c r="B965" s="7"/>
      <c r="C965" s="7"/>
      <c r="D965" s="7"/>
      <c r="E965" s="5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</row>
    <row r="966" spans="1:50" ht="15.75" customHeight="1" x14ac:dyDescent="0.2">
      <c r="A966" s="7"/>
      <c r="B966" s="7"/>
      <c r="C966" s="7"/>
      <c r="D966" s="7"/>
      <c r="E966" s="5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</row>
    <row r="967" spans="1:50" ht="15.75" customHeight="1" x14ac:dyDescent="0.2">
      <c r="A967" s="7"/>
      <c r="B967" s="7"/>
      <c r="C967" s="7"/>
      <c r="D967" s="7"/>
      <c r="E967" s="5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</row>
    <row r="968" spans="1:50" ht="15.75" customHeight="1" x14ac:dyDescent="0.2">
      <c r="A968" s="7"/>
      <c r="B968" s="7"/>
      <c r="C968" s="7"/>
      <c r="D968" s="7"/>
      <c r="E968" s="5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</row>
    <row r="969" spans="1:50" ht="15.75" customHeight="1" x14ac:dyDescent="0.2">
      <c r="A969" s="7"/>
      <c r="B969" s="7"/>
      <c r="C969" s="7"/>
      <c r="D969" s="7"/>
      <c r="E969" s="5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</row>
    <row r="970" spans="1:50" ht="15.75" customHeight="1" x14ac:dyDescent="0.2">
      <c r="A970" s="7"/>
      <c r="B970" s="7"/>
      <c r="C970" s="7"/>
      <c r="D970" s="7"/>
      <c r="E970" s="5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</row>
    <row r="971" spans="1:50" ht="15.75" customHeight="1" x14ac:dyDescent="0.2">
      <c r="A971" s="7"/>
      <c r="B971" s="7"/>
      <c r="C971" s="7"/>
      <c r="D971" s="7"/>
      <c r="E971" s="5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</row>
    <row r="972" spans="1:50" ht="15.75" customHeight="1" x14ac:dyDescent="0.2">
      <c r="A972" s="7"/>
      <c r="B972" s="7"/>
      <c r="C972" s="7"/>
      <c r="D972" s="7"/>
      <c r="E972" s="5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</row>
    <row r="973" spans="1:50" ht="15.75" customHeight="1" x14ac:dyDescent="0.2">
      <c r="A973" s="7"/>
      <c r="B973" s="7"/>
      <c r="C973" s="7"/>
      <c r="D973" s="7"/>
      <c r="E973" s="5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</row>
    <row r="974" spans="1:50" ht="15.75" customHeight="1" x14ac:dyDescent="0.2">
      <c r="A974" s="7"/>
      <c r="B974" s="7"/>
      <c r="C974" s="7"/>
      <c r="D974" s="7"/>
      <c r="E974" s="5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</row>
    <row r="975" spans="1:50" ht="15.75" customHeight="1" x14ac:dyDescent="0.2">
      <c r="A975" s="7"/>
      <c r="B975" s="7"/>
      <c r="C975" s="7"/>
      <c r="D975" s="7"/>
      <c r="E975" s="5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</row>
    <row r="976" spans="1:50" ht="15.75" customHeight="1" x14ac:dyDescent="0.2">
      <c r="A976" s="7"/>
      <c r="B976" s="7"/>
      <c r="C976" s="7"/>
      <c r="D976" s="7"/>
      <c r="E976" s="5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</row>
    <row r="977" spans="1:50" ht="15.75" customHeight="1" x14ac:dyDescent="0.2">
      <c r="A977" s="7"/>
      <c r="B977" s="7"/>
      <c r="C977" s="7"/>
      <c r="D977" s="7"/>
      <c r="E977" s="5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</row>
    <row r="978" spans="1:50" ht="15.75" customHeight="1" x14ac:dyDescent="0.2">
      <c r="A978" s="7"/>
      <c r="B978" s="7"/>
      <c r="C978" s="7"/>
      <c r="D978" s="7"/>
      <c r="E978" s="5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</row>
    <row r="979" spans="1:50" ht="15.75" customHeight="1" x14ac:dyDescent="0.2">
      <c r="A979" s="7"/>
      <c r="B979" s="7"/>
      <c r="C979" s="7"/>
      <c r="D979" s="7"/>
      <c r="E979" s="5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</row>
    <row r="980" spans="1:50" ht="15.75" customHeight="1" x14ac:dyDescent="0.2">
      <c r="A980" s="7"/>
      <c r="B980" s="7"/>
      <c r="C980" s="7"/>
      <c r="D980" s="7"/>
      <c r="E980" s="5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</row>
    <row r="981" spans="1:50" ht="15.75" customHeight="1" x14ac:dyDescent="0.2">
      <c r="A981" s="7"/>
      <c r="B981" s="7"/>
      <c r="C981" s="7"/>
      <c r="D981" s="7"/>
      <c r="E981" s="5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</row>
    <row r="982" spans="1:50" ht="15.75" customHeight="1" x14ac:dyDescent="0.2">
      <c r="A982" s="7"/>
      <c r="B982" s="7"/>
      <c r="C982" s="7"/>
      <c r="D982" s="7"/>
      <c r="E982" s="5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</row>
    <row r="983" spans="1:50" ht="15.75" customHeight="1" x14ac:dyDescent="0.2">
      <c r="A983" s="7"/>
      <c r="B983" s="7"/>
      <c r="C983" s="7"/>
      <c r="D983" s="7"/>
      <c r="E983" s="5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</row>
    <row r="984" spans="1:50" ht="15.75" customHeight="1" x14ac:dyDescent="0.2">
      <c r="A984" s="7"/>
      <c r="B984" s="7"/>
      <c r="C984" s="7"/>
      <c r="D984" s="7"/>
      <c r="E984" s="5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</row>
    <row r="985" spans="1:50" ht="15.75" customHeight="1" x14ac:dyDescent="0.2">
      <c r="A985" s="7"/>
      <c r="B985" s="7"/>
      <c r="C985" s="7"/>
      <c r="D985" s="7"/>
      <c r="E985" s="5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</row>
    <row r="986" spans="1:50" ht="15.75" customHeight="1" x14ac:dyDescent="0.2">
      <c r="A986" s="7"/>
      <c r="B986" s="7"/>
      <c r="C986" s="7"/>
      <c r="D986" s="7"/>
      <c r="E986" s="5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</row>
    <row r="987" spans="1:50" ht="15.75" customHeight="1" x14ac:dyDescent="0.2">
      <c r="A987" s="7"/>
      <c r="B987" s="7"/>
      <c r="C987" s="7"/>
      <c r="D987" s="7"/>
      <c r="E987" s="5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</row>
    <row r="988" spans="1:50" ht="15.75" customHeight="1" x14ac:dyDescent="0.2">
      <c r="A988" s="7"/>
      <c r="B988" s="7"/>
      <c r="C988" s="7"/>
      <c r="D988" s="7"/>
      <c r="E988" s="5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</row>
    <row r="989" spans="1:50" ht="15.75" customHeight="1" x14ac:dyDescent="0.2">
      <c r="A989" s="7"/>
      <c r="B989" s="7"/>
      <c r="C989" s="7"/>
      <c r="D989" s="7"/>
      <c r="E989" s="5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</row>
    <row r="990" spans="1:50" ht="15.75" customHeight="1" x14ac:dyDescent="0.2">
      <c r="A990" s="7"/>
      <c r="B990" s="7"/>
      <c r="C990" s="7"/>
      <c r="D990" s="7"/>
      <c r="E990" s="5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</row>
    <row r="991" spans="1:50" ht="15.75" customHeight="1" x14ac:dyDescent="0.2">
      <c r="A991" s="7"/>
      <c r="B991" s="7"/>
      <c r="C991" s="7"/>
      <c r="D991" s="7"/>
      <c r="E991" s="5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</row>
    <row r="992" spans="1:50" ht="15.75" customHeight="1" x14ac:dyDescent="0.2">
      <c r="A992" s="7"/>
      <c r="B992" s="7"/>
      <c r="C992" s="7"/>
      <c r="D992" s="7"/>
      <c r="E992" s="5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</row>
    <row r="993" spans="1:50" ht="15.75" customHeight="1" x14ac:dyDescent="0.2">
      <c r="A993" s="7"/>
      <c r="B993" s="7"/>
      <c r="C993" s="7"/>
      <c r="D993" s="7"/>
      <c r="E993" s="5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</row>
    <row r="994" spans="1:50" ht="15.75" customHeight="1" x14ac:dyDescent="0.2">
      <c r="A994" s="7"/>
      <c r="B994" s="7"/>
      <c r="C994" s="7"/>
      <c r="D994" s="7"/>
      <c r="E994" s="5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</row>
    <row r="995" spans="1:50" ht="15.75" customHeight="1" x14ac:dyDescent="0.2">
      <c r="A995" s="7"/>
      <c r="B995" s="7"/>
      <c r="C995" s="7"/>
      <c r="D995" s="7"/>
      <c r="E995" s="5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</row>
    <row r="996" spans="1:50" ht="15.75" customHeight="1" x14ac:dyDescent="0.2">
      <c r="A996" s="7"/>
      <c r="B996" s="7"/>
      <c r="C996" s="7"/>
      <c r="D996" s="7"/>
      <c r="E996" s="5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</row>
    <row r="997" spans="1:50" ht="15.75" customHeight="1" x14ac:dyDescent="0.2">
      <c r="A997" s="7"/>
      <c r="B997" s="7"/>
      <c r="C997" s="7"/>
      <c r="D997" s="7"/>
      <c r="E997" s="5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</row>
    <row r="998" spans="1:50" ht="15.75" customHeight="1" x14ac:dyDescent="0.2">
      <c r="A998" s="7"/>
      <c r="B998" s="7"/>
      <c r="C998" s="7"/>
      <c r="D998" s="7"/>
      <c r="E998" s="5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</row>
    <row r="999" spans="1:50" ht="15.75" customHeight="1" x14ac:dyDescent="0.2">
      <c r="A999" s="7"/>
      <c r="B999" s="7"/>
      <c r="C999" s="7"/>
      <c r="D999" s="7"/>
      <c r="E999" s="5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</row>
    <row r="1000" spans="1:50" ht="15.75" customHeight="1" x14ac:dyDescent="0.2">
      <c r="A1000" s="7"/>
      <c r="B1000" s="7"/>
      <c r="C1000" s="7"/>
      <c r="D1000" s="7"/>
      <c r="E1000" s="5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</row>
  </sheetData>
  <autoFilter ref="B1:E1"/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Z1000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T18" sqref="T18"/>
    </sheetView>
  </sheetViews>
  <sheetFormatPr defaultColWidth="14.42578125" defaultRowHeight="15" customHeight="1" x14ac:dyDescent="0.25"/>
  <cols>
    <col min="1" max="1" width="5.7109375" style="16" customWidth="1"/>
    <col min="2" max="2" width="13.7109375" style="16" customWidth="1"/>
    <col min="3" max="4" width="15.7109375" style="16" customWidth="1"/>
    <col min="5" max="5" width="5.7109375" style="16" customWidth="1"/>
    <col min="6" max="23" width="4.7109375" style="16" customWidth="1"/>
    <col min="24" max="25" width="5.7109375" style="16" customWidth="1"/>
    <col min="26" max="26" width="14.42578125" style="16" customWidth="1"/>
    <col min="27" max="16384" width="14.42578125" style="16"/>
  </cols>
  <sheetData>
    <row r="1" spans="1:26" ht="30" customHeight="1" x14ac:dyDescent="0.4">
      <c r="A1" s="85"/>
      <c r="B1" s="85"/>
      <c r="C1" s="86"/>
      <c r="D1" s="86"/>
      <c r="E1" s="87"/>
      <c r="F1" s="88"/>
      <c r="G1" s="88"/>
      <c r="H1" s="88"/>
      <c r="I1" s="88"/>
      <c r="J1" s="88"/>
      <c r="K1" s="88"/>
      <c r="L1" s="88"/>
      <c r="M1" s="89" t="s">
        <v>42</v>
      </c>
      <c r="N1" s="88"/>
      <c r="O1" s="88"/>
      <c r="P1" s="279" t="s">
        <v>800</v>
      </c>
      <c r="Q1" s="280"/>
      <c r="R1" s="280"/>
      <c r="S1" s="280"/>
      <c r="T1" s="88"/>
      <c r="U1" s="88"/>
      <c r="V1" s="88"/>
      <c r="W1" s="88"/>
      <c r="X1" s="88"/>
      <c r="Y1" s="88"/>
      <c r="Z1" s="15"/>
    </row>
    <row r="2" spans="1:26" ht="19.5" customHeight="1" x14ac:dyDescent="0.35">
      <c r="A2" s="85"/>
      <c r="B2" s="85"/>
      <c r="C2" s="86"/>
      <c r="D2" s="86"/>
      <c r="E2" s="281" t="s">
        <v>43</v>
      </c>
      <c r="F2" s="260"/>
      <c r="G2" s="282" t="str">
        <f>รหัสวิชา</f>
        <v>รหัสวิชา</v>
      </c>
      <c r="H2" s="280"/>
      <c r="I2" s="280"/>
      <c r="J2" s="280"/>
      <c r="K2" s="280"/>
      <c r="L2" s="280"/>
      <c r="M2" s="280"/>
      <c r="N2" s="280"/>
      <c r="O2" s="280"/>
      <c r="P2" s="283" t="s">
        <v>21</v>
      </c>
      <c r="Q2" s="260"/>
      <c r="R2" s="282" t="str">
        <f>เวลาเรียน!AA8</f>
        <v>ชื่อวิชา</v>
      </c>
      <c r="S2" s="280"/>
      <c r="T2" s="280"/>
      <c r="U2" s="280"/>
      <c r="V2" s="280"/>
      <c r="W2" s="280"/>
      <c r="X2" s="280"/>
      <c r="Y2" s="280"/>
      <c r="Z2" s="15"/>
    </row>
    <row r="3" spans="1:26" ht="19.5" customHeight="1" x14ac:dyDescent="0.25">
      <c r="A3" s="85"/>
      <c r="B3" s="85"/>
      <c r="C3" s="86"/>
      <c r="D3" s="86"/>
      <c r="E3" s="284" t="s">
        <v>44</v>
      </c>
      <c r="F3" s="285"/>
      <c r="G3" s="286"/>
      <c r="H3" s="287"/>
      <c r="I3" s="287"/>
      <c r="J3" s="90"/>
      <c r="K3" s="286" t="str">
        <f>เวลาเรียน!AA9</f>
        <v>ป.ตรี 1 มล</v>
      </c>
      <c r="L3" s="287"/>
      <c r="M3" s="287"/>
      <c r="N3" s="287"/>
      <c r="O3" s="287"/>
      <c r="P3" s="284" t="s">
        <v>45</v>
      </c>
      <c r="Q3" s="285"/>
      <c r="R3" s="286" t="str">
        <f>IF(K3="","",VLOOKUP(K3,groups,3))</f>
        <v>แม่พิมพ์โลหะ</v>
      </c>
      <c r="S3" s="287"/>
      <c r="T3" s="287"/>
      <c r="U3" s="287"/>
      <c r="V3" s="287"/>
      <c r="W3" s="287"/>
      <c r="X3" s="287"/>
      <c r="Y3" s="287"/>
      <c r="Z3" s="15"/>
    </row>
    <row r="4" spans="1:26" ht="24" customHeight="1" x14ac:dyDescent="0.35">
      <c r="A4" s="85"/>
      <c r="B4" s="85"/>
      <c r="C4" s="86"/>
      <c r="D4" s="86"/>
      <c r="E4" s="289" t="s">
        <v>46</v>
      </c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78"/>
      <c r="Z4" s="15"/>
    </row>
    <row r="5" spans="1:26" ht="24" customHeight="1" x14ac:dyDescent="0.35">
      <c r="A5" s="85"/>
      <c r="B5" s="85"/>
      <c r="C5" s="86"/>
      <c r="D5" s="86"/>
      <c r="E5" s="91" t="s">
        <v>47</v>
      </c>
      <c r="F5" s="92">
        <v>1</v>
      </c>
      <c r="G5" s="93">
        <v>2</v>
      </c>
      <c r="H5" s="94">
        <v>3</v>
      </c>
      <c r="I5" s="93">
        <v>4</v>
      </c>
      <c r="J5" s="93">
        <v>5</v>
      </c>
      <c r="K5" s="94">
        <v>6</v>
      </c>
      <c r="L5" s="93">
        <v>7</v>
      </c>
      <c r="M5" s="93">
        <v>8</v>
      </c>
      <c r="N5" s="93">
        <v>9</v>
      </c>
      <c r="O5" s="93">
        <v>10</v>
      </c>
      <c r="P5" s="93">
        <v>11</v>
      </c>
      <c r="Q5" s="93">
        <v>12</v>
      </c>
      <c r="R5" s="93">
        <v>13</v>
      </c>
      <c r="S5" s="93">
        <v>14</v>
      </c>
      <c r="T5" s="93">
        <v>15</v>
      </c>
      <c r="U5" s="95">
        <v>16</v>
      </c>
      <c r="V5" s="93">
        <v>17</v>
      </c>
      <c r="W5" s="93">
        <v>18</v>
      </c>
      <c r="X5" s="290" t="s">
        <v>48</v>
      </c>
      <c r="Y5" s="291" t="s">
        <v>49</v>
      </c>
      <c r="Z5" s="15"/>
    </row>
    <row r="6" spans="1:26" ht="79.5" customHeight="1" x14ac:dyDescent="0.25">
      <c r="A6" s="85"/>
      <c r="B6" s="85"/>
      <c r="C6" s="86"/>
      <c r="D6" s="86"/>
      <c r="E6" s="96" t="s">
        <v>50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265"/>
      <c r="Y6" s="265"/>
      <c r="Z6" s="15"/>
    </row>
    <row r="7" spans="1:26" ht="24" customHeight="1" x14ac:dyDescent="0.25">
      <c r="A7" s="98" t="str">
        <f>เวลาเรียน!A10</f>
        <v>ลำดับที่</v>
      </c>
      <c r="B7" s="98" t="str">
        <f>เวลาเรียน!B10</f>
        <v>รหัสประจำตัว</v>
      </c>
      <c r="C7" s="277" t="str">
        <f>เวลาเรียน!C10</f>
        <v>ชื่อ - สกุล</v>
      </c>
      <c r="D7" s="278"/>
      <c r="E7" s="99" t="s">
        <v>51</v>
      </c>
      <c r="F7" s="100">
        <v>5</v>
      </c>
      <c r="G7" s="101">
        <v>5</v>
      </c>
      <c r="H7" s="101">
        <v>5</v>
      </c>
      <c r="I7" s="101">
        <v>5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2">
        <f t="shared" ref="X7:X52" si="0">SUM(F7:W7)</f>
        <v>20</v>
      </c>
      <c r="Y7" s="103">
        <v>20</v>
      </c>
      <c r="Z7" s="15"/>
    </row>
    <row r="8" spans="1:26" ht="17.25" customHeight="1" x14ac:dyDescent="0.25">
      <c r="A8" s="104">
        <f>เวลาเรียน!A11</f>
        <v>1</v>
      </c>
      <c r="B8" s="48">
        <f>IF(เวลาเรียน!B11="","",เวลาเรียน!B11)</f>
        <v>6541020201</v>
      </c>
      <c r="C8" s="105" t="str">
        <f>IF(B8="","",เวลาเรียน!C11)</f>
        <v>นางสาวยลรดา</v>
      </c>
      <c r="D8" s="106" t="str">
        <f>IF(B8="","",เวลาเรียน!D11)</f>
        <v>หงษ์ทอง</v>
      </c>
      <c r="E8" s="107">
        <v>1</v>
      </c>
      <c r="F8" s="108"/>
      <c r="G8" s="108"/>
      <c r="H8" s="108"/>
      <c r="I8" s="108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10">
        <f t="shared" si="0"/>
        <v>0</v>
      </c>
      <c r="Y8" s="111">
        <f t="shared" ref="Y8:Y52" si="1">ROUND(X8*$Y$7/$X$7,0)</f>
        <v>0</v>
      </c>
      <c r="Z8" s="15"/>
    </row>
    <row r="9" spans="1:26" ht="17.25" customHeight="1" x14ac:dyDescent="0.25">
      <c r="A9" s="104">
        <f>เวลาเรียน!A12</f>
        <v>2</v>
      </c>
      <c r="B9" s="48">
        <f>IF(เวลาเรียน!B12="","",เวลาเรียน!B12)</f>
        <v>6541020203</v>
      </c>
      <c r="C9" s="105" t="str">
        <f>IF(B9="","",เวลาเรียน!C12)</f>
        <v>นางสาววราภรณ์</v>
      </c>
      <c r="D9" s="106" t="str">
        <f>IF(B9="","",เวลาเรียน!D12)</f>
        <v>ช่วยชู</v>
      </c>
      <c r="E9" s="112">
        <v>2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13">
        <f t="shared" si="0"/>
        <v>0</v>
      </c>
      <c r="Y9" s="114">
        <f t="shared" si="1"/>
        <v>0</v>
      </c>
      <c r="Z9" s="15"/>
    </row>
    <row r="10" spans="1:26" ht="17.25" customHeight="1" x14ac:dyDescent="0.25">
      <c r="A10" s="104">
        <f>เวลาเรียน!A13</f>
        <v>3</v>
      </c>
      <c r="B10" s="48">
        <f>IF(เวลาเรียน!B13="","",เวลาเรียน!B13)</f>
        <v>6541020204</v>
      </c>
      <c r="C10" s="105" t="str">
        <f>IF(B10="","",เวลาเรียน!C13)</f>
        <v>นายดนุสรณ์</v>
      </c>
      <c r="D10" s="106" t="str">
        <f>IF(B10="","",เวลาเรียน!D13)</f>
        <v>ชาพรม</v>
      </c>
      <c r="E10" s="112">
        <v>3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13">
        <f t="shared" si="0"/>
        <v>0</v>
      </c>
      <c r="Y10" s="114">
        <f t="shared" si="1"/>
        <v>0</v>
      </c>
      <c r="Z10" s="15"/>
    </row>
    <row r="11" spans="1:26" ht="17.25" customHeight="1" x14ac:dyDescent="0.25">
      <c r="A11" s="104">
        <f>เวลาเรียน!A14</f>
        <v>4</v>
      </c>
      <c r="B11" s="48">
        <f>IF(เวลาเรียน!B14="","",เวลาเรียน!B14)</f>
        <v>6541020206</v>
      </c>
      <c r="C11" s="105" t="str">
        <f>IF(B11="","",เวลาเรียน!C14)</f>
        <v>นายบัญชา</v>
      </c>
      <c r="D11" s="106" t="str">
        <f>IF(B11="","",เวลาเรียน!D14)</f>
        <v>มากู่</v>
      </c>
      <c r="E11" s="112">
        <v>4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13">
        <f t="shared" si="0"/>
        <v>0</v>
      </c>
      <c r="Y11" s="114">
        <f t="shared" si="1"/>
        <v>0</v>
      </c>
      <c r="Z11" s="15"/>
    </row>
    <row r="12" spans="1:26" ht="17.25" customHeight="1" x14ac:dyDescent="0.25">
      <c r="A12" s="104">
        <f>เวลาเรียน!A15</f>
        <v>5</v>
      </c>
      <c r="B12" s="48">
        <f>IF(เวลาเรียน!B15="","",เวลาเรียน!B15)</f>
        <v>6541020207</v>
      </c>
      <c r="C12" s="105" t="str">
        <f>IF(B12="","",เวลาเรียน!C15)</f>
        <v>นายภัทรพล</v>
      </c>
      <c r="D12" s="106" t="str">
        <f>IF(B12="","",เวลาเรียน!D15)</f>
        <v>มานาม</v>
      </c>
      <c r="E12" s="112">
        <v>5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13">
        <f t="shared" si="0"/>
        <v>0</v>
      </c>
      <c r="Y12" s="114">
        <f t="shared" si="1"/>
        <v>0</v>
      </c>
      <c r="Z12" s="15"/>
    </row>
    <row r="13" spans="1:26" ht="17.25" customHeight="1" x14ac:dyDescent="0.25">
      <c r="A13" s="104">
        <f>เวลาเรียน!A16</f>
        <v>6</v>
      </c>
      <c r="B13" s="48">
        <f>IF(เวลาเรียน!B16="","",เวลาเรียน!B16)</f>
        <v>6541020208</v>
      </c>
      <c r="C13" s="105" t="str">
        <f>IF(B13="","",เวลาเรียน!C16)</f>
        <v>นายมินทดา</v>
      </c>
      <c r="D13" s="106" t="str">
        <f>IF(B13="","",เวลาเรียน!D16)</f>
        <v>สิงห์เหม</v>
      </c>
      <c r="E13" s="112">
        <v>6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13">
        <f t="shared" si="0"/>
        <v>0</v>
      </c>
      <c r="Y13" s="114">
        <f t="shared" si="1"/>
        <v>0</v>
      </c>
      <c r="Z13" s="15"/>
    </row>
    <row r="14" spans="1:26" ht="17.25" customHeight="1" x14ac:dyDescent="0.25">
      <c r="A14" s="104">
        <f>เวลาเรียน!A17</f>
        <v>7</v>
      </c>
      <c r="B14" s="48">
        <f>IF(เวลาเรียน!B17="","",เวลาเรียน!B17)</f>
        <v>6541020209</v>
      </c>
      <c r="C14" s="105" t="str">
        <f>IF(B14="","",เวลาเรียน!C17)</f>
        <v>นายวชิระ</v>
      </c>
      <c r="D14" s="106" t="str">
        <f>IF(B14="","",เวลาเรียน!D17)</f>
        <v>แซ่กลาน</v>
      </c>
      <c r="E14" s="112">
        <v>7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13">
        <f t="shared" si="0"/>
        <v>0</v>
      </c>
      <c r="Y14" s="114">
        <f t="shared" si="1"/>
        <v>0</v>
      </c>
      <c r="Z14" s="15"/>
    </row>
    <row r="15" spans="1:26" ht="17.25" customHeight="1" x14ac:dyDescent="0.25">
      <c r="A15" s="104">
        <f>เวลาเรียน!A18</f>
        <v>8</v>
      </c>
      <c r="B15" s="48">
        <f>IF(เวลาเรียน!B18="","",เวลาเรียน!B18)</f>
        <v>6541020212</v>
      </c>
      <c r="C15" s="105" t="str">
        <f>IF(B15="","",เวลาเรียน!C18)</f>
        <v>นายสุณัฐกิตติ์</v>
      </c>
      <c r="D15" s="106" t="str">
        <f>IF(B15="","",เวลาเรียน!D18)</f>
        <v>เป็งขันธ์</v>
      </c>
      <c r="E15" s="112">
        <v>8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13">
        <f t="shared" si="0"/>
        <v>0</v>
      </c>
      <c r="Y15" s="114">
        <f t="shared" si="1"/>
        <v>0</v>
      </c>
      <c r="Z15" s="15"/>
    </row>
    <row r="16" spans="1:26" ht="17.25" customHeight="1" x14ac:dyDescent="0.25">
      <c r="A16" s="104">
        <f>เวลาเรียน!A19</f>
        <v>9</v>
      </c>
      <c r="B16" s="48">
        <f>IF(เวลาเรียน!B19="","",เวลาเรียน!B19)</f>
        <v>6541020213</v>
      </c>
      <c r="C16" s="105" t="str">
        <f>IF(B16="","",เวลาเรียน!C19)</f>
        <v>นายคงเดช</v>
      </c>
      <c r="D16" s="106" t="str">
        <f>IF(B16="","",เวลาเรียน!D19)</f>
        <v>ทองเรือง</v>
      </c>
      <c r="E16" s="112">
        <v>9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13">
        <f t="shared" si="0"/>
        <v>0</v>
      </c>
      <c r="Y16" s="114">
        <f t="shared" si="1"/>
        <v>0</v>
      </c>
      <c r="Z16" s="15"/>
    </row>
    <row r="17" spans="1:26" ht="17.25" customHeight="1" x14ac:dyDescent="0.25">
      <c r="A17" s="104">
        <f>เวลาเรียน!A20</f>
        <v>10</v>
      </c>
      <c r="B17" s="48">
        <f>IF(เวลาเรียน!B20="","",เวลาเรียน!B20)</f>
        <v>6541020214</v>
      </c>
      <c r="C17" s="105" t="str">
        <f>IF(B17="","",เวลาเรียน!C20)</f>
        <v>นายศรราม</v>
      </c>
      <c r="D17" s="106" t="str">
        <f>IF(B17="","",เวลาเรียน!D20)</f>
        <v>โพธิสังวาล</v>
      </c>
      <c r="E17" s="112">
        <v>10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13">
        <f t="shared" si="0"/>
        <v>0</v>
      </c>
      <c r="Y17" s="114">
        <f t="shared" si="1"/>
        <v>0</v>
      </c>
      <c r="Z17" s="15"/>
    </row>
    <row r="18" spans="1:26" ht="17.25" customHeight="1" x14ac:dyDescent="0.25">
      <c r="A18" s="104">
        <f>เวลาเรียน!A21</f>
        <v>11</v>
      </c>
      <c r="B18" s="48">
        <f>IF(เวลาเรียน!B21="","",เวลาเรียน!B21)</f>
        <v>6541020215</v>
      </c>
      <c r="C18" s="105" t="str">
        <f>IF(B18="","",เวลาเรียน!C21)</f>
        <v>นายสุรศักดิ์</v>
      </c>
      <c r="D18" s="106" t="str">
        <f>IF(B18="","",เวลาเรียน!D21)</f>
        <v>อนุรัตน์</v>
      </c>
      <c r="E18" s="112">
        <v>11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13">
        <f t="shared" si="0"/>
        <v>0</v>
      </c>
      <c r="Y18" s="114">
        <f t="shared" si="1"/>
        <v>0</v>
      </c>
      <c r="Z18" s="15"/>
    </row>
    <row r="19" spans="1:26" ht="17.25" customHeight="1" x14ac:dyDescent="0.25">
      <c r="A19" s="104">
        <f>เวลาเรียน!A22</f>
        <v>12</v>
      </c>
      <c r="B19" s="48" t="str">
        <f>IF(เวลาเรียน!B22="","",เวลาเรียน!B22)</f>
        <v/>
      </c>
      <c r="C19" s="105" t="str">
        <f>IF(B19="","",เวลาเรียน!C22)</f>
        <v/>
      </c>
      <c r="D19" s="106" t="str">
        <f>IF(B19="","",เวลาเรียน!D22)</f>
        <v/>
      </c>
      <c r="E19" s="112">
        <v>12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13">
        <f t="shared" si="0"/>
        <v>0</v>
      </c>
      <c r="Y19" s="114">
        <f t="shared" si="1"/>
        <v>0</v>
      </c>
      <c r="Z19" s="15"/>
    </row>
    <row r="20" spans="1:26" ht="17.25" customHeight="1" x14ac:dyDescent="0.25">
      <c r="A20" s="104">
        <f>เวลาเรียน!A23</f>
        <v>13</v>
      </c>
      <c r="B20" s="48" t="str">
        <f>IF(เวลาเรียน!B23="","",เวลาเรียน!B23)</f>
        <v/>
      </c>
      <c r="C20" s="105" t="str">
        <f>IF(B20="","",เวลาเรียน!C23)</f>
        <v/>
      </c>
      <c r="D20" s="106" t="str">
        <f>IF(B20="","",เวลาเรียน!D23)</f>
        <v/>
      </c>
      <c r="E20" s="112">
        <v>13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13">
        <f t="shared" si="0"/>
        <v>0</v>
      </c>
      <c r="Y20" s="114">
        <f t="shared" si="1"/>
        <v>0</v>
      </c>
      <c r="Z20" s="15"/>
    </row>
    <row r="21" spans="1:26" ht="17.25" customHeight="1" x14ac:dyDescent="0.25">
      <c r="A21" s="104">
        <f>เวลาเรียน!A24</f>
        <v>14</v>
      </c>
      <c r="B21" s="48" t="str">
        <f>IF(เวลาเรียน!B24="","",เวลาเรียน!B24)</f>
        <v/>
      </c>
      <c r="C21" s="105" t="str">
        <f>IF(B21="","",เวลาเรียน!C24)</f>
        <v/>
      </c>
      <c r="D21" s="106" t="str">
        <f>IF(B21="","",เวลาเรียน!D24)</f>
        <v/>
      </c>
      <c r="E21" s="112">
        <v>14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13">
        <f t="shared" si="0"/>
        <v>0</v>
      </c>
      <c r="Y21" s="114">
        <f t="shared" si="1"/>
        <v>0</v>
      </c>
      <c r="Z21" s="15"/>
    </row>
    <row r="22" spans="1:26" ht="17.25" customHeight="1" x14ac:dyDescent="0.25">
      <c r="A22" s="104">
        <f>เวลาเรียน!A25</f>
        <v>15</v>
      </c>
      <c r="B22" s="48" t="str">
        <f>IF(เวลาเรียน!B25="","",เวลาเรียน!B25)</f>
        <v/>
      </c>
      <c r="C22" s="105" t="str">
        <f>IF(B22="","",เวลาเรียน!C25)</f>
        <v/>
      </c>
      <c r="D22" s="106" t="str">
        <f>IF(B22="","",เวลาเรียน!D25)</f>
        <v/>
      </c>
      <c r="E22" s="112">
        <v>15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13">
        <f t="shared" si="0"/>
        <v>0</v>
      </c>
      <c r="Y22" s="114">
        <f t="shared" si="1"/>
        <v>0</v>
      </c>
      <c r="Z22" s="15"/>
    </row>
    <row r="23" spans="1:26" ht="17.25" customHeight="1" x14ac:dyDescent="0.25">
      <c r="A23" s="104">
        <f>เวลาเรียน!A26</f>
        <v>16</v>
      </c>
      <c r="B23" s="48" t="str">
        <f>IF(เวลาเรียน!B26="","",เวลาเรียน!B26)</f>
        <v/>
      </c>
      <c r="C23" s="105" t="str">
        <f>IF(B23="","",เวลาเรียน!C26)</f>
        <v/>
      </c>
      <c r="D23" s="106" t="str">
        <f>IF(B23="","",เวลาเรียน!D26)</f>
        <v/>
      </c>
      <c r="E23" s="112">
        <v>16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13">
        <f t="shared" si="0"/>
        <v>0</v>
      </c>
      <c r="Y23" s="114">
        <f t="shared" si="1"/>
        <v>0</v>
      </c>
      <c r="Z23" s="15"/>
    </row>
    <row r="24" spans="1:26" ht="17.25" customHeight="1" x14ac:dyDescent="0.25">
      <c r="A24" s="104">
        <f>เวลาเรียน!A27</f>
        <v>17</v>
      </c>
      <c r="B24" s="48" t="str">
        <f>IF(เวลาเรียน!B27="","",เวลาเรียน!B27)</f>
        <v/>
      </c>
      <c r="C24" s="105" t="str">
        <f>IF(B24="","",เวลาเรียน!C27)</f>
        <v/>
      </c>
      <c r="D24" s="106" t="str">
        <f>IF(B24="","",เวลาเรียน!D27)</f>
        <v/>
      </c>
      <c r="E24" s="112">
        <v>17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13">
        <f t="shared" si="0"/>
        <v>0</v>
      </c>
      <c r="Y24" s="114">
        <f t="shared" si="1"/>
        <v>0</v>
      </c>
      <c r="Z24" s="15"/>
    </row>
    <row r="25" spans="1:26" ht="17.25" customHeight="1" x14ac:dyDescent="0.25">
      <c r="A25" s="104">
        <f>เวลาเรียน!A28</f>
        <v>18</v>
      </c>
      <c r="B25" s="48" t="str">
        <f>IF(เวลาเรียน!B28="","",เวลาเรียน!B28)</f>
        <v/>
      </c>
      <c r="C25" s="105" t="str">
        <f>IF(B25="","",เวลาเรียน!C28)</f>
        <v/>
      </c>
      <c r="D25" s="106" t="str">
        <f>IF(B25="","",เวลาเรียน!D28)</f>
        <v/>
      </c>
      <c r="E25" s="112">
        <v>18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13">
        <f t="shared" si="0"/>
        <v>0</v>
      </c>
      <c r="Y25" s="114">
        <f t="shared" si="1"/>
        <v>0</v>
      </c>
      <c r="Z25" s="15"/>
    </row>
    <row r="26" spans="1:26" ht="17.25" customHeight="1" x14ac:dyDescent="0.25">
      <c r="A26" s="104">
        <f>เวลาเรียน!A29</f>
        <v>19</v>
      </c>
      <c r="B26" s="48" t="str">
        <f>IF(เวลาเรียน!B29="","",เวลาเรียน!B29)</f>
        <v/>
      </c>
      <c r="C26" s="105" t="str">
        <f>IF(B26="","",เวลาเรียน!C29)</f>
        <v/>
      </c>
      <c r="D26" s="106" t="str">
        <f>IF(B26="","",เวลาเรียน!D29)</f>
        <v/>
      </c>
      <c r="E26" s="112">
        <v>19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13">
        <f t="shared" si="0"/>
        <v>0</v>
      </c>
      <c r="Y26" s="114">
        <f t="shared" si="1"/>
        <v>0</v>
      </c>
      <c r="Z26" s="15"/>
    </row>
    <row r="27" spans="1:26" ht="17.25" customHeight="1" x14ac:dyDescent="0.25">
      <c r="A27" s="104">
        <f>เวลาเรียน!A30</f>
        <v>20</v>
      </c>
      <c r="B27" s="48" t="str">
        <f>IF(เวลาเรียน!B30="","",เวลาเรียน!B30)</f>
        <v/>
      </c>
      <c r="C27" s="105" t="str">
        <f>IF(B27="","",เวลาเรียน!C30)</f>
        <v/>
      </c>
      <c r="D27" s="106" t="str">
        <f>IF(B27="","",เวลาเรียน!D30)</f>
        <v/>
      </c>
      <c r="E27" s="112">
        <v>20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13">
        <f t="shared" si="0"/>
        <v>0</v>
      </c>
      <c r="Y27" s="114">
        <f t="shared" si="1"/>
        <v>0</v>
      </c>
      <c r="Z27" s="15"/>
    </row>
    <row r="28" spans="1:26" ht="17.25" customHeight="1" x14ac:dyDescent="0.25">
      <c r="A28" s="104">
        <f>เวลาเรียน!A31</f>
        <v>21</v>
      </c>
      <c r="B28" s="48" t="str">
        <f>IF(เวลาเรียน!B31="","",เวลาเรียน!B31)</f>
        <v/>
      </c>
      <c r="C28" s="105" t="str">
        <f>IF(B28="","",เวลาเรียน!C31)</f>
        <v/>
      </c>
      <c r="D28" s="106" t="str">
        <f>IF(B28="","",เวลาเรียน!D31)</f>
        <v/>
      </c>
      <c r="E28" s="112">
        <v>21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13">
        <f t="shared" si="0"/>
        <v>0</v>
      </c>
      <c r="Y28" s="114">
        <f t="shared" si="1"/>
        <v>0</v>
      </c>
      <c r="Z28" s="15"/>
    </row>
    <row r="29" spans="1:26" ht="17.25" customHeight="1" x14ac:dyDescent="0.25">
      <c r="A29" s="104">
        <f>เวลาเรียน!A32</f>
        <v>22</v>
      </c>
      <c r="B29" s="48" t="str">
        <f>IF(เวลาเรียน!B32="","",เวลาเรียน!B32)</f>
        <v/>
      </c>
      <c r="C29" s="105" t="str">
        <f>IF(B29="","",เวลาเรียน!C32)</f>
        <v/>
      </c>
      <c r="D29" s="106" t="str">
        <f>IF(B29="","",เวลาเรียน!D32)</f>
        <v/>
      </c>
      <c r="E29" s="112">
        <v>22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13">
        <f t="shared" si="0"/>
        <v>0</v>
      </c>
      <c r="Y29" s="114">
        <f t="shared" si="1"/>
        <v>0</v>
      </c>
      <c r="Z29" s="15"/>
    </row>
    <row r="30" spans="1:26" ht="17.25" customHeight="1" x14ac:dyDescent="0.25">
      <c r="A30" s="104">
        <f>เวลาเรียน!A33</f>
        <v>23</v>
      </c>
      <c r="B30" s="48" t="str">
        <f>IF(เวลาเรียน!B33="","",เวลาเรียน!B33)</f>
        <v/>
      </c>
      <c r="C30" s="105" t="str">
        <f>IF(B30="","",เวลาเรียน!C33)</f>
        <v/>
      </c>
      <c r="D30" s="106" t="str">
        <f>IF(B30="","",เวลาเรียน!D33)</f>
        <v/>
      </c>
      <c r="E30" s="112">
        <v>23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13">
        <f t="shared" si="0"/>
        <v>0</v>
      </c>
      <c r="Y30" s="114">
        <f t="shared" si="1"/>
        <v>0</v>
      </c>
      <c r="Z30" s="15"/>
    </row>
    <row r="31" spans="1:26" ht="17.25" customHeight="1" x14ac:dyDescent="0.25">
      <c r="A31" s="104">
        <f>เวลาเรียน!A34</f>
        <v>24</v>
      </c>
      <c r="B31" s="48" t="str">
        <f>IF(เวลาเรียน!B34="","",เวลาเรียน!B34)</f>
        <v/>
      </c>
      <c r="C31" s="105" t="str">
        <f>IF(B31="","",เวลาเรียน!C34)</f>
        <v/>
      </c>
      <c r="D31" s="106" t="str">
        <f>IF(B31="","",เวลาเรียน!D34)</f>
        <v/>
      </c>
      <c r="E31" s="112">
        <v>24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13">
        <f t="shared" si="0"/>
        <v>0</v>
      </c>
      <c r="Y31" s="114">
        <f t="shared" si="1"/>
        <v>0</v>
      </c>
      <c r="Z31" s="15"/>
    </row>
    <row r="32" spans="1:26" ht="17.25" customHeight="1" x14ac:dyDescent="0.25">
      <c r="A32" s="104">
        <f>เวลาเรียน!A35</f>
        <v>25</v>
      </c>
      <c r="B32" s="48" t="str">
        <f>IF(เวลาเรียน!B35="","",เวลาเรียน!B35)</f>
        <v/>
      </c>
      <c r="C32" s="105" t="str">
        <f>IF(B32="","",เวลาเรียน!C35)</f>
        <v/>
      </c>
      <c r="D32" s="106" t="str">
        <f>IF(B32="","",เวลาเรียน!D35)</f>
        <v/>
      </c>
      <c r="E32" s="112">
        <v>25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13">
        <f t="shared" si="0"/>
        <v>0</v>
      </c>
      <c r="Y32" s="114">
        <f t="shared" si="1"/>
        <v>0</v>
      </c>
      <c r="Z32" s="15"/>
    </row>
    <row r="33" spans="1:26" ht="17.25" customHeight="1" x14ac:dyDescent="0.25">
      <c r="A33" s="104">
        <f>เวลาเรียน!A36</f>
        <v>26</v>
      </c>
      <c r="B33" s="48" t="str">
        <f>IF(เวลาเรียน!B36="","",เวลาเรียน!B36)</f>
        <v/>
      </c>
      <c r="C33" s="105" t="str">
        <f>IF(B33="","",เวลาเรียน!C36)</f>
        <v/>
      </c>
      <c r="D33" s="106" t="str">
        <f>IF(B33="","",เวลาเรียน!D36)</f>
        <v/>
      </c>
      <c r="E33" s="112">
        <v>26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13">
        <f t="shared" si="0"/>
        <v>0</v>
      </c>
      <c r="Y33" s="114">
        <f t="shared" si="1"/>
        <v>0</v>
      </c>
      <c r="Z33" s="15"/>
    </row>
    <row r="34" spans="1:26" ht="17.25" customHeight="1" x14ac:dyDescent="0.25">
      <c r="A34" s="104">
        <f>เวลาเรียน!A37</f>
        <v>27</v>
      </c>
      <c r="B34" s="48" t="str">
        <f>IF(เวลาเรียน!B37="","",เวลาเรียน!B37)</f>
        <v/>
      </c>
      <c r="C34" s="105" t="str">
        <f>IF(B34="","",เวลาเรียน!C37)</f>
        <v/>
      </c>
      <c r="D34" s="106" t="str">
        <f>IF(B34="","",เวลาเรียน!D37)</f>
        <v/>
      </c>
      <c r="E34" s="112">
        <v>27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13">
        <f t="shared" si="0"/>
        <v>0</v>
      </c>
      <c r="Y34" s="114">
        <f t="shared" si="1"/>
        <v>0</v>
      </c>
      <c r="Z34" s="15"/>
    </row>
    <row r="35" spans="1:26" ht="17.25" customHeight="1" x14ac:dyDescent="0.25">
      <c r="A35" s="104">
        <f>เวลาเรียน!A38</f>
        <v>28</v>
      </c>
      <c r="B35" s="48" t="str">
        <f>IF(เวลาเรียน!B38="","",เวลาเรียน!B38)</f>
        <v/>
      </c>
      <c r="C35" s="105" t="str">
        <f>IF(B35="","",เวลาเรียน!C38)</f>
        <v/>
      </c>
      <c r="D35" s="106" t="str">
        <f>IF(B35="","",เวลาเรียน!D38)</f>
        <v/>
      </c>
      <c r="E35" s="112">
        <v>28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13">
        <f t="shared" si="0"/>
        <v>0</v>
      </c>
      <c r="Y35" s="114">
        <f t="shared" si="1"/>
        <v>0</v>
      </c>
      <c r="Z35" s="15"/>
    </row>
    <row r="36" spans="1:26" ht="17.25" customHeight="1" x14ac:dyDescent="0.25">
      <c r="A36" s="104">
        <f>เวลาเรียน!A39</f>
        <v>29</v>
      </c>
      <c r="B36" s="48" t="str">
        <f>IF(เวลาเรียน!B39="","",เวลาเรียน!B39)</f>
        <v/>
      </c>
      <c r="C36" s="105" t="str">
        <f>IF(B36="","",เวลาเรียน!C39)</f>
        <v/>
      </c>
      <c r="D36" s="106" t="str">
        <f>IF(B36="","",เวลาเรียน!D39)</f>
        <v/>
      </c>
      <c r="E36" s="112">
        <v>29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13">
        <f t="shared" si="0"/>
        <v>0</v>
      </c>
      <c r="Y36" s="114">
        <f t="shared" si="1"/>
        <v>0</v>
      </c>
      <c r="Z36" s="15"/>
    </row>
    <row r="37" spans="1:26" ht="17.25" customHeight="1" x14ac:dyDescent="0.25">
      <c r="A37" s="104">
        <f>เวลาเรียน!A40</f>
        <v>30</v>
      </c>
      <c r="B37" s="48" t="str">
        <f>IF(เวลาเรียน!B40="","",เวลาเรียน!B40)</f>
        <v/>
      </c>
      <c r="C37" s="105" t="str">
        <f>IF(B37="","",เวลาเรียน!C40)</f>
        <v/>
      </c>
      <c r="D37" s="106" t="str">
        <f>IF(B37="","",เวลาเรียน!D40)</f>
        <v/>
      </c>
      <c r="E37" s="112">
        <v>30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13">
        <f t="shared" si="0"/>
        <v>0</v>
      </c>
      <c r="Y37" s="114">
        <f t="shared" si="1"/>
        <v>0</v>
      </c>
      <c r="Z37" s="15"/>
    </row>
    <row r="38" spans="1:26" ht="17.25" customHeight="1" x14ac:dyDescent="0.25">
      <c r="A38" s="104">
        <f>เวลาเรียน!A41</f>
        <v>31</v>
      </c>
      <c r="B38" s="48" t="str">
        <f>IF(เวลาเรียน!B41="","",เวลาเรียน!B41)</f>
        <v/>
      </c>
      <c r="C38" s="105" t="str">
        <f>IF(B38="","",เวลาเรียน!C41)</f>
        <v/>
      </c>
      <c r="D38" s="106" t="str">
        <f>IF(B38="","",เวลาเรียน!D41)</f>
        <v/>
      </c>
      <c r="E38" s="112">
        <v>31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13">
        <f t="shared" si="0"/>
        <v>0</v>
      </c>
      <c r="Y38" s="114">
        <f t="shared" si="1"/>
        <v>0</v>
      </c>
      <c r="Z38" s="15"/>
    </row>
    <row r="39" spans="1:26" ht="17.25" customHeight="1" x14ac:dyDescent="0.25">
      <c r="A39" s="104">
        <f>เวลาเรียน!A42</f>
        <v>32</v>
      </c>
      <c r="B39" s="48" t="str">
        <f>IF(เวลาเรียน!B42="","",เวลาเรียน!B42)</f>
        <v/>
      </c>
      <c r="C39" s="105" t="str">
        <f>IF(B39="","",เวลาเรียน!C42)</f>
        <v/>
      </c>
      <c r="D39" s="106" t="str">
        <f>IF(B39="","",เวลาเรียน!D42)</f>
        <v/>
      </c>
      <c r="E39" s="112">
        <v>32</v>
      </c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13">
        <f t="shared" si="0"/>
        <v>0</v>
      </c>
      <c r="Y39" s="114">
        <f t="shared" si="1"/>
        <v>0</v>
      </c>
      <c r="Z39" s="15"/>
    </row>
    <row r="40" spans="1:26" ht="17.25" customHeight="1" x14ac:dyDescent="0.25">
      <c r="A40" s="104">
        <f>เวลาเรียน!A43</f>
        <v>33</v>
      </c>
      <c r="B40" s="48" t="str">
        <f>IF(เวลาเรียน!B43="","",เวลาเรียน!B43)</f>
        <v/>
      </c>
      <c r="C40" s="105" t="str">
        <f>IF(B40="","",เวลาเรียน!C43)</f>
        <v/>
      </c>
      <c r="D40" s="106" t="str">
        <f>IF(B40="","",เวลาเรียน!D43)</f>
        <v/>
      </c>
      <c r="E40" s="112">
        <v>33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13">
        <f t="shared" si="0"/>
        <v>0</v>
      </c>
      <c r="Y40" s="114">
        <f t="shared" si="1"/>
        <v>0</v>
      </c>
      <c r="Z40" s="15"/>
    </row>
    <row r="41" spans="1:26" ht="17.25" customHeight="1" x14ac:dyDescent="0.25">
      <c r="A41" s="104">
        <f>เวลาเรียน!A44</f>
        <v>34</v>
      </c>
      <c r="B41" s="48" t="str">
        <f>IF(เวลาเรียน!B44="","",เวลาเรียน!B44)</f>
        <v/>
      </c>
      <c r="C41" s="105" t="str">
        <f>IF(B41="","",เวลาเรียน!C44)</f>
        <v/>
      </c>
      <c r="D41" s="106" t="str">
        <f>IF(B41="","",เวลาเรียน!D44)</f>
        <v/>
      </c>
      <c r="E41" s="112">
        <v>34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13">
        <f t="shared" si="0"/>
        <v>0</v>
      </c>
      <c r="Y41" s="114">
        <f t="shared" si="1"/>
        <v>0</v>
      </c>
      <c r="Z41" s="15"/>
    </row>
    <row r="42" spans="1:26" ht="17.25" customHeight="1" x14ac:dyDescent="0.25">
      <c r="A42" s="104">
        <f>เวลาเรียน!A45</f>
        <v>35</v>
      </c>
      <c r="B42" s="48" t="str">
        <f>IF(เวลาเรียน!B45="","",เวลาเรียน!B45)</f>
        <v/>
      </c>
      <c r="C42" s="105" t="str">
        <f>IF(B42="","",เวลาเรียน!C45)</f>
        <v/>
      </c>
      <c r="D42" s="106" t="str">
        <f>IF(B42="","",เวลาเรียน!D45)</f>
        <v/>
      </c>
      <c r="E42" s="112">
        <v>35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15">
        <f t="shared" si="0"/>
        <v>0</v>
      </c>
      <c r="Y42" s="114">
        <f t="shared" si="1"/>
        <v>0</v>
      </c>
      <c r="Z42" s="15"/>
    </row>
    <row r="43" spans="1:26" ht="17.25" customHeight="1" x14ac:dyDescent="0.25">
      <c r="A43" s="104">
        <f>เวลาเรียน!A46</f>
        <v>36</v>
      </c>
      <c r="B43" s="48" t="str">
        <f>IF(เวลาเรียน!B46="","",เวลาเรียน!B46)</f>
        <v/>
      </c>
      <c r="C43" s="105" t="str">
        <f>IF(B43="","",เวลาเรียน!C46)</f>
        <v/>
      </c>
      <c r="D43" s="106" t="str">
        <f>IF(B43="","",เวลาเรียน!D46)</f>
        <v/>
      </c>
      <c r="E43" s="112">
        <v>36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13">
        <f t="shared" si="0"/>
        <v>0</v>
      </c>
      <c r="Y43" s="114">
        <f t="shared" si="1"/>
        <v>0</v>
      </c>
      <c r="Z43" s="15"/>
    </row>
    <row r="44" spans="1:26" ht="17.25" customHeight="1" x14ac:dyDescent="0.25">
      <c r="A44" s="104">
        <f>เวลาเรียน!A47</f>
        <v>37</v>
      </c>
      <c r="B44" s="48" t="str">
        <f>IF(เวลาเรียน!B47="","",เวลาเรียน!B47)</f>
        <v/>
      </c>
      <c r="C44" s="105" t="str">
        <f>IF(B44="","",เวลาเรียน!C47)</f>
        <v/>
      </c>
      <c r="D44" s="106" t="str">
        <f>IF(B44="","",เวลาเรียน!D47)</f>
        <v/>
      </c>
      <c r="E44" s="112">
        <v>37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13">
        <f t="shared" si="0"/>
        <v>0</v>
      </c>
      <c r="Y44" s="114">
        <f t="shared" si="1"/>
        <v>0</v>
      </c>
      <c r="Z44" s="15"/>
    </row>
    <row r="45" spans="1:26" ht="17.25" customHeight="1" x14ac:dyDescent="0.25">
      <c r="A45" s="104">
        <f>เวลาเรียน!A48</f>
        <v>38</v>
      </c>
      <c r="B45" s="48" t="str">
        <f>IF(เวลาเรียน!B48="","",เวลาเรียน!B48)</f>
        <v/>
      </c>
      <c r="C45" s="105" t="str">
        <f>IF(B45="","",เวลาเรียน!C48)</f>
        <v/>
      </c>
      <c r="D45" s="106" t="str">
        <f>IF(B45="","",เวลาเรียน!D48)</f>
        <v/>
      </c>
      <c r="E45" s="112">
        <v>38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13">
        <f t="shared" si="0"/>
        <v>0</v>
      </c>
      <c r="Y45" s="114">
        <f t="shared" si="1"/>
        <v>0</v>
      </c>
      <c r="Z45" s="15"/>
    </row>
    <row r="46" spans="1:26" ht="17.25" customHeight="1" x14ac:dyDescent="0.25">
      <c r="A46" s="104">
        <f>เวลาเรียน!A49</f>
        <v>39</v>
      </c>
      <c r="B46" s="48" t="str">
        <f>IF(เวลาเรียน!B49="","",เวลาเรียน!B49)</f>
        <v/>
      </c>
      <c r="C46" s="105" t="str">
        <f>IF(B46="","",เวลาเรียน!C49)</f>
        <v/>
      </c>
      <c r="D46" s="106" t="str">
        <f>IF(B46="","",เวลาเรียน!D49)</f>
        <v/>
      </c>
      <c r="E46" s="112">
        <v>39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13">
        <f t="shared" si="0"/>
        <v>0</v>
      </c>
      <c r="Y46" s="114">
        <f t="shared" si="1"/>
        <v>0</v>
      </c>
      <c r="Z46" s="15"/>
    </row>
    <row r="47" spans="1:26" ht="17.25" customHeight="1" x14ac:dyDescent="0.25">
      <c r="A47" s="104">
        <f>เวลาเรียน!A50</f>
        <v>40</v>
      </c>
      <c r="B47" s="48" t="str">
        <f>IF(เวลาเรียน!B50="","",เวลาเรียน!B50)</f>
        <v/>
      </c>
      <c r="C47" s="105" t="str">
        <f>IF(B47="","",เวลาเรียน!C50)</f>
        <v/>
      </c>
      <c r="D47" s="106" t="str">
        <f>IF(B47="","",เวลาเรียน!D50)</f>
        <v/>
      </c>
      <c r="E47" s="112">
        <v>40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13">
        <f t="shared" si="0"/>
        <v>0</v>
      </c>
      <c r="Y47" s="114">
        <f t="shared" si="1"/>
        <v>0</v>
      </c>
      <c r="Z47" s="15"/>
    </row>
    <row r="48" spans="1:26" ht="17.25" customHeight="1" x14ac:dyDescent="0.25">
      <c r="A48" s="104">
        <f>เวลาเรียน!A51</f>
        <v>41</v>
      </c>
      <c r="B48" s="48" t="str">
        <f>IF(เวลาเรียน!B51="","",เวลาเรียน!B51)</f>
        <v/>
      </c>
      <c r="C48" s="105" t="str">
        <f>IF(B48="","",เวลาเรียน!C51)</f>
        <v/>
      </c>
      <c r="D48" s="106" t="str">
        <f>IF(B48="","",เวลาเรียน!D51)</f>
        <v/>
      </c>
      <c r="E48" s="112">
        <v>41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13">
        <f t="shared" si="0"/>
        <v>0</v>
      </c>
      <c r="Y48" s="114">
        <f t="shared" si="1"/>
        <v>0</v>
      </c>
      <c r="Z48" s="15"/>
    </row>
    <row r="49" spans="1:26" ht="17.25" customHeight="1" x14ac:dyDescent="0.25">
      <c r="A49" s="104">
        <f>เวลาเรียน!A52</f>
        <v>42</v>
      </c>
      <c r="B49" s="48" t="str">
        <f>IF(เวลาเรียน!B52="","",เวลาเรียน!B52)</f>
        <v/>
      </c>
      <c r="C49" s="105" t="str">
        <f>IF(B49="","",เวลาเรียน!C52)</f>
        <v/>
      </c>
      <c r="D49" s="106" t="str">
        <f>IF(B49="","",เวลาเรียน!D52)</f>
        <v/>
      </c>
      <c r="E49" s="112">
        <v>42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13">
        <f t="shared" si="0"/>
        <v>0</v>
      </c>
      <c r="Y49" s="114">
        <f t="shared" si="1"/>
        <v>0</v>
      </c>
      <c r="Z49" s="15"/>
    </row>
    <row r="50" spans="1:26" ht="17.25" customHeight="1" x14ac:dyDescent="0.25">
      <c r="A50" s="104">
        <f>เวลาเรียน!A53</f>
        <v>43</v>
      </c>
      <c r="B50" s="48" t="str">
        <f>IF(เวลาเรียน!B53="","",เวลาเรียน!B53)</f>
        <v/>
      </c>
      <c r="C50" s="105" t="str">
        <f>IF(B50="","",เวลาเรียน!C53)</f>
        <v/>
      </c>
      <c r="D50" s="106" t="str">
        <f>IF(B50="","",เวลาเรียน!D53)</f>
        <v/>
      </c>
      <c r="E50" s="112">
        <v>43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13">
        <f t="shared" si="0"/>
        <v>0</v>
      </c>
      <c r="Y50" s="114">
        <f t="shared" si="1"/>
        <v>0</v>
      </c>
      <c r="Z50" s="15"/>
    </row>
    <row r="51" spans="1:26" ht="17.25" customHeight="1" x14ac:dyDescent="0.25">
      <c r="A51" s="104">
        <f>เวลาเรียน!A54</f>
        <v>44</v>
      </c>
      <c r="B51" s="48" t="str">
        <f>IF(เวลาเรียน!B54="","",เวลาเรียน!B54)</f>
        <v/>
      </c>
      <c r="C51" s="105" t="str">
        <f>IF(B51="","",เวลาเรียน!C54)</f>
        <v/>
      </c>
      <c r="D51" s="106" t="str">
        <f>IF(B51="","",เวลาเรียน!D54)</f>
        <v/>
      </c>
      <c r="E51" s="112">
        <v>44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13">
        <f t="shared" si="0"/>
        <v>0</v>
      </c>
      <c r="Y51" s="114">
        <f t="shared" si="1"/>
        <v>0</v>
      </c>
      <c r="Z51" s="15"/>
    </row>
    <row r="52" spans="1:26" ht="17.25" customHeight="1" x14ac:dyDescent="0.25">
      <c r="A52" s="116">
        <f>เวลาเรียน!A55</f>
        <v>45</v>
      </c>
      <c r="B52" s="71" t="str">
        <f>IF(เวลาเรียน!B55="","",เวลาเรียน!B55)</f>
        <v/>
      </c>
      <c r="C52" s="117" t="str">
        <f>IF(B52="","",เวลาเรียน!C55)</f>
        <v/>
      </c>
      <c r="D52" s="118" t="str">
        <f>IF(B52="","",เวลาเรียน!D55)</f>
        <v/>
      </c>
      <c r="E52" s="119">
        <v>45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15">
        <f t="shared" si="0"/>
        <v>0</v>
      </c>
      <c r="Y52" s="121">
        <f t="shared" si="1"/>
        <v>0</v>
      </c>
      <c r="Z52" s="15"/>
    </row>
    <row r="53" spans="1:26" ht="28.5" customHeight="1" x14ac:dyDescent="0.35">
      <c r="A53" s="122"/>
      <c r="B53" s="122"/>
      <c r="C53" s="123"/>
      <c r="D53" s="123"/>
      <c r="E53" s="79"/>
      <c r="F53" s="79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 t="s">
        <v>706</v>
      </c>
      <c r="R53" s="80"/>
      <c r="S53" s="80"/>
      <c r="T53" s="80"/>
      <c r="U53" s="80"/>
      <c r="V53" s="80"/>
      <c r="W53" s="80"/>
      <c r="X53" s="80"/>
      <c r="Y53" s="80"/>
      <c r="Z53" s="15"/>
    </row>
    <row r="54" spans="1:26" ht="24" customHeight="1" x14ac:dyDescent="0.35">
      <c r="A54" s="85"/>
      <c r="B54" s="85"/>
      <c r="C54" s="86"/>
      <c r="D54" s="86"/>
      <c r="E54" s="82"/>
      <c r="F54" s="82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 t="s">
        <v>41</v>
      </c>
      <c r="R54" s="288" t="str">
        <f>เวลาเรียน!AA5</f>
        <v>ชื่อครูผู้สอน</v>
      </c>
      <c r="S54" s="259"/>
      <c r="T54" s="259"/>
      <c r="U54" s="259"/>
      <c r="V54" s="259"/>
      <c r="W54" s="260"/>
      <c r="X54" s="81"/>
      <c r="Y54" s="81"/>
      <c r="Z54" s="15"/>
    </row>
    <row r="55" spans="1:26" ht="24" customHeight="1" x14ac:dyDescent="0.35">
      <c r="A55" s="85"/>
      <c r="B55" s="85"/>
      <c r="C55" s="86"/>
      <c r="D55" s="86"/>
      <c r="E55" s="82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2"/>
      <c r="Y55" s="124"/>
      <c r="Z55" s="15"/>
    </row>
    <row r="56" spans="1:26" ht="24" customHeight="1" x14ac:dyDescent="0.35">
      <c r="A56" s="85"/>
      <c r="B56" s="85"/>
      <c r="C56" s="86"/>
      <c r="D56" s="86"/>
      <c r="E56" s="82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2"/>
      <c r="Y56" s="124"/>
      <c r="Z56" s="15"/>
    </row>
    <row r="57" spans="1:26" ht="24" customHeight="1" x14ac:dyDescent="0.35">
      <c r="A57" s="85"/>
      <c r="B57" s="85"/>
      <c r="C57" s="86"/>
      <c r="D57" s="86"/>
      <c r="E57" s="82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2"/>
      <c r="Y57" s="124"/>
      <c r="Z57" s="15"/>
    </row>
    <row r="58" spans="1:26" ht="24" customHeight="1" x14ac:dyDescent="0.35">
      <c r="A58" s="85"/>
      <c r="B58" s="85"/>
      <c r="C58" s="86"/>
      <c r="D58" s="86"/>
      <c r="E58" s="82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2"/>
      <c r="Y58" s="124"/>
      <c r="Z58" s="15"/>
    </row>
    <row r="59" spans="1:26" ht="24" customHeight="1" x14ac:dyDescent="0.35">
      <c r="A59" s="85"/>
      <c r="B59" s="85"/>
      <c r="C59" s="86"/>
      <c r="D59" s="86"/>
      <c r="E59" s="82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  <c r="Y59" s="124"/>
      <c r="Z59" s="15"/>
    </row>
    <row r="60" spans="1:26" ht="24" customHeight="1" x14ac:dyDescent="0.35">
      <c r="A60" s="85"/>
      <c r="B60" s="85"/>
      <c r="C60" s="86"/>
      <c r="D60" s="86"/>
      <c r="E60" s="82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2"/>
      <c r="Y60" s="124"/>
      <c r="Z60" s="15"/>
    </row>
    <row r="61" spans="1:26" ht="24" customHeight="1" x14ac:dyDescent="0.35">
      <c r="A61" s="85"/>
      <c r="B61" s="85"/>
      <c r="C61" s="86"/>
      <c r="D61" s="86"/>
      <c r="E61" s="82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2"/>
      <c r="Y61" s="124"/>
      <c r="Z61" s="15"/>
    </row>
    <row r="62" spans="1:26" ht="24" customHeight="1" x14ac:dyDescent="0.35">
      <c r="A62" s="85"/>
      <c r="B62" s="85"/>
      <c r="C62" s="86"/>
      <c r="D62" s="86"/>
      <c r="E62" s="82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2"/>
      <c r="Y62" s="124"/>
      <c r="Z62" s="15"/>
    </row>
    <row r="63" spans="1:26" ht="24" customHeight="1" x14ac:dyDescent="0.35">
      <c r="A63" s="85"/>
      <c r="B63" s="85"/>
      <c r="C63" s="86"/>
      <c r="D63" s="86"/>
      <c r="E63" s="82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2"/>
      <c r="Y63" s="124"/>
      <c r="Z63" s="15"/>
    </row>
    <row r="64" spans="1:26" ht="24" customHeight="1" x14ac:dyDescent="0.35">
      <c r="A64" s="85"/>
      <c r="B64" s="85"/>
      <c r="C64" s="86"/>
      <c r="D64" s="86"/>
      <c r="E64" s="82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2"/>
      <c r="Y64" s="124"/>
      <c r="Z64" s="15"/>
    </row>
    <row r="65" spans="1:26" ht="24" customHeight="1" x14ac:dyDescent="0.35">
      <c r="A65" s="85"/>
      <c r="B65" s="85"/>
      <c r="C65" s="86"/>
      <c r="D65" s="86"/>
      <c r="E65" s="82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2"/>
      <c r="Y65" s="124"/>
      <c r="Z65" s="15"/>
    </row>
    <row r="66" spans="1:26" ht="24" customHeight="1" x14ac:dyDescent="0.35">
      <c r="A66" s="85"/>
      <c r="B66" s="85"/>
      <c r="C66" s="86"/>
      <c r="D66" s="86"/>
      <c r="E66" s="82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2"/>
      <c r="Y66" s="124"/>
      <c r="Z66" s="15"/>
    </row>
    <row r="67" spans="1:26" ht="24" customHeight="1" x14ac:dyDescent="0.35">
      <c r="A67" s="85"/>
      <c r="B67" s="85"/>
      <c r="C67" s="86"/>
      <c r="D67" s="86"/>
      <c r="E67" s="82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2"/>
      <c r="Y67" s="124"/>
      <c r="Z67" s="15"/>
    </row>
    <row r="68" spans="1:26" ht="24" customHeight="1" x14ac:dyDescent="0.35">
      <c r="A68" s="85"/>
      <c r="B68" s="85"/>
      <c r="C68" s="86"/>
      <c r="D68" s="86"/>
      <c r="E68" s="82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2"/>
      <c r="Y68" s="124"/>
      <c r="Z68" s="15"/>
    </row>
    <row r="69" spans="1:26" ht="24" customHeight="1" x14ac:dyDescent="0.35">
      <c r="A69" s="85"/>
      <c r="B69" s="85"/>
      <c r="C69" s="86"/>
      <c r="D69" s="86"/>
      <c r="E69" s="82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2"/>
      <c r="Y69" s="124"/>
      <c r="Z69" s="15"/>
    </row>
    <row r="70" spans="1:26" ht="24" customHeight="1" x14ac:dyDescent="0.35">
      <c r="A70" s="85"/>
      <c r="B70" s="85"/>
      <c r="C70" s="86"/>
      <c r="D70" s="86"/>
      <c r="E70" s="82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2"/>
      <c r="Y70" s="124"/>
      <c r="Z70" s="15"/>
    </row>
    <row r="71" spans="1:26" ht="24" customHeight="1" x14ac:dyDescent="0.35">
      <c r="A71" s="85"/>
      <c r="B71" s="85"/>
      <c r="C71" s="86"/>
      <c r="D71" s="86"/>
      <c r="E71" s="82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2"/>
      <c r="Y71" s="124"/>
      <c r="Z71" s="15"/>
    </row>
    <row r="72" spans="1:26" ht="24" customHeight="1" x14ac:dyDescent="0.35">
      <c r="A72" s="85"/>
      <c r="B72" s="85"/>
      <c r="C72" s="86"/>
      <c r="D72" s="86"/>
      <c r="E72" s="82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2"/>
      <c r="Y72" s="124"/>
      <c r="Z72" s="15"/>
    </row>
    <row r="73" spans="1:26" ht="24" customHeight="1" x14ac:dyDescent="0.35">
      <c r="A73" s="85"/>
      <c r="B73" s="85"/>
      <c r="C73" s="86"/>
      <c r="D73" s="86"/>
      <c r="E73" s="82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2"/>
      <c r="Y73" s="124"/>
      <c r="Z73" s="15"/>
    </row>
    <row r="74" spans="1:26" ht="24" customHeight="1" x14ac:dyDescent="0.35">
      <c r="A74" s="85"/>
      <c r="B74" s="85"/>
      <c r="C74" s="86"/>
      <c r="D74" s="86"/>
      <c r="E74" s="82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2"/>
      <c r="Y74" s="124"/>
      <c r="Z74" s="15"/>
    </row>
    <row r="75" spans="1:26" ht="24" customHeight="1" x14ac:dyDescent="0.35">
      <c r="A75" s="85"/>
      <c r="B75" s="85"/>
      <c r="C75" s="86"/>
      <c r="D75" s="86"/>
      <c r="E75" s="82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2"/>
      <c r="Y75" s="124"/>
      <c r="Z75" s="15"/>
    </row>
    <row r="76" spans="1:26" ht="24" customHeight="1" x14ac:dyDescent="0.35">
      <c r="A76" s="85"/>
      <c r="B76" s="85"/>
      <c r="C76" s="86"/>
      <c r="D76" s="86"/>
      <c r="E76" s="82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2"/>
      <c r="Y76" s="124"/>
      <c r="Z76" s="15"/>
    </row>
    <row r="77" spans="1:26" ht="24" customHeight="1" x14ac:dyDescent="0.35">
      <c r="A77" s="85"/>
      <c r="B77" s="85"/>
      <c r="C77" s="86"/>
      <c r="D77" s="86"/>
      <c r="E77" s="82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2"/>
      <c r="Y77" s="124"/>
      <c r="Z77" s="15"/>
    </row>
    <row r="78" spans="1:26" ht="24" customHeight="1" x14ac:dyDescent="0.35">
      <c r="A78" s="85"/>
      <c r="B78" s="85"/>
      <c r="C78" s="86"/>
      <c r="D78" s="86"/>
      <c r="E78" s="82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2"/>
      <c r="Y78" s="124"/>
      <c r="Z78" s="15"/>
    </row>
    <row r="79" spans="1:26" ht="24" customHeight="1" x14ac:dyDescent="0.35">
      <c r="A79" s="85"/>
      <c r="B79" s="85"/>
      <c r="C79" s="86"/>
      <c r="D79" s="86"/>
      <c r="E79" s="82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2"/>
      <c r="Y79" s="124"/>
      <c r="Z79" s="15"/>
    </row>
    <row r="80" spans="1:26" ht="24" customHeight="1" x14ac:dyDescent="0.35">
      <c r="A80" s="85"/>
      <c r="B80" s="85"/>
      <c r="C80" s="86"/>
      <c r="D80" s="86"/>
      <c r="E80" s="82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2"/>
      <c r="Y80" s="124"/>
      <c r="Z80" s="15"/>
    </row>
    <row r="81" spans="1:26" ht="24" customHeight="1" x14ac:dyDescent="0.35">
      <c r="A81" s="85"/>
      <c r="B81" s="85"/>
      <c r="C81" s="86"/>
      <c r="D81" s="86"/>
      <c r="E81" s="82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2"/>
      <c r="Y81" s="124"/>
      <c r="Z81" s="15"/>
    </row>
    <row r="82" spans="1:26" ht="24" customHeight="1" x14ac:dyDescent="0.35">
      <c r="A82" s="85"/>
      <c r="B82" s="85"/>
      <c r="C82" s="86"/>
      <c r="D82" s="86"/>
      <c r="E82" s="82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2"/>
      <c r="Y82" s="124"/>
      <c r="Z82" s="15"/>
    </row>
    <row r="83" spans="1:26" ht="24" customHeight="1" x14ac:dyDescent="0.35">
      <c r="A83" s="85"/>
      <c r="B83" s="85"/>
      <c r="C83" s="86"/>
      <c r="D83" s="86"/>
      <c r="E83" s="82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2"/>
      <c r="Y83" s="124"/>
      <c r="Z83" s="15"/>
    </row>
    <row r="84" spans="1:26" ht="24" customHeight="1" x14ac:dyDescent="0.35">
      <c r="A84" s="85"/>
      <c r="B84" s="85"/>
      <c r="C84" s="86"/>
      <c r="D84" s="86"/>
      <c r="E84" s="82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2"/>
      <c r="Y84" s="124"/>
      <c r="Z84" s="15"/>
    </row>
    <row r="85" spans="1:26" ht="24" customHeight="1" x14ac:dyDescent="0.35">
      <c r="A85" s="85"/>
      <c r="B85" s="85"/>
      <c r="C85" s="86"/>
      <c r="D85" s="86"/>
      <c r="E85" s="82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2"/>
      <c r="Y85" s="124"/>
      <c r="Z85" s="15"/>
    </row>
    <row r="86" spans="1:26" ht="24" customHeight="1" x14ac:dyDescent="0.35">
      <c r="A86" s="85"/>
      <c r="B86" s="85"/>
      <c r="C86" s="86"/>
      <c r="D86" s="86"/>
      <c r="E86" s="82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2"/>
      <c r="Y86" s="124"/>
      <c r="Z86" s="15"/>
    </row>
    <row r="87" spans="1:26" ht="24" customHeight="1" x14ac:dyDescent="0.35">
      <c r="A87" s="85"/>
      <c r="B87" s="85"/>
      <c r="C87" s="86"/>
      <c r="D87" s="86"/>
      <c r="E87" s="82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2"/>
      <c r="Y87" s="124"/>
      <c r="Z87" s="15"/>
    </row>
    <row r="88" spans="1:26" ht="24" customHeight="1" x14ac:dyDescent="0.35">
      <c r="A88" s="85"/>
      <c r="B88" s="85"/>
      <c r="C88" s="86"/>
      <c r="D88" s="86"/>
      <c r="E88" s="82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2"/>
      <c r="Y88" s="124"/>
      <c r="Z88" s="15"/>
    </row>
    <row r="89" spans="1:26" ht="24" customHeight="1" x14ac:dyDescent="0.35">
      <c r="A89" s="85"/>
      <c r="B89" s="85"/>
      <c r="C89" s="86"/>
      <c r="D89" s="86"/>
      <c r="E89" s="82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2"/>
      <c r="Y89" s="124"/>
      <c r="Z89" s="15"/>
    </row>
    <row r="90" spans="1:26" ht="24" customHeight="1" x14ac:dyDescent="0.35">
      <c r="A90" s="85"/>
      <c r="B90" s="85"/>
      <c r="C90" s="86"/>
      <c r="D90" s="86"/>
      <c r="E90" s="82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2"/>
      <c r="Y90" s="124"/>
      <c r="Z90" s="15"/>
    </row>
    <row r="91" spans="1:26" ht="24" customHeight="1" x14ac:dyDescent="0.35">
      <c r="A91" s="85"/>
      <c r="B91" s="85"/>
      <c r="C91" s="86"/>
      <c r="D91" s="86"/>
      <c r="E91" s="82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2"/>
      <c r="Y91" s="124"/>
      <c r="Z91" s="15"/>
    </row>
    <row r="92" spans="1:26" ht="24" customHeight="1" x14ac:dyDescent="0.35">
      <c r="A92" s="85"/>
      <c r="B92" s="85"/>
      <c r="C92" s="86"/>
      <c r="D92" s="86"/>
      <c r="E92" s="82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2"/>
      <c r="Y92" s="124"/>
      <c r="Z92" s="15"/>
    </row>
    <row r="93" spans="1:26" ht="24" customHeight="1" x14ac:dyDescent="0.35">
      <c r="A93" s="85"/>
      <c r="B93" s="85"/>
      <c r="C93" s="86"/>
      <c r="D93" s="86"/>
      <c r="E93" s="82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2"/>
      <c r="Y93" s="124"/>
      <c r="Z93" s="15"/>
    </row>
    <row r="94" spans="1:26" ht="24" customHeight="1" x14ac:dyDescent="0.35">
      <c r="A94" s="85"/>
      <c r="B94" s="85"/>
      <c r="C94" s="86"/>
      <c r="D94" s="86"/>
      <c r="E94" s="82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2"/>
      <c r="Y94" s="124"/>
      <c r="Z94" s="15"/>
    </row>
    <row r="95" spans="1:26" ht="24" customHeight="1" x14ac:dyDescent="0.35">
      <c r="A95" s="85"/>
      <c r="B95" s="85"/>
      <c r="C95" s="86"/>
      <c r="D95" s="86"/>
      <c r="E95" s="82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2"/>
      <c r="Y95" s="124"/>
      <c r="Z95" s="15"/>
    </row>
    <row r="96" spans="1:26" ht="24" customHeight="1" x14ac:dyDescent="0.35">
      <c r="A96" s="85"/>
      <c r="B96" s="85"/>
      <c r="C96" s="86"/>
      <c r="D96" s="86"/>
      <c r="E96" s="82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2"/>
      <c r="Y96" s="124"/>
      <c r="Z96" s="15"/>
    </row>
    <row r="97" spans="1:26" ht="24" customHeight="1" x14ac:dyDescent="0.35">
      <c r="A97" s="85"/>
      <c r="B97" s="85"/>
      <c r="C97" s="86"/>
      <c r="D97" s="86"/>
      <c r="E97" s="82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2"/>
      <c r="Y97" s="124"/>
      <c r="Z97" s="15"/>
    </row>
    <row r="98" spans="1:26" ht="24" customHeight="1" x14ac:dyDescent="0.35">
      <c r="A98" s="85"/>
      <c r="B98" s="85"/>
      <c r="C98" s="86"/>
      <c r="D98" s="86"/>
      <c r="E98" s="82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2"/>
      <c r="Y98" s="124"/>
      <c r="Z98" s="15"/>
    </row>
    <row r="99" spans="1:26" ht="24" customHeight="1" x14ac:dyDescent="0.35">
      <c r="A99" s="85"/>
      <c r="B99" s="85"/>
      <c r="C99" s="86"/>
      <c r="D99" s="86"/>
      <c r="E99" s="82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2"/>
      <c r="Y99" s="124"/>
      <c r="Z99" s="15"/>
    </row>
    <row r="100" spans="1:26" ht="24" customHeight="1" x14ac:dyDescent="0.35">
      <c r="A100" s="85"/>
      <c r="B100" s="85"/>
      <c r="C100" s="86"/>
      <c r="D100" s="86"/>
      <c r="E100" s="82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2"/>
      <c r="Y100" s="124"/>
      <c r="Z100" s="15"/>
    </row>
    <row r="101" spans="1:26" ht="24" customHeight="1" x14ac:dyDescent="0.35">
      <c r="A101" s="85"/>
      <c r="B101" s="85"/>
      <c r="C101" s="86"/>
      <c r="D101" s="86"/>
      <c r="E101" s="82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2"/>
      <c r="Y101" s="124"/>
      <c r="Z101" s="15"/>
    </row>
    <row r="102" spans="1:26" ht="24" customHeight="1" x14ac:dyDescent="0.35">
      <c r="A102" s="85"/>
      <c r="B102" s="85"/>
      <c r="C102" s="86"/>
      <c r="D102" s="86"/>
      <c r="E102" s="82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2"/>
      <c r="Y102" s="124"/>
      <c r="Z102" s="15"/>
    </row>
    <row r="103" spans="1:26" ht="24" customHeight="1" x14ac:dyDescent="0.35">
      <c r="A103" s="85"/>
      <c r="B103" s="85"/>
      <c r="C103" s="86"/>
      <c r="D103" s="86"/>
      <c r="E103" s="82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2"/>
      <c r="Y103" s="124"/>
      <c r="Z103" s="15"/>
    </row>
    <row r="104" spans="1:26" ht="24" customHeight="1" x14ac:dyDescent="0.35">
      <c r="A104" s="85"/>
      <c r="B104" s="85"/>
      <c r="C104" s="86"/>
      <c r="D104" s="86"/>
      <c r="E104" s="82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2"/>
      <c r="Y104" s="124"/>
      <c r="Z104" s="15"/>
    </row>
    <row r="105" spans="1:26" ht="24" customHeight="1" x14ac:dyDescent="0.35">
      <c r="A105" s="85"/>
      <c r="B105" s="85"/>
      <c r="C105" s="86"/>
      <c r="D105" s="86"/>
      <c r="E105" s="82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2"/>
      <c r="Y105" s="124"/>
      <c r="Z105" s="15"/>
    </row>
    <row r="106" spans="1:26" ht="24" customHeight="1" x14ac:dyDescent="0.35">
      <c r="A106" s="85"/>
      <c r="B106" s="85"/>
      <c r="C106" s="86"/>
      <c r="D106" s="86"/>
      <c r="E106" s="82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2"/>
      <c r="Y106" s="124"/>
      <c r="Z106" s="15"/>
    </row>
    <row r="107" spans="1:26" ht="24" customHeight="1" x14ac:dyDescent="0.35">
      <c r="A107" s="85"/>
      <c r="B107" s="85"/>
      <c r="C107" s="86"/>
      <c r="D107" s="86"/>
      <c r="E107" s="82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2"/>
      <c r="Y107" s="124"/>
      <c r="Z107" s="15"/>
    </row>
    <row r="108" spans="1:26" ht="24" customHeight="1" x14ac:dyDescent="0.35">
      <c r="A108" s="85"/>
      <c r="B108" s="85"/>
      <c r="C108" s="86"/>
      <c r="D108" s="86"/>
      <c r="E108" s="82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2"/>
      <c r="Y108" s="124"/>
      <c r="Z108" s="15"/>
    </row>
    <row r="109" spans="1:26" ht="24" customHeight="1" x14ac:dyDescent="0.35">
      <c r="A109" s="85"/>
      <c r="B109" s="85"/>
      <c r="C109" s="86"/>
      <c r="D109" s="86"/>
      <c r="E109" s="82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2"/>
      <c r="Y109" s="124"/>
      <c r="Z109" s="15"/>
    </row>
    <row r="110" spans="1:26" ht="24" customHeight="1" x14ac:dyDescent="0.35">
      <c r="A110" s="85"/>
      <c r="B110" s="85"/>
      <c r="C110" s="86"/>
      <c r="D110" s="86"/>
      <c r="E110" s="82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2"/>
      <c r="Y110" s="124"/>
      <c r="Z110" s="15"/>
    </row>
    <row r="111" spans="1:26" ht="24" customHeight="1" x14ac:dyDescent="0.35">
      <c r="A111" s="85"/>
      <c r="B111" s="85"/>
      <c r="C111" s="86"/>
      <c r="D111" s="86"/>
      <c r="E111" s="82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2"/>
      <c r="Y111" s="124"/>
      <c r="Z111" s="15"/>
    </row>
    <row r="112" spans="1:26" ht="24" customHeight="1" x14ac:dyDescent="0.35">
      <c r="A112" s="85"/>
      <c r="B112" s="85"/>
      <c r="C112" s="86"/>
      <c r="D112" s="86"/>
      <c r="E112" s="82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2"/>
      <c r="Y112" s="124"/>
      <c r="Z112" s="15"/>
    </row>
    <row r="113" spans="1:26" ht="24" customHeight="1" x14ac:dyDescent="0.35">
      <c r="A113" s="85"/>
      <c r="B113" s="85"/>
      <c r="C113" s="86"/>
      <c r="D113" s="86"/>
      <c r="E113" s="82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2"/>
      <c r="Y113" s="124"/>
      <c r="Z113" s="15"/>
    </row>
    <row r="114" spans="1:26" ht="24" customHeight="1" x14ac:dyDescent="0.35">
      <c r="A114" s="85"/>
      <c r="B114" s="85"/>
      <c r="C114" s="86"/>
      <c r="D114" s="86"/>
      <c r="E114" s="82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2"/>
      <c r="Y114" s="124"/>
      <c r="Z114" s="15"/>
    </row>
    <row r="115" spans="1:26" ht="24" customHeight="1" x14ac:dyDescent="0.35">
      <c r="A115" s="85"/>
      <c r="B115" s="85"/>
      <c r="C115" s="86"/>
      <c r="D115" s="86"/>
      <c r="E115" s="82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2"/>
      <c r="Y115" s="124"/>
      <c r="Z115" s="15"/>
    </row>
    <row r="116" spans="1:26" ht="24" customHeight="1" x14ac:dyDescent="0.35">
      <c r="A116" s="85"/>
      <c r="B116" s="85"/>
      <c r="C116" s="86"/>
      <c r="D116" s="86"/>
      <c r="E116" s="82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2"/>
      <c r="Y116" s="124"/>
      <c r="Z116" s="15"/>
    </row>
    <row r="117" spans="1:26" ht="24" customHeight="1" x14ac:dyDescent="0.35">
      <c r="A117" s="85"/>
      <c r="B117" s="85"/>
      <c r="C117" s="86"/>
      <c r="D117" s="86"/>
      <c r="E117" s="82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2"/>
      <c r="Y117" s="124"/>
      <c r="Z117" s="15"/>
    </row>
    <row r="118" spans="1:26" ht="24" customHeight="1" x14ac:dyDescent="0.35">
      <c r="A118" s="85"/>
      <c r="B118" s="85"/>
      <c r="C118" s="86"/>
      <c r="D118" s="86"/>
      <c r="E118" s="82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2"/>
      <c r="Y118" s="124"/>
      <c r="Z118" s="15"/>
    </row>
    <row r="119" spans="1:26" ht="24" customHeight="1" x14ac:dyDescent="0.35">
      <c r="A119" s="85"/>
      <c r="B119" s="85"/>
      <c r="C119" s="86"/>
      <c r="D119" s="86"/>
      <c r="E119" s="82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2"/>
      <c r="Y119" s="124"/>
      <c r="Z119" s="15"/>
    </row>
    <row r="120" spans="1:26" ht="24" customHeight="1" x14ac:dyDescent="0.35">
      <c r="A120" s="85"/>
      <c r="B120" s="85"/>
      <c r="C120" s="86"/>
      <c r="D120" s="86"/>
      <c r="E120" s="82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2"/>
      <c r="Y120" s="124"/>
      <c r="Z120" s="15"/>
    </row>
    <row r="121" spans="1:26" ht="24" customHeight="1" x14ac:dyDescent="0.35">
      <c r="A121" s="85"/>
      <c r="B121" s="85"/>
      <c r="C121" s="86"/>
      <c r="D121" s="86"/>
      <c r="E121" s="82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2"/>
      <c r="Y121" s="124"/>
      <c r="Z121" s="15"/>
    </row>
    <row r="122" spans="1:26" ht="24" customHeight="1" x14ac:dyDescent="0.35">
      <c r="A122" s="85"/>
      <c r="B122" s="85"/>
      <c r="C122" s="86"/>
      <c r="D122" s="86"/>
      <c r="E122" s="82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2"/>
      <c r="Y122" s="124"/>
      <c r="Z122" s="15"/>
    </row>
    <row r="123" spans="1:26" ht="24" customHeight="1" x14ac:dyDescent="0.35">
      <c r="A123" s="85"/>
      <c r="B123" s="85"/>
      <c r="C123" s="86"/>
      <c r="D123" s="86"/>
      <c r="E123" s="82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2"/>
      <c r="Y123" s="124"/>
      <c r="Z123" s="15"/>
    </row>
    <row r="124" spans="1:26" ht="24" customHeight="1" x14ac:dyDescent="0.35">
      <c r="A124" s="85"/>
      <c r="B124" s="85"/>
      <c r="C124" s="86"/>
      <c r="D124" s="86"/>
      <c r="E124" s="82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2"/>
      <c r="Y124" s="124"/>
      <c r="Z124" s="15"/>
    </row>
    <row r="125" spans="1:26" ht="24" customHeight="1" x14ac:dyDescent="0.35">
      <c r="A125" s="85"/>
      <c r="B125" s="85"/>
      <c r="C125" s="86"/>
      <c r="D125" s="86"/>
      <c r="E125" s="82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2"/>
      <c r="Y125" s="124"/>
      <c r="Z125" s="15"/>
    </row>
    <row r="126" spans="1:26" ht="24" customHeight="1" x14ac:dyDescent="0.35">
      <c r="A126" s="85"/>
      <c r="B126" s="85"/>
      <c r="C126" s="86"/>
      <c r="D126" s="86"/>
      <c r="E126" s="82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2"/>
      <c r="Y126" s="124"/>
      <c r="Z126" s="15"/>
    </row>
    <row r="127" spans="1:26" ht="24" customHeight="1" x14ac:dyDescent="0.35">
      <c r="A127" s="85"/>
      <c r="B127" s="85"/>
      <c r="C127" s="86"/>
      <c r="D127" s="86"/>
      <c r="E127" s="82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2"/>
      <c r="Y127" s="124"/>
      <c r="Z127" s="15"/>
    </row>
    <row r="128" spans="1:26" ht="24" customHeight="1" x14ac:dyDescent="0.35">
      <c r="A128" s="85"/>
      <c r="B128" s="85"/>
      <c r="C128" s="86"/>
      <c r="D128" s="86"/>
      <c r="E128" s="82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2"/>
      <c r="Y128" s="124"/>
      <c r="Z128" s="15"/>
    </row>
    <row r="129" spans="1:26" ht="24" customHeight="1" x14ac:dyDescent="0.35">
      <c r="A129" s="85"/>
      <c r="B129" s="85"/>
      <c r="C129" s="86"/>
      <c r="D129" s="86"/>
      <c r="E129" s="82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2"/>
      <c r="Y129" s="124"/>
      <c r="Z129" s="15"/>
    </row>
    <row r="130" spans="1:26" ht="24" customHeight="1" x14ac:dyDescent="0.35">
      <c r="A130" s="85"/>
      <c r="B130" s="85"/>
      <c r="C130" s="86"/>
      <c r="D130" s="86"/>
      <c r="E130" s="82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2"/>
      <c r="Y130" s="124"/>
      <c r="Z130" s="15"/>
    </row>
    <row r="131" spans="1:26" ht="24" customHeight="1" x14ac:dyDescent="0.35">
      <c r="A131" s="85"/>
      <c r="B131" s="85"/>
      <c r="C131" s="86"/>
      <c r="D131" s="86"/>
      <c r="E131" s="82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2"/>
      <c r="Y131" s="124"/>
      <c r="Z131" s="15"/>
    </row>
    <row r="132" spans="1:26" ht="24" customHeight="1" x14ac:dyDescent="0.35">
      <c r="A132" s="85"/>
      <c r="B132" s="85"/>
      <c r="C132" s="86"/>
      <c r="D132" s="86"/>
      <c r="E132" s="82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2"/>
      <c r="Y132" s="124"/>
      <c r="Z132" s="15"/>
    </row>
    <row r="133" spans="1:26" ht="24" customHeight="1" x14ac:dyDescent="0.35">
      <c r="A133" s="85"/>
      <c r="B133" s="85"/>
      <c r="C133" s="86"/>
      <c r="D133" s="86"/>
      <c r="E133" s="82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2"/>
      <c r="Y133" s="124"/>
      <c r="Z133" s="15"/>
    </row>
    <row r="134" spans="1:26" ht="24" customHeight="1" x14ac:dyDescent="0.35">
      <c r="A134" s="85"/>
      <c r="B134" s="85"/>
      <c r="C134" s="86"/>
      <c r="D134" s="86"/>
      <c r="E134" s="82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2"/>
      <c r="Y134" s="124"/>
      <c r="Z134" s="15"/>
    </row>
    <row r="135" spans="1:26" ht="24" customHeight="1" x14ac:dyDescent="0.35">
      <c r="A135" s="85"/>
      <c r="B135" s="85"/>
      <c r="C135" s="86"/>
      <c r="D135" s="86"/>
      <c r="E135" s="82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2"/>
      <c r="Y135" s="124"/>
      <c r="Z135" s="15"/>
    </row>
    <row r="136" spans="1:26" ht="24" customHeight="1" x14ac:dyDescent="0.35">
      <c r="A136" s="85"/>
      <c r="B136" s="85"/>
      <c r="C136" s="86"/>
      <c r="D136" s="86"/>
      <c r="E136" s="82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2"/>
      <c r="Y136" s="124"/>
      <c r="Z136" s="15"/>
    </row>
    <row r="137" spans="1:26" ht="24" customHeight="1" x14ac:dyDescent="0.35">
      <c r="A137" s="85"/>
      <c r="B137" s="85"/>
      <c r="C137" s="86"/>
      <c r="D137" s="86"/>
      <c r="E137" s="82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2"/>
      <c r="Y137" s="124"/>
      <c r="Z137" s="15"/>
    </row>
    <row r="138" spans="1:26" ht="24" customHeight="1" x14ac:dyDescent="0.35">
      <c r="A138" s="85"/>
      <c r="B138" s="85"/>
      <c r="C138" s="86"/>
      <c r="D138" s="86"/>
      <c r="E138" s="82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2"/>
      <c r="Y138" s="124"/>
      <c r="Z138" s="15"/>
    </row>
    <row r="139" spans="1:26" ht="24" customHeight="1" x14ac:dyDescent="0.35">
      <c r="A139" s="85"/>
      <c r="B139" s="85"/>
      <c r="C139" s="86"/>
      <c r="D139" s="86"/>
      <c r="E139" s="82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2"/>
      <c r="Y139" s="124"/>
      <c r="Z139" s="15"/>
    </row>
    <row r="140" spans="1:26" ht="24" customHeight="1" x14ac:dyDescent="0.35">
      <c r="A140" s="85"/>
      <c r="B140" s="85"/>
      <c r="C140" s="86"/>
      <c r="D140" s="86"/>
      <c r="E140" s="82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2"/>
      <c r="Y140" s="124"/>
      <c r="Z140" s="15"/>
    </row>
    <row r="141" spans="1:26" ht="24" customHeight="1" x14ac:dyDescent="0.35">
      <c r="A141" s="85"/>
      <c r="B141" s="85"/>
      <c r="C141" s="86"/>
      <c r="D141" s="86"/>
      <c r="E141" s="82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2"/>
      <c r="Y141" s="124"/>
      <c r="Z141" s="15"/>
    </row>
    <row r="142" spans="1:26" ht="24" customHeight="1" x14ac:dyDescent="0.35">
      <c r="A142" s="85"/>
      <c r="B142" s="85"/>
      <c r="C142" s="86"/>
      <c r="D142" s="86"/>
      <c r="E142" s="82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2"/>
      <c r="Y142" s="124"/>
      <c r="Z142" s="15"/>
    </row>
    <row r="143" spans="1:26" ht="24" customHeight="1" x14ac:dyDescent="0.35">
      <c r="A143" s="85"/>
      <c r="B143" s="85"/>
      <c r="C143" s="86"/>
      <c r="D143" s="86"/>
      <c r="E143" s="82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2"/>
      <c r="Y143" s="124"/>
      <c r="Z143" s="15"/>
    </row>
    <row r="144" spans="1:26" ht="24" customHeight="1" x14ac:dyDescent="0.35">
      <c r="A144" s="85"/>
      <c r="B144" s="85"/>
      <c r="C144" s="86"/>
      <c r="D144" s="86"/>
      <c r="E144" s="82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2"/>
      <c r="Y144" s="124"/>
      <c r="Z144" s="15"/>
    </row>
    <row r="145" spans="1:26" ht="24" customHeight="1" x14ac:dyDescent="0.35">
      <c r="A145" s="85"/>
      <c r="B145" s="85"/>
      <c r="C145" s="86"/>
      <c r="D145" s="86"/>
      <c r="E145" s="82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2"/>
      <c r="Y145" s="124"/>
      <c r="Z145" s="15"/>
    </row>
    <row r="146" spans="1:26" ht="24" customHeight="1" x14ac:dyDescent="0.35">
      <c r="A146" s="85"/>
      <c r="B146" s="85"/>
      <c r="C146" s="86"/>
      <c r="D146" s="86"/>
      <c r="E146" s="82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2"/>
      <c r="Y146" s="124"/>
      <c r="Z146" s="15"/>
    </row>
    <row r="147" spans="1:26" ht="24" customHeight="1" x14ac:dyDescent="0.35">
      <c r="A147" s="85"/>
      <c r="B147" s="85"/>
      <c r="C147" s="86"/>
      <c r="D147" s="86"/>
      <c r="E147" s="82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2"/>
      <c r="Y147" s="124"/>
      <c r="Z147" s="15"/>
    </row>
    <row r="148" spans="1:26" ht="24" customHeight="1" x14ac:dyDescent="0.35">
      <c r="A148" s="85"/>
      <c r="B148" s="85"/>
      <c r="C148" s="86"/>
      <c r="D148" s="86"/>
      <c r="E148" s="82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2"/>
      <c r="Y148" s="124"/>
      <c r="Z148" s="15"/>
    </row>
    <row r="149" spans="1:26" ht="24" customHeight="1" x14ac:dyDescent="0.35">
      <c r="A149" s="85"/>
      <c r="B149" s="85"/>
      <c r="C149" s="86"/>
      <c r="D149" s="86"/>
      <c r="E149" s="82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2"/>
      <c r="Y149" s="124"/>
      <c r="Z149" s="15"/>
    </row>
    <row r="150" spans="1:26" ht="24" customHeight="1" x14ac:dyDescent="0.35">
      <c r="A150" s="85"/>
      <c r="B150" s="85"/>
      <c r="C150" s="86"/>
      <c r="D150" s="86"/>
      <c r="E150" s="82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2"/>
      <c r="Y150" s="124"/>
      <c r="Z150" s="15"/>
    </row>
    <row r="151" spans="1:26" ht="24" customHeight="1" x14ac:dyDescent="0.35">
      <c r="A151" s="85"/>
      <c r="B151" s="85"/>
      <c r="C151" s="86"/>
      <c r="D151" s="86"/>
      <c r="E151" s="82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2"/>
      <c r="Y151" s="124"/>
      <c r="Z151" s="15"/>
    </row>
    <row r="152" spans="1:26" ht="24" customHeight="1" x14ac:dyDescent="0.35">
      <c r="A152" s="85"/>
      <c r="B152" s="85"/>
      <c r="C152" s="86"/>
      <c r="D152" s="86"/>
      <c r="E152" s="82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2"/>
      <c r="Y152" s="124"/>
      <c r="Z152" s="15"/>
    </row>
    <row r="153" spans="1:26" ht="24" customHeight="1" x14ac:dyDescent="0.35">
      <c r="A153" s="85"/>
      <c r="B153" s="85"/>
      <c r="C153" s="86"/>
      <c r="D153" s="86"/>
      <c r="E153" s="82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2"/>
      <c r="Y153" s="124"/>
      <c r="Z153" s="15"/>
    </row>
    <row r="154" spans="1:26" ht="24" customHeight="1" x14ac:dyDescent="0.35">
      <c r="A154" s="85"/>
      <c r="B154" s="85"/>
      <c r="C154" s="86"/>
      <c r="D154" s="86"/>
      <c r="E154" s="82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2"/>
      <c r="Y154" s="124"/>
      <c r="Z154" s="15"/>
    </row>
    <row r="155" spans="1:26" ht="24" customHeight="1" x14ac:dyDescent="0.35">
      <c r="A155" s="85"/>
      <c r="B155" s="85"/>
      <c r="C155" s="86"/>
      <c r="D155" s="86"/>
      <c r="E155" s="82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2"/>
      <c r="Y155" s="124"/>
      <c r="Z155" s="15"/>
    </row>
    <row r="156" spans="1:26" ht="24" customHeight="1" x14ac:dyDescent="0.35">
      <c r="A156" s="85"/>
      <c r="B156" s="85"/>
      <c r="C156" s="86"/>
      <c r="D156" s="86"/>
      <c r="E156" s="82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2"/>
      <c r="Y156" s="124"/>
      <c r="Z156" s="15"/>
    </row>
    <row r="157" spans="1:26" ht="24" customHeight="1" x14ac:dyDescent="0.35">
      <c r="A157" s="85"/>
      <c r="B157" s="85"/>
      <c r="C157" s="86"/>
      <c r="D157" s="86"/>
      <c r="E157" s="82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2"/>
      <c r="Y157" s="124"/>
      <c r="Z157" s="15"/>
    </row>
    <row r="158" spans="1:26" ht="24" customHeight="1" x14ac:dyDescent="0.35">
      <c r="A158" s="85"/>
      <c r="B158" s="85"/>
      <c r="C158" s="86"/>
      <c r="D158" s="86"/>
      <c r="E158" s="82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2"/>
      <c r="Y158" s="124"/>
      <c r="Z158" s="15"/>
    </row>
    <row r="159" spans="1:26" ht="24" customHeight="1" x14ac:dyDescent="0.35">
      <c r="A159" s="85"/>
      <c r="B159" s="85"/>
      <c r="C159" s="86"/>
      <c r="D159" s="86"/>
      <c r="E159" s="82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2"/>
      <c r="Y159" s="124"/>
      <c r="Z159" s="15"/>
    </row>
    <row r="160" spans="1:26" ht="24" customHeight="1" x14ac:dyDescent="0.35">
      <c r="A160" s="85"/>
      <c r="B160" s="85"/>
      <c r="C160" s="86"/>
      <c r="D160" s="86"/>
      <c r="E160" s="82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2"/>
      <c r="Y160" s="124"/>
      <c r="Z160" s="15"/>
    </row>
    <row r="161" spans="1:26" ht="24" customHeight="1" x14ac:dyDescent="0.35">
      <c r="A161" s="85"/>
      <c r="B161" s="85"/>
      <c r="C161" s="86"/>
      <c r="D161" s="86"/>
      <c r="E161" s="82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2"/>
      <c r="Y161" s="124"/>
      <c r="Z161" s="15"/>
    </row>
    <row r="162" spans="1:26" ht="24" customHeight="1" x14ac:dyDescent="0.35">
      <c r="A162" s="85"/>
      <c r="B162" s="85"/>
      <c r="C162" s="86"/>
      <c r="D162" s="86"/>
      <c r="E162" s="82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2"/>
      <c r="Y162" s="124"/>
      <c r="Z162" s="15"/>
    </row>
    <row r="163" spans="1:26" ht="24" customHeight="1" x14ac:dyDescent="0.35">
      <c r="A163" s="85"/>
      <c r="B163" s="85"/>
      <c r="C163" s="86"/>
      <c r="D163" s="86"/>
      <c r="E163" s="82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2"/>
      <c r="Y163" s="124"/>
      <c r="Z163" s="15"/>
    </row>
    <row r="164" spans="1:26" ht="24" customHeight="1" x14ac:dyDescent="0.35">
      <c r="A164" s="85"/>
      <c r="B164" s="85"/>
      <c r="C164" s="86"/>
      <c r="D164" s="86"/>
      <c r="E164" s="82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2"/>
      <c r="Y164" s="124"/>
      <c r="Z164" s="15"/>
    </row>
    <row r="165" spans="1:26" ht="24" customHeight="1" x14ac:dyDescent="0.35">
      <c r="A165" s="85"/>
      <c r="B165" s="85"/>
      <c r="C165" s="86"/>
      <c r="D165" s="86"/>
      <c r="E165" s="82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2"/>
      <c r="Y165" s="124"/>
      <c r="Z165" s="15"/>
    </row>
    <row r="166" spans="1:26" ht="24" customHeight="1" x14ac:dyDescent="0.35">
      <c r="A166" s="85"/>
      <c r="B166" s="85"/>
      <c r="C166" s="86"/>
      <c r="D166" s="86"/>
      <c r="E166" s="82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2"/>
      <c r="Y166" s="124"/>
      <c r="Z166" s="15"/>
    </row>
    <row r="167" spans="1:26" ht="24" customHeight="1" x14ac:dyDescent="0.35">
      <c r="A167" s="85"/>
      <c r="B167" s="85"/>
      <c r="C167" s="86"/>
      <c r="D167" s="86"/>
      <c r="E167" s="82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2"/>
      <c r="Y167" s="124"/>
      <c r="Z167" s="15"/>
    </row>
    <row r="168" spans="1:26" ht="24" customHeight="1" x14ac:dyDescent="0.35">
      <c r="A168" s="85"/>
      <c r="B168" s="85"/>
      <c r="C168" s="86"/>
      <c r="D168" s="86"/>
      <c r="E168" s="82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2"/>
      <c r="Y168" s="124"/>
      <c r="Z168" s="15"/>
    </row>
    <row r="169" spans="1:26" ht="24" customHeight="1" x14ac:dyDescent="0.35">
      <c r="A169" s="85"/>
      <c r="B169" s="85"/>
      <c r="C169" s="86"/>
      <c r="D169" s="86"/>
      <c r="E169" s="82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2"/>
      <c r="Y169" s="124"/>
      <c r="Z169" s="15"/>
    </row>
    <row r="170" spans="1:26" ht="24" customHeight="1" x14ac:dyDescent="0.35">
      <c r="A170" s="85"/>
      <c r="B170" s="85"/>
      <c r="C170" s="86"/>
      <c r="D170" s="86"/>
      <c r="E170" s="82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2"/>
      <c r="Y170" s="124"/>
      <c r="Z170" s="15"/>
    </row>
    <row r="171" spans="1:26" ht="24" customHeight="1" x14ac:dyDescent="0.35">
      <c r="A171" s="85"/>
      <c r="B171" s="85"/>
      <c r="C171" s="86"/>
      <c r="D171" s="86"/>
      <c r="E171" s="82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2"/>
      <c r="Y171" s="124"/>
      <c r="Z171" s="15"/>
    </row>
    <row r="172" spans="1:26" ht="24" customHeight="1" x14ac:dyDescent="0.35">
      <c r="A172" s="85"/>
      <c r="B172" s="85"/>
      <c r="C172" s="86"/>
      <c r="D172" s="86"/>
      <c r="E172" s="82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2"/>
      <c r="Y172" s="124"/>
      <c r="Z172" s="15"/>
    </row>
    <row r="173" spans="1:26" ht="24" customHeight="1" x14ac:dyDescent="0.35">
      <c r="A173" s="85"/>
      <c r="B173" s="85"/>
      <c r="C173" s="86"/>
      <c r="D173" s="86"/>
      <c r="E173" s="82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2"/>
      <c r="Y173" s="124"/>
      <c r="Z173" s="15"/>
    </row>
    <row r="174" spans="1:26" ht="24" customHeight="1" x14ac:dyDescent="0.35">
      <c r="A174" s="85"/>
      <c r="B174" s="85"/>
      <c r="C174" s="86"/>
      <c r="D174" s="86"/>
      <c r="E174" s="82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2"/>
      <c r="Y174" s="124"/>
      <c r="Z174" s="15"/>
    </row>
    <row r="175" spans="1:26" ht="24" customHeight="1" x14ac:dyDescent="0.35">
      <c r="A175" s="85"/>
      <c r="B175" s="85"/>
      <c r="C175" s="86"/>
      <c r="D175" s="86"/>
      <c r="E175" s="82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2"/>
      <c r="Y175" s="124"/>
      <c r="Z175" s="15"/>
    </row>
    <row r="176" spans="1:26" ht="24" customHeight="1" x14ac:dyDescent="0.35">
      <c r="A176" s="85"/>
      <c r="B176" s="85"/>
      <c r="C176" s="86"/>
      <c r="D176" s="86"/>
      <c r="E176" s="82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2"/>
      <c r="Y176" s="124"/>
      <c r="Z176" s="15"/>
    </row>
    <row r="177" spans="1:26" ht="24" customHeight="1" x14ac:dyDescent="0.35">
      <c r="A177" s="85"/>
      <c r="B177" s="85"/>
      <c r="C177" s="86"/>
      <c r="D177" s="86"/>
      <c r="E177" s="82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2"/>
      <c r="Y177" s="124"/>
      <c r="Z177" s="15"/>
    </row>
    <row r="178" spans="1:26" ht="24" customHeight="1" x14ac:dyDescent="0.35">
      <c r="A178" s="85"/>
      <c r="B178" s="85"/>
      <c r="C178" s="86"/>
      <c r="D178" s="86"/>
      <c r="E178" s="82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2"/>
      <c r="Y178" s="124"/>
      <c r="Z178" s="15"/>
    </row>
    <row r="179" spans="1:26" ht="24" customHeight="1" x14ac:dyDescent="0.35">
      <c r="A179" s="85"/>
      <c r="B179" s="85"/>
      <c r="C179" s="86"/>
      <c r="D179" s="86"/>
      <c r="E179" s="82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2"/>
      <c r="Y179" s="124"/>
      <c r="Z179" s="15"/>
    </row>
    <row r="180" spans="1:26" ht="24" customHeight="1" x14ac:dyDescent="0.35">
      <c r="A180" s="85"/>
      <c r="B180" s="85"/>
      <c r="C180" s="86"/>
      <c r="D180" s="86"/>
      <c r="E180" s="82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2"/>
      <c r="Y180" s="124"/>
      <c r="Z180" s="15"/>
    </row>
    <row r="181" spans="1:26" ht="24" customHeight="1" x14ac:dyDescent="0.35">
      <c r="A181" s="85"/>
      <c r="B181" s="85"/>
      <c r="C181" s="86"/>
      <c r="D181" s="86"/>
      <c r="E181" s="82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2"/>
      <c r="Y181" s="124"/>
      <c r="Z181" s="15"/>
    </row>
    <row r="182" spans="1:26" ht="24" customHeight="1" x14ac:dyDescent="0.35">
      <c r="A182" s="85"/>
      <c r="B182" s="85"/>
      <c r="C182" s="86"/>
      <c r="D182" s="86"/>
      <c r="E182" s="82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2"/>
      <c r="Y182" s="124"/>
      <c r="Z182" s="15"/>
    </row>
    <row r="183" spans="1:26" ht="24" customHeight="1" x14ac:dyDescent="0.35">
      <c r="A183" s="85"/>
      <c r="B183" s="85"/>
      <c r="C183" s="86"/>
      <c r="D183" s="86"/>
      <c r="E183" s="82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2"/>
      <c r="Y183" s="124"/>
      <c r="Z183" s="15"/>
    </row>
    <row r="184" spans="1:26" ht="24" customHeight="1" x14ac:dyDescent="0.35">
      <c r="A184" s="85"/>
      <c r="B184" s="85"/>
      <c r="C184" s="86"/>
      <c r="D184" s="86"/>
      <c r="E184" s="82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2"/>
      <c r="Y184" s="124"/>
      <c r="Z184" s="15"/>
    </row>
    <row r="185" spans="1:26" ht="24" customHeight="1" x14ac:dyDescent="0.35">
      <c r="A185" s="85"/>
      <c r="B185" s="85"/>
      <c r="C185" s="86"/>
      <c r="D185" s="86"/>
      <c r="E185" s="82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2"/>
      <c r="Y185" s="124"/>
      <c r="Z185" s="15"/>
    </row>
    <row r="186" spans="1:26" ht="24" customHeight="1" x14ac:dyDescent="0.35">
      <c r="A186" s="85"/>
      <c r="B186" s="85"/>
      <c r="C186" s="86"/>
      <c r="D186" s="86"/>
      <c r="E186" s="82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2"/>
      <c r="Y186" s="124"/>
      <c r="Z186" s="15"/>
    </row>
    <row r="187" spans="1:26" ht="24" customHeight="1" x14ac:dyDescent="0.35">
      <c r="A187" s="85"/>
      <c r="B187" s="85"/>
      <c r="C187" s="86"/>
      <c r="D187" s="86"/>
      <c r="E187" s="82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2"/>
      <c r="Y187" s="124"/>
      <c r="Z187" s="15"/>
    </row>
    <row r="188" spans="1:26" ht="24" customHeight="1" x14ac:dyDescent="0.35">
      <c r="A188" s="85"/>
      <c r="B188" s="85"/>
      <c r="C188" s="86"/>
      <c r="D188" s="86"/>
      <c r="E188" s="82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2"/>
      <c r="Y188" s="124"/>
      <c r="Z188" s="15"/>
    </row>
    <row r="189" spans="1:26" ht="24" customHeight="1" x14ac:dyDescent="0.35">
      <c r="A189" s="85"/>
      <c r="B189" s="85"/>
      <c r="C189" s="86"/>
      <c r="D189" s="86"/>
      <c r="E189" s="82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2"/>
      <c r="Y189" s="124"/>
      <c r="Z189" s="15"/>
    </row>
    <row r="190" spans="1:26" ht="24" customHeight="1" x14ac:dyDescent="0.35">
      <c r="A190" s="85"/>
      <c r="B190" s="85"/>
      <c r="C190" s="86"/>
      <c r="D190" s="86"/>
      <c r="E190" s="82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2"/>
      <c r="Y190" s="124"/>
      <c r="Z190" s="15"/>
    </row>
    <row r="191" spans="1:26" ht="24" customHeight="1" x14ac:dyDescent="0.35">
      <c r="A191" s="85"/>
      <c r="B191" s="85"/>
      <c r="C191" s="86"/>
      <c r="D191" s="86"/>
      <c r="E191" s="82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2"/>
      <c r="Y191" s="124"/>
      <c r="Z191" s="15"/>
    </row>
    <row r="192" spans="1:26" ht="24" customHeight="1" x14ac:dyDescent="0.35">
      <c r="A192" s="85"/>
      <c r="B192" s="85"/>
      <c r="C192" s="86"/>
      <c r="D192" s="86"/>
      <c r="E192" s="82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2"/>
      <c r="Y192" s="124"/>
      <c r="Z192" s="15"/>
    </row>
    <row r="193" spans="1:26" ht="24" customHeight="1" x14ac:dyDescent="0.35">
      <c r="A193" s="85"/>
      <c r="B193" s="85"/>
      <c r="C193" s="86"/>
      <c r="D193" s="86"/>
      <c r="E193" s="82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2"/>
      <c r="Y193" s="124"/>
      <c r="Z193" s="15"/>
    </row>
    <row r="194" spans="1:26" ht="24" customHeight="1" x14ac:dyDescent="0.35">
      <c r="A194" s="85"/>
      <c r="B194" s="85"/>
      <c r="C194" s="86"/>
      <c r="D194" s="86"/>
      <c r="E194" s="82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2"/>
      <c r="Y194" s="124"/>
      <c r="Z194" s="15"/>
    </row>
    <row r="195" spans="1:26" ht="24" customHeight="1" x14ac:dyDescent="0.35">
      <c r="A195" s="85"/>
      <c r="B195" s="85"/>
      <c r="C195" s="86"/>
      <c r="D195" s="86"/>
      <c r="E195" s="82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2"/>
      <c r="Y195" s="124"/>
      <c r="Z195" s="15"/>
    </row>
    <row r="196" spans="1:26" ht="24" customHeight="1" x14ac:dyDescent="0.35">
      <c r="A196" s="85"/>
      <c r="B196" s="85"/>
      <c r="C196" s="86"/>
      <c r="D196" s="86"/>
      <c r="E196" s="82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2"/>
      <c r="Y196" s="124"/>
      <c r="Z196" s="15"/>
    </row>
    <row r="197" spans="1:26" ht="24" customHeight="1" x14ac:dyDescent="0.35">
      <c r="A197" s="85"/>
      <c r="B197" s="85"/>
      <c r="C197" s="86"/>
      <c r="D197" s="86"/>
      <c r="E197" s="82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2"/>
      <c r="Y197" s="124"/>
      <c r="Z197" s="15"/>
    </row>
    <row r="198" spans="1:26" ht="24" customHeight="1" x14ac:dyDescent="0.35">
      <c r="A198" s="85"/>
      <c r="B198" s="85"/>
      <c r="C198" s="86"/>
      <c r="D198" s="86"/>
      <c r="E198" s="82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2"/>
      <c r="Y198" s="124"/>
      <c r="Z198" s="15"/>
    </row>
    <row r="199" spans="1:26" ht="24" customHeight="1" x14ac:dyDescent="0.35">
      <c r="A199" s="85"/>
      <c r="B199" s="85"/>
      <c r="C199" s="86"/>
      <c r="D199" s="86"/>
      <c r="E199" s="82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2"/>
      <c r="Y199" s="124"/>
      <c r="Z199" s="15"/>
    </row>
    <row r="200" spans="1:26" ht="24" customHeight="1" x14ac:dyDescent="0.35">
      <c r="A200" s="85"/>
      <c r="B200" s="85"/>
      <c r="C200" s="86"/>
      <c r="D200" s="86"/>
      <c r="E200" s="82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2"/>
      <c r="Y200" s="124"/>
      <c r="Z200" s="15"/>
    </row>
    <row r="201" spans="1:26" ht="24" customHeight="1" x14ac:dyDescent="0.35">
      <c r="A201" s="85"/>
      <c r="B201" s="85"/>
      <c r="C201" s="86"/>
      <c r="D201" s="86"/>
      <c r="E201" s="82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2"/>
      <c r="Y201" s="124"/>
      <c r="Z201" s="15"/>
    </row>
    <row r="202" spans="1:26" ht="24" customHeight="1" x14ac:dyDescent="0.35">
      <c r="A202" s="85"/>
      <c r="B202" s="85"/>
      <c r="C202" s="86"/>
      <c r="D202" s="86"/>
      <c r="E202" s="82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2"/>
      <c r="Y202" s="124"/>
      <c r="Z202" s="15"/>
    </row>
    <row r="203" spans="1:26" ht="24" customHeight="1" x14ac:dyDescent="0.35">
      <c r="A203" s="85"/>
      <c r="B203" s="85"/>
      <c r="C203" s="86"/>
      <c r="D203" s="86"/>
      <c r="E203" s="82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2"/>
      <c r="Y203" s="124"/>
      <c r="Z203" s="15"/>
    </row>
    <row r="204" spans="1:26" ht="24" customHeight="1" x14ac:dyDescent="0.35">
      <c r="A204" s="85"/>
      <c r="B204" s="85"/>
      <c r="C204" s="86"/>
      <c r="D204" s="86"/>
      <c r="E204" s="82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2"/>
      <c r="Y204" s="124"/>
      <c r="Z204" s="15"/>
    </row>
    <row r="205" spans="1:26" ht="24" customHeight="1" x14ac:dyDescent="0.35">
      <c r="A205" s="85"/>
      <c r="B205" s="85"/>
      <c r="C205" s="86"/>
      <c r="D205" s="86"/>
      <c r="E205" s="82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2"/>
      <c r="Y205" s="124"/>
      <c r="Z205" s="15"/>
    </row>
    <row r="206" spans="1:26" ht="24" customHeight="1" x14ac:dyDescent="0.35">
      <c r="A206" s="85"/>
      <c r="B206" s="85"/>
      <c r="C206" s="86"/>
      <c r="D206" s="86"/>
      <c r="E206" s="82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2"/>
      <c r="Y206" s="124"/>
      <c r="Z206" s="15"/>
    </row>
    <row r="207" spans="1:26" ht="24" customHeight="1" x14ac:dyDescent="0.35">
      <c r="A207" s="85"/>
      <c r="B207" s="85"/>
      <c r="C207" s="86"/>
      <c r="D207" s="86"/>
      <c r="E207" s="82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2"/>
      <c r="Y207" s="124"/>
      <c r="Z207" s="15"/>
    </row>
    <row r="208" spans="1:26" ht="24" customHeight="1" x14ac:dyDescent="0.35">
      <c r="A208" s="85"/>
      <c r="B208" s="85"/>
      <c r="C208" s="86"/>
      <c r="D208" s="86"/>
      <c r="E208" s="82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2"/>
      <c r="Y208" s="124"/>
      <c r="Z208" s="15"/>
    </row>
    <row r="209" spans="1:26" ht="24" customHeight="1" x14ac:dyDescent="0.35">
      <c r="A209" s="85"/>
      <c r="B209" s="85"/>
      <c r="C209" s="86"/>
      <c r="D209" s="86"/>
      <c r="E209" s="82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2"/>
      <c r="Y209" s="124"/>
      <c r="Z209" s="15"/>
    </row>
    <row r="210" spans="1:26" ht="24" customHeight="1" x14ac:dyDescent="0.35">
      <c r="A210" s="85"/>
      <c r="B210" s="85"/>
      <c r="C210" s="86"/>
      <c r="D210" s="86"/>
      <c r="E210" s="82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2"/>
      <c r="Y210" s="124"/>
      <c r="Z210" s="15"/>
    </row>
    <row r="211" spans="1:26" ht="24" customHeight="1" x14ac:dyDescent="0.35">
      <c r="A211" s="85"/>
      <c r="B211" s="85"/>
      <c r="C211" s="86"/>
      <c r="D211" s="86"/>
      <c r="E211" s="82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2"/>
      <c r="Y211" s="124"/>
      <c r="Z211" s="15"/>
    </row>
    <row r="212" spans="1:26" ht="24" customHeight="1" x14ac:dyDescent="0.35">
      <c r="A212" s="85"/>
      <c r="B212" s="85"/>
      <c r="C212" s="86"/>
      <c r="D212" s="86"/>
      <c r="E212" s="82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2"/>
      <c r="Y212" s="124"/>
      <c r="Z212" s="15"/>
    </row>
    <row r="213" spans="1:26" ht="24" customHeight="1" x14ac:dyDescent="0.35">
      <c r="A213" s="85"/>
      <c r="B213" s="85"/>
      <c r="C213" s="86"/>
      <c r="D213" s="86"/>
      <c r="E213" s="82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2"/>
      <c r="Y213" s="124"/>
      <c r="Z213" s="15"/>
    </row>
    <row r="214" spans="1:26" ht="24" customHeight="1" x14ac:dyDescent="0.35">
      <c r="A214" s="85"/>
      <c r="B214" s="85"/>
      <c r="C214" s="86"/>
      <c r="D214" s="86"/>
      <c r="E214" s="82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2"/>
      <c r="Y214" s="124"/>
      <c r="Z214" s="15"/>
    </row>
    <row r="215" spans="1:26" ht="24" customHeight="1" x14ac:dyDescent="0.35">
      <c r="A215" s="85"/>
      <c r="B215" s="85"/>
      <c r="C215" s="86"/>
      <c r="D215" s="86"/>
      <c r="E215" s="82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2"/>
      <c r="Y215" s="124"/>
      <c r="Z215" s="15"/>
    </row>
    <row r="216" spans="1:26" ht="24" customHeight="1" x14ac:dyDescent="0.35">
      <c r="A216" s="85"/>
      <c r="B216" s="85"/>
      <c r="C216" s="86"/>
      <c r="D216" s="86"/>
      <c r="E216" s="82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2"/>
      <c r="Y216" s="124"/>
      <c r="Z216" s="15"/>
    </row>
    <row r="217" spans="1:26" ht="24" customHeight="1" x14ac:dyDescent="0.35">
      <c r="A217" s="85"/>
      <c r="B217" s="85"/>
      <c r="C217" s="86"/>
      <c r="D217" s="86"/>
      <c r="E217" s="82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2"/>
      <c r="Y217" s="124"/>
      <c r="Z217" s="15"/>
    </row>
    <row r="218" spans="1:26" ht="24" customHeight="1" x14ac:dyDescent="0.35">
      <c r="A218" s="85"/>
      <c r="B218" s="85"/>
      <c r="C218" s="86"/>
      <c r="D218" s="86"/>
      <c r="E218" s="82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2"/>
      <c r="Y218" s="124"/>
      <c r="Z218" s="15"/>
    </row>
    <row r="219" spans="1:26" ht="24" customHeight="1" x14ac:dyDescent="0.35">
      <c r="A219" s="85"/>
      <c r="B219" s="85"/>
      <c r="C219" s="86"/>
      <c r="D219" s="86"/>
      <c r="E219" s="82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2"/>
      <c r="Y219" s="124"/>
      <c r="Z219" s="15"/>
    </row>
    <row r="220" spans="1:26" ht="24" customHeight="1" x14ac:dyDescent="0.35">
      <c r="A220" s="85"/>
      <c r="B220" s="85"/>
      <c r="C220" s="86"/>
      <c r="D220" s="86"/>
      <c r="E220" s="82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2"/>
      <c r="Y220" s="124"/>
      <c r="Z220" s="15"/>
    </row>
    <row r="221" spans="1:26" ht="24" customHeight="1" x14ac:dyDescent="0.35">
      <c r="A221" s="85"/>
      <c r="B221" s="85"/>
      <c r="C221" s="86"/>
      <c r="D221" s="86"/>
      <c r="E221" s="82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2"/>
      <c r="Y221" s="124"/>
      <c r="Z221" s="15"/>
    </row>
    <row r="222" spans="1:26" ht="24" customHeight="1" x14ac:dyDescent="0.35">
      <c r="A222" s="85"/>
      <c r="B222" s="85"/>
      <c r="C222" s="86"/>
      <c r="D222" s="86"/>
      <c r="E222" s="82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2"/>
      <c r="Y222" s="124"/>
      <c r="Z222" s="15"/>
    </row>
    <row r="223" spans="1:26" ht="24" customHeight="1" x14ac:dyDescent="0.35">
      <c r="A223" s="85"/>
      <c r="B223" s="85"/>
      <c r="C223" s="86"/>
      <c r="D223" s="86"/>
      <c r="E223" s="82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2"/>
      <c r="Y223" s="124"/>
      <c r="Z223" s="15"/>
    </row>
    <row r="224" spans="1:26" ht="24" customHeight="1" x14ac:dyDescent="0.35">
      <c r="A224" s="85"/>
      <c r="B224" s="85"/>
      <c r="C224" s="86"/>
      <c r="D224" s="86"/>
      <c r="E224" s="82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2"/>
      <c r="Y224" s="124"/>
      <c r="Z224" s="15"/>
    </row>
    <row r="225" spans="1:26" ht="24" customHeight="1" x14ac:dyDescent="0.35">
      <c r="A225" s="85"/>
      <c r="B225" s="85"/>
      <c r="C225" s="86"/>
      <c r="D225" s="86"/>
      <c r="E225" s="82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2"/>
      <c r="Y225" s="124"/>
      <c r="Z225" s="15"/>
    </row>
    <row r="226" spans="1:26" ht="24" customHeight="1" x14ac:dyDescent="0.35">
      <c r="A226" s="85"/>
      <c r="B226" s="85"/>
      <c r="C226" s="86"/>
      <c r="D226" s="86"/>
      <c r="E226" s="82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2"/>
      <c r="Y226" s="124"/>
      <c r="Z226" s="15"/>
    </row>
    <row r="227" spans="1:26" ht="24" customHeight="1" x14ac:dyDescent="0.35">
      <c r="A227" s="85"/>
      <c r="B227" s="85"/>
      <c r="C227" s="86"/>
      <c r="D227" s="86"/>
      <c r="E227" s="82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2"/>
      <c r="Y227" s="124"/>
      <c r="Z227" s="15"/>
    </row>
    <row r="228" spans="1:26" ht="24" customHeight="1" x14ac:dyDescent="0.35">
      <c r="A228" s="85"/>
      <c r="B228" s="85"/>
      <c r="C228" s="86"/>
      <c r="D228" s="86"/>
      <c r="E228" s="82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2"/>
      <c r="Y228" s="124"/>
      <c r="Z228" s="15"/>
    </row>
    <row r="229" spans="1:26" ht="24" customHeight="1" x14ac:dyDescent="0.35">
      <c r="A229" s="85"/>
      <c r="B229" s="85"/>
      <c r="C229" s="86"/>
      <c r="D229" s="86"/>
      <c r="E229" s="82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2"/>
      <c r="Y229" s="124"/>
      <c r="Z229" s="15"/>
    </row>
    <row r="230" spans="1:26" ht="24" customHeight="1" x14ac:dyDescent="0.35">
      <c r="A230" s="85"/>
      <c r="B230" s="85"/>
      <c r="C230" s="86"/>
      <c r="D230" s="86"/>
      <c r="E230" s="82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2"/>
      <c r="Y230" s="124"/>
      <c r="Z230" s="15"/>
    </row>
    <row r="231" spans="1:26" ht="24" customHeight="1" x14ac:dyDescent="0.35">
      <c r="A231" s="85"/>
      <c r="B231" s="85"/>
      <c r="C231" s="86"/>
      <c r="D231" s="86"/>
      <c r="E231" s="82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2"/>
      <c r="Y231" s="124"/>
      <c r="Z231" s="15"/>
    </row>
    <row r="232" spans="1:26" ht="24" customHeight="1" x14ac:dyDescent="0.35">
      <c r="A232" s="85"/>
      <c r="B232" s="85"/>
      <c r="C232" s="86"/>
      <c r="D232" s="86"/>
      <c r="E232" s="82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2"/>
      <c r="Y232" s="124"/>
      <c r="Z232" s="15"/>
    </row>
    <row r="233" spans="1:26" ht="24" customHeight="1" x14ac:dyDescent="0.35">
      <c r="A233" s="85"/>
      <c r="B233" s="85"/>
      <c r="C233" s="86"/>
      <c r="D233" s="86"/>
      <c r="E233" s="82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2"/>
      <c r="Y233" s="124"/>
      <c r="Z233" s="15"/>
    </row>
    <row r="234" spans="1:26" ht="24" customHeight="1" x14ac:dyDescent="0.35">
      <c r="A234" s="85"/>
      <c r="B234" s="85"/>
      <c r="C234" s="86"/>
      <c r="D234" s="86"/>
      <c r="E234" s="82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2"/>
      <c r="Y234" s="124"/>
      <c r="Z234" s="15"/>
    </row>
    <row r="235" spans="1:26" ht="24" customHeight="1" x14ac:dyDescent="0.35">
      <c r="A235" s="85"/>
      <c r="B235" s="85"/>
      <c r="C235" s="86"/>
      <c r="D235" s="86"/>
      <c r="E235" s="82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2"/>
      <c r="Y235" s="124"/>
      <c r="Z235" s="15"/>
    </row>
    <row r="236" spans="1:26" ht="24" customHeight="1" x14ac:dyDescent="0.35">
      <c r="A236" s="85"/>
      <c r="B236" s="85"/>
      <c r="C236" s="86"/>
      <c r="D236" s="86"/>
      <c r="E236" s="82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2"/>
      <c r="Y236" s="124"/>
      <c r="Z236" s="15"/>
    </row>
    <row r="237" spans="1:26" ht="24" customHeight="1" x14ac:dyDescent="0.35">
      <c r="A237" s="85"/>
      <c r="B237" s="85"/>
      <c r="C237" s="86"/>
      <c r="D237" s="86"/>
      <c r="E237" s="82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2"/>
      <c r="Y237" s="124"/>
      <c r="Z237" s="15"/>
    </row>
    <row r="238" spans="1:26" ht="24" customHeight="1" x14ac:dyDescent="0.35">
      <c r="A238" s="85"/>
      <c r="B238" s="85"/>
      <c r="C238" s="86"/>
      <c r="D238" s="86"/>
      <c r="E238" s="82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2"/>
      <c r="Y238" s="124"/>
      <c r="Z238" s="15"/>
    </row>
    <row r="239" spans="1:26" ht="24" customHeight="1" x14ac:dyDescent="0.35">
      <c r="A239" s="85"/>
      <c r="B239" s="85"/>
      <c r="C239" s="86"/>
      <c r="D239" s="86"/>
      <c r="E239" s="82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2"/>
      <c r="Y239" s="124"/>
      <c r="Z239" s="15"/>
    </row>
    <row r="240" spans="1:26" ht="24" customHeight="1" x14ac:dyDescent="0.35">
      <c r="A240" s="85"/>
      <c r="B240" s="85"/>
      <c r="C240" s="86"/>
      <c r="D240" s="86"/>
      <c r="E240" s="82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2"/>
      <c r="Y240" s="124"/>
      <c r="Z240" s="15"/>
    </row>
    <row r="241" spans="1:26" ht="24" customHeight="1" x14ac:dyDescent="0.35">
      <c r="A241" s="85"/>
      <c r="B241" s="85"/>
      <c r="C241" s="86"/>
      <c r="D241" s="86"/>
      <c r="E241" s="82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2"/>
      <c r="Y241" s="124"/>
      <c r="Z241" s="15"/>
    </row>
    <row r="242" spans="1:26" ht="24" customHeight="1" x14ac:dyDescent="0.35">
      <c r="A242" s="85"/>
      <c r="B242" s="85"/>
      <c r="C242" s="86"/>
      <c r="D242" s="86"/>
      <c r="E242" s="82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2"/>
      <c r="Y242" s="124"/>
      <c r="Z242" s="15"/>
    </row>
    <row r="243" spans="1:26" ht="24" customHeight="1" x14ac:dyDescent="0.35">
      <c r="A243" s="85"/>
      <c r="B243" s="85"/>
      <c r="C243" s="86"/>
      <c r="D243" s="86"/>
      <c r="E243" s="82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2"/>
      <c r="Y243" s="124"/>
      <c r="Z243" s="15"/>
    </row>
    <row r="244" spans="1:26" ht="24" customHeight="1" x14ac:dyDescent="0.35">
      <c r="A244" s="85"/>
      <c r="B244" s="85"/>
      <c r="C244" s="86"/>
      <c r="D244" s="86"/>
      <c r="E244" s="82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2"/>
      <c r="Y244" s="124"/>
      <c r="Z244" s="15"/>
    </row>
    <row r="245" spans="1:26" ht="24" customHeight="1" x14ac:dyDescent="0.35">
      <c r="A245" s="85"/>
      <c r="B245" s="85"/>
      <c r="C245" s="86"/>
      <c r="D245" s="86"/>
      <c r="E245" s="82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2"/>
      <c r="Y245" s="124"/>
      <c r="Z245" s="15"/>
    </row>
    <row r="246" spans="1:26" ht="24" customHeight="1" x14ac:dyDescent="0.35">
      <c r="A246" s="85"/>
      <c r="B246" s="85"/>
      <c r="C246" s="86"/>
      <c r="D246" s="86"/>
      <c r="E246" s="82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2"/>
      <c r="Y246" s="124"/>
      <c r="Z246" s="15"/>
    </row>
    <row r="247" spans="1:26" ht="24" customHeight="1" x14ac:dyDescent="0.35">
      <c r="A247" s="85"/>
      <c r="B247" s="85"/>
      <c r="C247" s="86"/>
      <c r="D247" s="86"/>
      <c r="E247" s="82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2"/>
      <c r="Y247" s="124"/>
      <c r="Z247" s="15"/>
    </row>
    <row r="248" spans="1:26" ht="24" customHeight="1" x14ac:dyDescent="0.35">
      <c r="A248" s="85"/>
      <c r="B248" s="85"/>
      <c r="C248" s="86"/>
      <c r="D248" s="86"/>
      <c r="E248" s="82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2"/>
      <c r="Y248" s="124"/>
      <c r="Z248" s="15"/>
    </row>
    <row r="249" spans="1:26" ht="24" customHeight="1" x14ac:dyDescent="0.35">
      <c r="A249" s="85"/>
      <c r="B249" s="85"/>
      <c r="C249" s="86"/>
      <c r="D249" s="86"/>
      <c r="E249" s="82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2"/>
      <c r="Y249" s="124"/>
      <c r="Z249" s="15"/>
    </row>
    <row r="250" spans="1:26" ht="24" customHeight="1" x14ac:dyDescent="0.35">
      <c r="A250" s="85"/>
      <c r="B250" s="85"/>
      <c r="C250" s="86"/>
      <c r="D250" s="86"/>
      <c r="E250" s="82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2"/>
      <c r="Y250" s="124"/>
      <c r="Z250" s="15"/>
    </row>
    <row r="251" spans="1:26" ht="24" customHeight="1" x14ac:dyDescent="0.35">
      <c r="A251" s="85"/>
      <c r="B251" s="85"/>
      <c r="C251" s="86"/>
      <c r="D251" s="86"/>
      <c r="E251" s="82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2"/>
      <c r="Y251" s="124"/>
      <c r="Z251" s="15"/>
    </row>
    <row r="252" spans="1:26" ht="24" customHeight="1" x14ac:dyDescent="0.35">
      <c r="A252" s="85"/>
      <c r="B252" s="85"/>
      <c r="C252" s="86"/>
      <c r="D252" s="86"/>
      <c r="E252" s="82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2"/>
      <c r="Y252" s="124"/>
      <c r="Z252" s="15"/>
    </row>
    <row r="253" spans="1:26" ht="24" customHeight="1" x14ac:dyDescent="0.35">
      <c r="A253" s="85"/>
      <c r="B253" s="85"/>
      <c r="C253" s="86"/>
      <c r="D253" s="86"/>
      <c r="E253" s="82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2"/>
      <c r="Y253" s="124"/>
      <c r="Z253" s="15"/>
    </row>
    <row r="254" spans="1:26" ht="24" customHeight="1" x14ac:dyDescent="0.35">
      <c r="A254" s="85"/>
      <c r="B254" s="85"/>
      <c r="C254" s="86"/>
      <c r="D254" s="86"/>
      <c r="E254" s="82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2"/>
      <c r="Y254" s="124"/>
      <c r="Z254" s="15"/>
    </row>
    <row r="255" spans="1:26" ht="15.7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5">
    <mergeCell ref="R54:W54"/>
    <mergeCell ref="R3:Y3"/>
    <mergeCell ref="E4:Y4"/>
    <mergeCell ref="X5:X6"/>
    <mergeCell ref="Y5:Y6"/>
    <mergeCell ref="C7:D7"/>
    <mergeCell ref="P1:S1"/>
    <mergeCell ref="E2:F2"/>
    <mergeCell ref="G2:O2"/>
    <mergeCell ref="P2:Q2"/>
    <mergeCell ref="R2:Y2"/>
    <mergeCell ref="E3:F3"/>
    <mergeCell ref="G3:I3"/>
    <mergeCell ref="K3:O3"/>
    <mergeCell ref="P3:Q3"/>
  </mergeCells>
  <printOptions horizontalCentered="1"/>
  <pageMargins left="0.19685039370078741" right="0.19685039370078741" top="1.02" bottom="0.19685039370078741" header="0" footer="0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Z100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C8" sqref="AC8"/>
    </sheetView>
  </sheetViews>
  <sheetFormatPr defaultColWidth="14.42578125" defaultRowHeight="15" customHeight="1" x14ac:dyDescent="0.25"/>
  <cols>
    <col min="1" max="1" width="5.7109375" style="16" hidden="1" customWidth="1"/>
    <col min="2" max="2" width="13.7109375" style="16" customWidth="1"/>
    <col min="3" max="4" width="15.7109375" style="16" customWidth="1"/>
    <col min="5" max="5" width="5.85546875" style="16" customWidth="1"/>
    <col min="6" max="23" width="4.7109375" style="16" customWidth="1"/>
    <col min="24" max="25" width="5.7109375" style="16" customWidth="1"/>
    <col min="26" max="26" width="14.42578125" style="16" customWidth="1"/>
    <col min="27" max="16384" width="14.42578125" style="16"/>
  </cols>
  <sheetData>
    <row r="1" spans="1:26" ht="30" customHeight="1" x14ac:dyDescent="0.25">
      <c r="A1" s="125"/>
      <c r="B1" s="125"/>
      <c r="C1" s="125"/>
      <c r="D1" s="125"/>
      <c r="E1" s="292" t="s">
        <v>53</v>
      </c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78"/>
      <c r="Z1" s="125"/>
    </row>
    <row r="2" spans="1:26" ht="23.25" customHeight="1" x14ac:dyDescent="0.3">
      <c r="A2" s="15"/>
      <c r="B2" s="15"/>
      <c r="C2" s="15"/>
      <c r="D2" s="15"/>
      <c r="E2" s="126" t="s">
        <v>47</v>
      </c>
      <c r="F2" s="92">
        <v>1</v>
      </c>
      <c r="G2" s="93">
        <v>2</v>
      </c>
      <c r="H2" s="93">
        <v>3</v>
      </c>
      <c r="I2" s="93">
        <v>4</v>
      </c>
      <c r="J2" s="93">
        <v>5</v>
      </c>
      <c r="K2" s="93">
        <v>6</v>
      </c>
      <c r="L2" s="93">
        <v>7</v>
      </c>
      <c r="M2" s="93">
        <v>8</v>
      </c>
      <c r="N2" s="93">
        <v>9</v>
      </c>
      <c r="O2" s="93">
        <v>10</v>
      </c>
      <c r="P2" s="93">
        <v>11</v>
      </c>
      <c r="Q2" s="93">
        <v>12</v>
      </c>
      <c r="R2" s="93">
        <v>13</v>
      </c>
      <c r="S2" s="93">
        <v>14</v>
      </c>
      <c r="T2" s="93">
        <v>15</v>
      </c>
      <c r="U2" s="93">
        <v>16</v>
      </c>
      <c r="V2" s="93">
        <v>17</v>
      </c>
      <c r="W2" s="127">
        <v>18</v>
      </c>
      <c r="X2" s="290" t="s">
        <v>48</v>
      </c>
      <c r="Y2" s="291" t="s">
        <v>49</v>
      </c>
      <c r="Z2" s="15"/>
    </row>
    <row r="3" spans="1:26" ht="79.5" customHeight="1" x14ac:dyDescent="0.25">
      <c r="A3" s="15"/>
      <c r="B3" s="15"/>
      <c r="C3" s="15"/>
      <c r="D3" s="15"/>
      <c r="E3" s="128" t="s">
        <v>50</v>
      </c>
      <c r="F3" s="129"/>
      <c r="G3" s="130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132"/>
      <c r="T3" s="132"/>
      <c r="U3" s="132"/>
      <c r="V3" s="132"/>
      <c r="W3" s="132"/>
      <c r="X3" s="265"/>
      <c r="Y3" s="265"/>
      <c r="Z3" s="15"/>
    </row>
    <row r="4" spans="1:26" ht="24" customHeight="1" x14ac:dyDescent="0.25">
      <c r="A4" s="98" t="str">
        <f>เวลาเรียน!A10</f>
        <v>ลำดับที่</v>
      </c>
      <c r="B4" s="98" t="str">
        <f>เวลาเรียน!B10</f>
        <v>รหัสประจำตัว</v>
      </c>
      <c r="C4" s="277" t="str">
        <f>เวลาเรียน!C10</f>
        <v>ชื่อ - สกุล</v>
      </c>
      <c r="D4" s="278"/>
      <c r="E4" s="99" t="s">
        <v>51</v>
      </c>
      <c r="F4" s="101">
        <v>5</v>
      </c>
      <c r="G4" s="101">
        <v>5</v>
      </c>
      <c r="H4" s="101">
        <v>5</v>
      </c>
      <c r="I4" s="101">
        <v>5</v>
      </c>
      <c r="J4" s="101">
        <v>5</v>
      </c>
      <c r="K4" s="101">
        <v>5</v>
      </c>
      <c r="L4" s="101">
        <v>5</v>
      </c>
      <c r="M4" s="101">
        <v>5</v>
      </c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2">
        <f t="shared" ref="X4:X49" si="0">SUM(F4:W4)</f>
        <v>40</v>
      </c>
      <c r="Y4" s="103">
        <v>40</v>
      </c>
      <c r="Z4" s="15"/>
    </row>
    <row r="5" spans="1:26" ht="17.25" customHeight="1" x14ac:dyDescent="0.25">
      <c r="A5" s="48">
        <f>เวลาเรียน!A11</f>
        <v>1</v>
      </c>
      <c r="B5" s="48">
        <f>IF(เวลาเรียน!B11="","",เวลาเรียน!B11)</f>
        <v>6541020201</v>
      </c>
      <c r="C5" s="105" t="str">
        <f>IF(B5="","",เวลาเรียน!C11)</f>
        <v>นางสาวยลรดา</v>
      </c>
      <c r="D5" s="106" t="str">
        <f>IF(B5="","",เวลาเรียน!D11)</f>
        <v>หงษ์ทอง</v>
      </c>
      <c r="E5" s="112">
        <v>1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13">
        <f t="shared" si="0"/>
        <v>0</v>
      </c>
      <c r="Y5" s="114">
        <f t="shared" ref="Y5:Y49" si="1">ROUND(X5*$Y$4/$X$4,0)</f>
        <v>0</v>
      </c>
      <c r="Z5" s="15"/>
    </row>
    <row r="6" spans="1:26" ht="17.25" customHeight="1" x14ac:dyDescent="0.25">
      <c r="A6" s="48">
        <f>เวลาเรียน!A12</f>
        <v>2</v>
      </c>
      <c r="B6" s="48">
        <f>IF(เวลาเรียน!B12="","",เวลาเรียน!B12)</f>
        <v>6541020203</v>
      </c>
      <c r="C6" s="105" t="str">
        <f>IF(B6="","",เวลาเรียน!C12)</f>
        <v>นางสาววราภรณ์</v>
      </c>
      <c r="D6" s="106" t="str">
        <f>IF(B6="","",เวลาเรียน!D12)</f>
        <v>ช่วยชู</v>
      </c>
      <c r="E6" s="112">
        <v>2</v>
      </c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13">
        <f t="shared" si="0"/>
        <v>0</v>
      </c>
      <c r="Y6" s="114">
        <f t="shared" si="1"/>
        <v>0</v>
      </c>
      <c r="Z6" s="15"/>
    </row>
    <row r="7" spans="1:26" ht="17.25" customHeight="1" x14ac:dyDescent="0.25">
      <c r="A7" s="48">
        <f>เวลาเรียน!A13</f>
        <v>3</v>
      </c>
      <c r="B7" s="48">
        <f>IF(เวลาเรียน!B13="","",เวลาเรียน!B13)</f>
        <v>6541020204</v>
      </c>
      <c r="C7" s="105" t="str">
        <f>IF(B7="","",เวลาเรียน!C13)</f>
        <v>นายดนุสรณ์</v>
      </c>
      <c r="D7" s="106" t="str">
        <f>IF(B7="","",เวลาเรียน!D13)</f>
        <v>ชาพรม</v>
      </c>
      <c r="E7" s="112">
        <v>3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13">
        <f t="shared" si="0"/>
        <v>0</v>
      </c>
      <c r="Y7" s="114">
        <f t="shared" si="1"/>
        <v>0</v>
      </c>
      <c r="Z7" s="15"/>
    </row>
    <row r="8" spans="1:26" ht="17.25" customHeight="1" x14ac:dyDescent="0.25">
      <c r="A8" s="48">
        <f>เวลาเรียน!A14</f>
        <v>4</v>
      </c>
      <c r="B8" s="48">
        <f>IF(เวลาเรียน!B14="","",เวลาเรียน!B14)</f>
        <v>6541020206</v>
      </c>
      <c r="C8" s="105" t="str">
        <f>IF(B8="","",เวลาเรียน!C14)</f>
        <v>นายบัญชา</v>
      </c>
      <c r="D8" s="106" t="str">
        <f>IF(B8="","",เวลาเรียน!D14)</f>
        <v>มากู่</v>
      </c>
      <c r="E8" s="112">
        <v>4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13">
        <f t="shared" si="0"/>
        <v>0</v>
      </c>
      <c r="Y8" s="114">
        <f t="shared" si="1"/>
        <v>0</v>
      </c>
      <c r="Z8" s="15"/>
    </row>
    <row r="9" spans="1:26" ht="17.25" customHeight="1" x14ac:dyDescent="0.25">
      <c r="A9" s="48">
        <f>เวลาเรียน!A15</f>
        <v>5</v>
      </c>
      <c r="B9" s="48">
        <f>IF(เวลาเรียน!B15="","",เวลาเรียน!B15)</f>
        <v>6541020207</v>
      </c>
      <c r="C9" s="105" t="str">
        <f>IF(B9="","",เวลาเรียน!C15)</f>
        <v>นายภัทรพล</v>
      </c>
      <c r="D9" s="106" t="str">
        <f>IF(B9="","",เวลาเรียน!D15)</f>
        <v>มานาม</v>
      </c>
      <c r="E9" s="112">
        <v>5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13">
        <f t="shared" si="0"/>
        <v>0</v>
      </c>
      <c r="Y9" s="114">
        <f t="shared" si="1"/>
        <v>0</v>
      </c>
      <c r="Z9" s="15"/>
    </row>
    <row r="10" spans="1:26" ht="17.25" customHeight="1" x14ac:dyDescent="0.25">
      <c r="A10" s="48">
        <f>เวลาเรียน!A16</f>
        <v>6</v>
      </c>
      <c r="B10" s="48">
        <f>IF(เวลาเรียน!B16="","",เวลาเรียน!B16)</f>
        <v>6541020208</v>
      </c>
      <c r="C10" s="105" t="str">
        <f>IF(B10="","",เวลาเรียน!C16)</f>
        <v>นายมินทดา</v>
      </c>
      <c r="D10" s="106" t="str">
        <f>IF(B10="","",เวลาเรียน!D16)</f>
        <v>สิงห์เหม</v>
      </c>
      <c r="E10" s="112">
        <v>6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13">
        <f t="shared" si="0"/>
        <v>0</v>
      </c>
      <c r="Y10" s="114">
        <f t="shared" si="1"/>
        <v>0</v>
      </c>
      <c r="Z10" s="15"/>
    </row>
    <row r="11" spans="1:26" ht="17.25" customHeight="1" x14ac:dyDescent="0.25">
      <c r="A11" s="48">
        <f>เวลาเรียน!A17</f>
        <v>7</v>
      </c>
      <c r="B11" s="48">
        <f>IF(เวลาเรียน!B17="","",เวลาเรียน!B17)</f>
        <v>6541020209</v>
      </c>
      <c r="C11" s="105" t="str">
        <f>IF(B11="","",เวลาเรียน!C17)</f>
        <v>นายวชิระ</v>
      </c>
      <c r="D11" s="106" t="str">
        <f>IF(B11="","",เวลาเรียน!D17)</f>
        <v>แซ่กลาน</v>
      </c>
      <c r="E11" s="112">
        <v>7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13">
        <f t="shared" si="0"/>
        <v>0</v>
      </c>
      <c r="Y11" s="114">
        <f t="shared" si="1"/>
        <v>0</v>
      </c>
      <c r="Z11" s="15"/>
    </row>
    <row r="12" spans="1:26" ht="17.25" customHeight="1" x14ac:dyDescent="0.25">
      <c r="A12" s="48">
        <f>เวลาเรียน!A18</f>
        <v>8</v>
      </c>
      <c r="B12" s="48">
        <f>IF(เวลาเรียน!B18="","",เวลาเรียน!B18)</f>
        <v>6541020212</v>
      </c>
      <c r="C12" s="105" t="str">
        <f>IF(B12="","",เวลาเรียน!C18)</f>
        <v>นายสุณัฐกิตติ์</v>
      </c>
      <c r="D12" s="106" t="str">
        <f>IF(B12="","",เวลาเรียน!D18)</f>
        <v>เป็งขันธ์</v>
      </c>
      <c r="E12" s="112">
        <v>8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13">
        <f t="shared" si="0"/>
        <v>0</v>
      </c>
      <c r="Y12" s="114">
        <f t="shared" si="1"/>
        <v>0</v>
      </c>
      <c r="Z12" s="15"/>
    </row>
    <row r="13" spans="1:26" ht="17.25" customHeight="1" x14ac:dyDescent="0.25">
      <c r="A13" s="48">
        <f>เวลาเรียน!A19</f>
        <v>9</v>
      </c>
      <c r="B13" s="48">
        <f>IF(เวลาเรียน!B19="","",เวลาเรียน!B19)</f>
        <v>6541020213</v>
      </c>
      <c r="C13" s="105" t="str">
        <f>IF(B13="","",เวลาเรียน!C19)</f>
        <v>นายคงเดช</v>
      </c>
      <c r="D13" s="106" t="str">
        <f>IF(B13="","",เวลาเรียน!D19)</f>
        <v>ทองเรือง</v>
      </c>
      <c r="E13" s="112">
        <v>9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13">
        <f t="shared" si="0"/>
        <v>0</v>
      </c>
      <c r="Y13" s="114">
        <f t="shared" si="1"/>
        <v>0</v>
      </c>
      <c r="Z13" s="15"/>
    </row>
    <row r="14" spans="1:26" ht="17.25" customHeight="1" x14ac:dyDescent="0.25">
      <c r="A14" s="48">
        <f>เวลาเรียน!A20</f>
        <v>10</v>
      </c>
      <c r="B14" s="48">
        <f>IF(เวลาเรียน!B20="","",เวลาเรียน!B20)</f>
        <v>6541020214</v>
      </c>
      <c r="C14" s="105" t="str">
        <f>IF(B14="","",เวลาเรียน!C20)</f>
        <v>นายศรราม</v>
      </c>
      <c r="D14" s="106" t="str">
        <f>IF(B14="","",เวลาเรียน!D20)</f>
        <v>โพธิสังวาล</v>
      </c>
      <c r="E14" s="112">
        <v>10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13">
        <f t="shared" si="0"/>
        <v>0</v>
      </c>
      <c r="Y14" s="114">
        <f t="shared" si="1"/>
        <v>0</v>
      </c>
      <c r="Z14" s="15"/>
    </row>
    <row r="15" spans="1:26" ht="17.25" customHeight="1" x14ac:dyDescent="0.25">
      <c r="A15" s="48">
        <f>เวลาเรียน!A21</f>
        <v>11</v>
      </c>
      <c r="B15" s="48">
        <f>IF(เวลาเรียน!B21="","",เวลาเรียน!B21)</f>
        <v>6541020215</v>
      </c>
      <c r="C15" s="105" t="str">
        <f>IF(B15="","",เวลาเรียน!C21)</f>
        <v>นายสุรศักดิ์</v>
      </c>
      <c r="D15" s="106" t="str">
        <f>IF(B15="","",เวลาเรียน!D21)</f>
        <v>อนุรัตน์</v>
      </c>
      <c r="E15" s="112">
        <v>11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13">
        <f t="shared" si="0"/>
        <v>0</v>
      </c>
      <c r="Y15" s="114">
        <f t="shared" si="1"/>
        <v>0</v>
      </c>
      <c r="Z15" s="15"/>
    </row>
    <row r="16" spans="1:26" ht="17.25" customHeight="1" x14ac:dyDescent="0.25">
      <c r="A16" s="48">
        <f>เวลาเรียน!A22</f>
        <v>12</v>
      </c>
      <c r="B16" s="48" t="str">
        <f>IF(เวลาเรียน!B22="","",เวลาเรียน!B22)</f>
        <v/>
      </c>
      <c r="C16" s="105" t="str">
        <f>IF(B16="","",เวลาเรียน!C22)</f>
        <v/>
      </c>
      <c r="D16" s="106" t="str">
        <f>IF(B16="","",เวลาเรียน!D22)</f>
        <v/>
      </c>
      <c r="E16" s="112">
        <v>12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13">
        <f t="shared" si="0"/>
        <v>0</v>
      </c>
      <c r="Y16" s="114">
        <f t="shared" si="1"/>
        <v>0</v>
      </c>
      <c r="Z16" s="15"/>
    </row>
    <row r="17" spans="1:26" ht="17.25" customHeight="1" x14ac:dyDescent="0.25">
      <c r="A17" s="48">
        <f>เวลาเรียน!A23</f>
        <v>13</v>
      </c>
      <c r="B17" s="48" t="str">
        <f>IF(เวลาเรียน!B23="","",เวลาเรียน!B23)</f>
        <v/>
      </c>
      <c r="C17" s="105" t="str">
        <f>IF(B17="","",เวลาเรียน!C23)</f>
        <v/>
      </c>
      <c r="D17" s="106" t="str">
        <f>IF(B17="","",เวลาเรียน!D23)</f>
        <v/>
      </c>
      <c r="E17" s="112">
        <v>13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13">
        <f t="shared" si="0"/>
        <v>0</v>
      </c>
      <c r="Y17" s="114">
        <f t="shared" si="1"/>
        <v>0</v>
      </c>
      <c r="Z17" s="15"/>
    </row>
    <row r="18" spans="1:26" ht="17.25" customHeight="1" x14ac:dyDescent="0.25">
      <c r="A18" s="48">
        <f>เวลาเรียน!A24</f>
        <v>14</v>
      </c>
      <c r="B18" s="48" t="str">
        <f>IF(เวลาเรียน!B24="","",เวลาเรียน!B24)</f>
        <v/>
      </c>
      <c r="C18" s="105" t="str">
        <f>IF(B18="","",เวลาเรียน!C24)</f>
        <v/>
      </c>
      <c r="D18" s="106" t="str">
        <f>IF(B18="","",เวลาเรียน!D24)</f>
        <v/>
      </c>
      <c r="E18" s="112">
        <v>14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13">
        <f t="shared" si="0"/>
        <v>0</v>
      </c>
      <c r="Y18" s="114">
        <f t="shared" si="1"/>
        <v>0</v>
      </c>
      <c r="Z18" s="15"/>
    </row>
    <row r="19" spans="1:26" ht="17.25" customHeight="1" x14ac:dyDescent="0.25">
      <c r="A19" s="48">
        <f>เวลาเรียน!A25</f>
        <v>15</v>
      </c>
      <c r="B19" s="48" t="str">
        <f>IF(เวลาเรียน!B25="","",เวลาเรียน!B25)</f>
        <v/>
      </c>
      <c r="C19" s="105" t="str">
        <f>IF(B19="","",เวลาเรียน!C25)</f>
        <v/>
      </c>
      <c r="D19" s="106" t="str">
        <f>IF(B19="","",เวลาเรียน!D25)</f>
        <v/>
      </c>
      <c r="E19" s="112">
        <v>15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13">
        <f t="shared" si="0"/>
        <v>0</v>
      </c>
      <c r="Y19" s="114">
        <f t="shared" si="1"/>
        <v>0</v>
      </c>
      <c r="Z19" s="15"/>
    </row>
    <row r="20" spans="1:26" ht="17.25" customHeight="1" x14ac:dyDescent="0.25">
      <c r="A20" s="48">
        <f>เวลาเรียน!A26</f>
        <v>16</v>
      </c>
      <c r="B20" s="48" t="str">
        <f>IF(เวลาเรียน!B26="","",เวลาเรียน!B26)</f>
        <v/>
      </c>
      <c r="C20" s="105" t="str">
        <f>IF(B20="","",เวลาเรียน!C26)</f>
        <v/>
      </c>
      <c r="D20" s="106" t="str">
        <f>IF(B20="","",เวลาเรียน!D26)</f>
        <v/>
      </c>
      <c r="E20" s="112">
        <v>16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13">
        <f t="shared" si="0"/>
        <v>0</v>
      </c>
      <c r="Y20" s="114">
        <f t="shared" si="1"/>
        <v>0</v>
      </c>
      <c r="Z20" s="15"/>
    </row>
    <row r="21" spans="1:26" ht="17.25" customHeight="1" x14ac:dyDescent="0.25">
      <c r="A21" s="48">
        <f>เวลาเรียน!A27</f>
        <v>17</v>
      </c>
      <c r="B21" s="48" t="str">
        <f>IF(เวลาเรียน!B27="","",เวลาเรียน!B27)</f>
        <v/>
      </c>
      <c r="C21" s="105" t="str">
        <f>IF(B21="","",เวลาเรียน!C27)</f>
        <v/>
      </c>
      <c r="D21" s="106" t="str">
        <f>IF(B21="","",เวลาเรียน!D27)</f>
        <v/>
      </c>
      <c r="E21" s="112">
        <v>17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13">
        <f t="shared" si="0"/>
        <v>0</v>
      </c>
      <c r="Y21" s="114">
        <f t="shared" si="1"/>
        <v>0</v>
      </c>
      <c r="Z21" s="15"/>
    </row>
    <row r="22" spans="1:26" ht="17.25" customHeight="1" x14ac:dyDescent="0.25">
      <c r="A22" s="48">
        <f>เวลาเรียน!A28</f>
        <v>18</v>
      </c>
      <c r="B22" s="48" t="str">
        <f>IF(เวลาเรียน!B28="","",เวลาเรียน!B28)</f>
        <v/>
      </c>
      <c r="C22" s="105" t="str">
        <f>IF(B22="","",เวลาเรียน!C28)</f>
        <v/>
      </c>
      <c r="D22" s="106" t="str">
        <f>IF(B22="","",เวลาเรียน!D28)</f>
        <v/>
      </c>
      <c r="E22" s="112">
        <v>18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13">
        <f t="shared" si="0"/>
        <v>0</v>
      </c>
      <c r="Y22" s="114">
        <f t="shared" si="1"/>
        <v>0</v>
      </c>
      <c r="Z22" s="15"/>
    </row>
    <row r="23" spans="1:26" ht="17.25" customHeight="1" x14ac:dyDescent="0.25">
      <c r="A23" s="48">
        <f>เวลาเรียน!A29</f>
        <v>19</v>
      </c>
      <c r="B23" s="48" t="str">
        <f>IF(เวลาเรียน!B29="","",เวลาเรียน!B29)</f>
        <v/>
      </c>
      <c r="C23" s="105" t="str">
        <f>IF(B23="","",เวลาเรียน!C29)</f>
        <v/>
      </c>
      <c r="D23" s="106" t="str">
        <f>IF(B23="","",เวลาเรียน!D29)</f>
        <v/>
      </c>
      <c r="E23" s="112">
        <v>19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13">
        <f t="shared" si="0"/>
        <v>0</v>
      </c>
      <c r="Y23" s="133">
        <f t="shared" si="1"/>
        <v>0</v>
      </c>
      <c r="Z23" s="15"/>
    </row>
    <row r="24" spans="1:26" ht="17.25" customHeight="1" x14ac:dyDescent="0.25">
      <c r="A24" s="48">
        <f>เวลาเรียน!A30</f>
        <v>20</v>
      </c>
      <c r="B24" s="48" t="str">
        <f>IF(เวลาเรียน!B30="","",เวลาเรียน!B30)</f>
        <v/>
      </c>
      <c r="C24" s="105" t="str">
        <f>IF(B24="","",เวลาเรียน!C30)</f>
        <v/>
      </c>
      <c r="D24" s="106" t="str">
        <f>IF(B24="","",เวลาเรียน!D30)</f>
        <v/>
      </c>
      <c r="E24" s="112">
        <v>20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13">
        <f t="shared" si="0"/>
        <v>0</v>
      </c>
      <c r="Y24" s="133">
        <f t="shared" si="1"/>
        <v>0</v>
      </c>
      <c r="Z24" s="15"/>
    </row>
    <row r="25" spans="1:26" ht="17.25" customHeight="1" x14ac:dyDescent="0.25">
      <c r="A25" s="48">
        <f>เวลาเรียน!A31</f>
        <v>21</v>
      </c>
      <c r="B25" s="48" t="str">
        <f>IF(เวลาเรียน!B31="","",เวลาเรียน!B31)</f>
        <v/>
      </c>
      <c r="C25" s="105" t="str">
        <f>IF(B25="","",เวลาเรียน!C31)</f>
        <v/>
      </c>
      <c r="D25" s="106" t="str">
        <f>IF(B25="","",เวลาเรียน!D31)</f>
        <v/>
      </c>
      <c r="E25" s="112">
        <v>21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13">
        <f t="shared" si="0"/>
        <v>0</v>
      </c>
      <c r="Y25" s="133">
        <f t="shared" si="1"/>
        <v>0</v>
      </c>
      <c r="Z25" s="15"/>
    </row>
    <row r="26" spans="1:26" ht="17.25" customHeight="1" x14ac:dyDescent="0.25">
      <c r="A26" s="48">
        <f>เวลาเรียน!A32</f>
        <v>22</v>
      </c>
      <c r="B26" s="48" t="str">
        <f>IF(เวลาเรียน!B32="","",เวลาเรียน!B32)</f>
        <v/>
      </c>
      <c r="C26" s="105" t="str">
        <f>IF(B26="","",เวลาเรียน!C32)</f>
        <v/>
      </c>
      <c r="D26" s="106" t="str">
        <f>IF(B26="","",เวลาเรียน!D32)</f>
        <v/>
      </c>
      <c r="E26" s="112">
        <v>22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13">
        <f t="shared" si="0"/>
        <v>0</v>
      </c>
      <c r="Y26" s="133">
        <f t="shared" si="1"/>
        <v>0</v>
      </c>
      <c r="Z26" s="15"/>
    </row>
    <row r="27" spans="1:26" ht="17.25" customHeight="1" x14ac:dyDescent="0.25">
      <c r="A27" s="48">
        <f>เวลาเรียน!A33</f>
        <v>23</v>
      </c>
      <c r="B27" s="48" t="str">
        <f>IF(เวลาเรียน!B33="","",เวลาเรียน!B33)</f>
        <v/>
      </c>
      <c r="C27" s="105" t="str">
        <f>IF(B27="","",เวลาเรียน!C33)</f>
        <v/>
      </c>
      <c r="D27" s="106" t="str">
        <f>IF(B27="","",เวลาเรียน!D33)</f>
        <v/>
      </c>
      <c r="E27" s="112">
        <v>23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13">
        <f t="shared" si="0"/>
        <v>0</v>
      </c>
      <c r="Y27" s="133">
        <f t="shared" si="1"/>
        <v>0</v>
      </c>
      <c r="Z27" s="15"/>
    </row>
    <row r="28" spans="1:26" ht="17.25" customHeight="1" x14ac:dyDescent="0.25">
      <c r="A28" s="48">
        <f>เวลาเรียน!A34</f>
        <v>24</v>
      </c>
      <c r="B28" s="48" t="str">
        <f>IF(เวลาเรียน!B34="","",เวลาเรียน!B34)</f>
        <v/>
      </c>
      <c r="C28" s="105" t="str">
        <f>IF(B28="","",เวลาเรียน!C34)</f>
        <v/>
      </c>
      <c r="D28" s="106" t="str">
        <f>IF(B28="","",เวลาเรียน!D34)</f>
        <v/>
      </c>
      <c r="E28" s="112">
        <v>24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13">
        <f t="shared" si="0"/>
        <v>0</v>
      </c>
      <c r="Y28" s="133">
        <f t="shared" si="1"/>
        <v>0</v>
      </c>
      <c r="Z28" s="15"/>
    </row>
    <row r="29" spans="1:26" ht="17.25" customHeight="1" x14ac:dyDescent="0.25">
      <c r="A29" s="48">
        <f>เวลาเรียน!A35</f>
        <v>25</v>
      </c>
      <c r="B29" s="48" t="str">
        <f>IF(เวลาเรียน!B35="","",เวลาเรียน!B35)</f>
        <v/>
      </c>
      <c r="C29" s="105" t="str">
        <f>IF(B29="","",เวลาเรียน!C35)</f>
        <v/>
      </c>
      <c r="D29" s="106" t="str">
        <f>IF(B29="","",เวลาเรียน!D35)</f>
        <v/>
      </c>
      <c r="E29" s="112">
        <v>25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13">
        <f t="shared" si="0"/>
        <v>0</v>
      </c>
      <c r="Y29" s="133">
        <f t="shared" si="1"/>
        <v>0</v>
      </c>
      <c r="Z29" s="15"/>
    </row>
    <row r="30" spans="1:26" ht="17.25" customHeight="1" x14ac:dyDescent="0.25">
      <c r="A30" s="48">
        <f>เวลาเรียน!A36</f>
        <v>26</v>
      </c>
      <c r="B30" s="48" t="str">
        <f>IF(เวลาเรียน!B36="","",เวลาเรียน!B36)</f>
        <v/>
      </c>
      <c r="C30" s="105" t="str">
        <f>IF(B30="","",เวลาเรียน!C36)</f>
        <v/>
      </c>
      <c r="D30" s="106" t="str">
        <f>IF(B30="","",เวลาเรียน!D36)</f>
        <v/>
      </c>
      <c r="E30" s="112">
        <v>26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13">
        <f t="shared" si="0"/>
        <v>0</v>
      </c>
      <c r="Y30" s="133">
        <f t="shared" si="1"/>
        <v>0</v>
      </c>
      <c r="Z30" s="15"/>
    </row>
    <row r="31" spans="1:26" ht="17.25" customHeight="1" x14ac:dyDescent="0.25">
      <c r="A31" s="48">
        <f>เวลาเรียน!A37</f>
        <v>27</v>
      </c>
      <c r="B31" s="48" t="str">
        <f>IF(เวลาเรียน!B37="","",เวลาเรียน!B37)</f>
        <v/>
      </c>
      <c r="C31" s="105" t="str">
        <f>IF(B31="","",เวลาเรียน!C37)</f>
        <v/>
      </c>
      <c r="D31" s="106" t="str">
        <f>IF(B31="","",เวลาเรียน!D37)</f>
        <v/>
      </c>
      <c r="E31" s="112">
        <v>27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13">
        <f t="shared" si="0"/>
        <v>0</v>
      </c>
      <c r="Y31" s="133">
        <f t="shared" si="1"/>
        <v>0</v>
      </c>
      <c r="Z31" s="15"/>
    </row>
    <row r="32" spans="1:26" ht="17.25" customHeight="1" x14ac:dyDescent="0.25">
      <c r="A32" s="48">
        <f>เวลาเรียน!A38</f>
        <v>28</v>
      </c>
      <c r="B32" s="48" t="str">
        <f>IF(เวลาเรียน!B38="","",เวลาเรียน!B38)</f>
        <v/>
      </c>
      <c r="C32" s="105" t="str">
        <f>IF(B32="","",เวลาเรียน!C38)</f>
        <v/>
      </c>
      <c r="D32" s="106" t="str">
        <f>IF(B32="","",เวลาเรียน!D38)</f>
        <v/>
      </c>
      <c r="E32" s="112">
        <v>28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13">
        <f t="shared" si="0"/>
        <v>0</v>
      </c>
      <c r="Y32" s="133">
        <f t="shared" si="1"/>
        <v>0</v>
      </c>
      <c r="Z32" s="15"/>
    </row>
    <row r="33" spans="1:26" ht="17.25" customHeight="1" x14ac:dyDescent="0.25">
      <c r="A33" s="48">
        <f>เวลาเรียน!A39</f>
        <v>29</v>
      </c>
      <c r="B33" s="48" t="str">
        <f>IF(เวลาเรียน!B39="","",เวลาเรียน!B39)</f>
        <v/>
      </c>
      <c r="C33" s="105" t="str">
        <f>IF(B33="","",เวลาเรียน!C39)</f>
        <v/>
      </c>
      <c r="D33" s="106" t="str">
        <f>IF(B33="","",เวลาเรียน!D39)</f>
        <v/>
      </c>
      <c r="E33" s="112">
        <v>29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13">
        <f t="shared" si="0"/>
        <v>0</v>
      </c>
      <c r="Y33" s="133">
        <f t="shared" si="1"/>
        <v>0</v>
      </c>
      <c r="Z33" s="15"/>
    </row>
    <row r="34" spans="1:26" ht="17.25" customHeight="1" x14ac:dyDescent="0.25">
      <c r="A34" s="48">
        <f>เวลาเรียน!A40</f>
        <v>30</v>
      </c>
      <c r="B34" s="48" t="str">
        <f>IF(เวลาเรียน!B40="","",เวลาเรียน!B40)</f>
        <v/>
      </c>
      <c r="C34" s="105" t="str">
        <f>IF(B34="","",เวลาเรียน!C40)</f>
        <v/>
      </c>
      <c r="D34" s="106" t="str">
        <f>IF(B34="","",เวลาเรียน!D40)</f>
        <v/>
      </c>
      <c r="E34" s="112">
        <v>30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13">
        <f t="shared" si="0"/>
        <v>0</v>
      </c>
      <c r="Y34" s="133">
        <f t="shared" si="1"/>
        <v>0</v>
      </c>
      <c r="Z34" s="15"/>
    </row>
    <row r="35" spans="1:26" ht="17.25" customHeight="1" x14ac:dyDescent="0.25">
      <c r="A35" s="48">
        <f>เวลาเรียน!A41</f>
        <v>31</v>
      </c>
      <c r="B35" s="48" t="str">
        <f>IF(เวลาเรียน!B41="","",เวลาเรียน!B41)</f>
        <v/>
      </c>
      <c r="C35" s="105" t="str">
        <f>IF(B35="","",เวลาเรียน!C41)</f>
        <v/>
      </c>
      <c r="D35" s="106" t="str">
        <f>IF(B35="","",เวลาเรียน!D41)</f>
        <v/>
      </c>
      <c r="E35" s="112">
        <v>31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13">
        <f t="shared" si="0"/>
        <v>0</v>
      </c>
      <c r="Y35" s="133">
        <f t="shared" si="1"/>
        <v>0</v>
      </c>
      <c r="Z35" s="15"/>
    </row>
    <row r="36" spans="1:26" ht="17.25" customHeight="1" x14ac:dyDescent="0.25">
      <c r="A36" s="48">
        <f>เวลาเรียน!A42</f>
        <v>32</v>
      </c>
      <c r="B36" s="48" t="str">
        <f>IF(เวลาเรียน!B42="","",เวลาเรียน!B42)</f>
        <v/>
      </c>
      <c r="C36" s="105" t="str">
        <f>IF(B36="","",เวลาเรียน!C42)</f>
        <v/>
      </c>
      <c r="D36" s="106" t="str">
        <f>IF(B36="","",เวลาเรียน!D42)</f>
        <v/>
      </c>
      <c r="E36" s="112">
        <v>32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13">
        <f t="shared" si="0"/>
        <v>0</v>
      </c>
      <c r="Y36" s="114">
        <f t="shared" si="1"/>
        <v>0</v>
      </c>
      <c r="Z36" s="15"/>
    </row>
    <row r="37" spans="1:26" ht="17.25" customHeight="1" x14ac:dyDescent="0.25">
      <c r="A37" s="48">
        <f>เวลาเรียน!A43</f>
        <v>33</v>
      </c>
      <c r="B37" s="48" t="str">
        <f>IF(เวลาเรียน!B43="","",เวลาเรียน!B43)</f>
        <v/>
      </c>
      <c r="C37" s="105" t="str">
        <f>IF(B37="","",เวลาเรียน!C43)</f>
        <v/>
      </c>
      <c r="D37" s="106" t="str">
        <f>IF(B37="","",เวลาเรียน!D43)</f>
        <v/>
      </c>
      <c r="E37" s="112">
        <v>33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13">
        <f t="shared" si="0"/>
        <v>0</v>
      </c>
      <c r="Y37" s="114">
        <f t="shared" si="1"/>
        <v>0</v>
      </c>
      <c r="Z37" s="15"/>
    </row>
    <row r="38" spans="1:26" ht="17.25" customHeight="1" x14ac:dyDescent="0.25">
      <c r="A38" s="48">
        <f>เวลาเรียน!A44</f>
        <v>34</v>
      </c>
      <c r="B38" s="48" t="str">
        <f>IF(เวลาเรียน!B44="","",เวลาเรียน!B44)</f>
        <v/>
      </c>
      <c r="C38" s="105" t="str">
        <f>IF(B38="","",เวลาเรียน!C44)</f>
        <v/>
      </c>
      <c r="D38" s="106" t="str">
        <f>IF(B38="","",เวลาเรียน!D44)</f>
        <v/>
      </c>
      <c r="E38" s="112">
        <v>34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13">
        <f t="shared" si="0"/>
        <v>0</v>
      </c>
      <c r="Y38" s="114">
        <f t="shared" si="1"/>
        <v>0</v>
      </c>
      <c r="Z38" s="15"/>
    </row>
    <row r="39" spans="1:26" ht="17.25" customHeight="1" x14ac:dyDescent="0.25">
      <c r="A39" s="48">
        <f>เวลาเรียน!A45</f>
        <v>35</v>
      </c>
      <c r="B39" s="48" t="str">
        <f>IF(เวลาเรียน!B45="","",เวลาเรียน!B45)</f>
        <v/>
      </c>
      <c r="C39" s="105" t="str">
        <f>IF(B39="","",เวลาเรียน!C45)</f>
        <v/>
      </c>
      <c r="D39" s="106" t="str">
        <f>IF(B39="","",เวลาเรียน!D45)</f>
        <v/>
      </c>
      <c r="E39" s="112">
        <v>35</v>
      </c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13">
        <f t="shared" si="0"/>
        <v>0</v>
      </c>
      <c r="Y39" s="114">
        <f t="shared" si="1"/>
        <v>0</v>
      </c>
      <c r="Z39" s="15"/>
    </row>
    <row r="40" spans="1:26" ht="16.5" customHeight="1" x14ac:dyDescent="0.25">
      <c r="A40" s="48">
        <f>เวลาเรียน!A46</f>
        <v>36</v>
      </c>
      <c r="B40" s="48" t="str">
        <f>IF(เวลาเรียน!B46="","",เวลาเรียน!B46)</f>
        <v/>
      </c>
      <c r="C40" s="105" t="str">
        <f>IF(B40="","",เวลาเรียน!C46)</f>
        <v/>
      </c>
      <c r="D40" s="106" t="str">
        <f>IF(B40="","",เวลาเรียน!D46)</f>
        <v/>
      </c>
      <c r="E40" s="112">
        <v>36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13">
        <f t="shared" si="0"/>
        <v>0</v>
      </c>
      <c r="Y40" s="114">
        <f t="shared" si="1"/>
        <v>0</v>
      </c>
      <c r="Z40" s="15"/>
    </row>
    <row r="41" spans="1:26" ht="16.5" customHeight="1" x14ac:dyDescent="0.25">
      <c r="A41" s="48">
        <f>เวลาเรียน!A47</f>
        <v>37</v>
      </c>
      <c r="B41" s="48" t="str">
        <f>IF(เวลาเรียน!B47="","",เวลาเรียน!B47)</f>
        <v/>
      </c>
      <c r="C41" s="105" t="str">
        <f>IF(B41="","",เวลาเรียน!C47)</f>
        <v/>
      </c>
      <c r="D41" s="106" t="str">
        <f>IF(B41="","",เวลาเรียน!D47)</f>
        <v/>
      </c>
      <c r="E41" s="112">
        <v>37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13">
        <f t="shared" si="0"/>
        <v>0</v>
      </c>
      <c r="Y41" s="114">
        <f t="shared" si="1"/>
        <v>0</v>
      </c>
      <c r="Z41" s="15"/>
    </row>
    <row r="42" spans="1:26" ht="16.5" customHeight="1" x14ac:dyDescent="0.25">
      <c r="A42" s="48">
        <f>เวลาเรียน!A48</f>
        <v>38</v>
      </c>
      <c r="B42" s="48" t="str">
        <f>IF(เวลาเรียน!B48="","",เวลาเรียน!B48)</f>
        <v/>
      </c>
      <c r="C42" s="105" t="str">
        <f>IF(B42="","",เวลาเรียน!C48)</f>
        <v/>
      </c>
      <c r="D42" s="106" t="str">
        <f>IF(B42="","",เวลาเรียน!D48)</f>
        <v/>
      </c>
      <c r="E42" s="112">
        <v>38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13">
        <f t="shared" si="0"/>
        <v>0</v>
      </c>
      <c r="Y42" s="114">
        <f t="shared" si="1"/>
        <v>0</v>
      </c>
      <c r="Z42" s="15"/>
    </row>
    <row r="43" spans="1:26" ht="16.5" customHeight="1" x14ac:dyDescent="0.25">
      <c r="A43" s="48">
        <f>เวลาเรียน!A49</f>
        <v>39</v>
      </c>
      <c r="B43" s="48" t="str">
        <f>IF(เวลาเรียน!B49="","",เวลาเรียน!B49)</f>
        <v/>
      </c>
      <c r="C43" s="105" t="str">
        <f>IF(B43="","",เวลาเรียน!C49)</f>
        <v/>
      </c>
      <c r="D43" s="106" t="str">
        <f>IF(B43="","",เวลาเรียน!D49)</f>
        <v/>
      </c>
      <c r="E43" s="112">
        <v>39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13">
        <f t="shared" si="0"/>
        <v>0</v>
      </c>
      <c r="Y43" s="114">
        <f t="shared" si="1"/>
        <v>0</v>
      </c>
      <c r="Z43" s="15"/>
    </row>
    <row r="44" spans="1:26" ht="16.5" customHeight="1" x14ac:dyDescent="0.25">
      <c r="A44" s="48">
        <f>เวลาเรียน!A50</f>
        <v>40</v>
      </c>
      <c r="B44" s="48" t="str">
        <f>IF(เวลาเรียน!B50="","",เวลาเรียน!B50)</f>
        <v/>
      </c>
      <c r="C44" s="105" t="str">
        <f>IF(B44="","",เวลาเรียน!C50)</f>
        <v/>
      </c>
      <c r="D44" s="106" t="str">
        <f>IF(B44="","",เวลาเรียน!D50)</f>
        <v/>
      </c>
      <c r="E44" s="112">
        <v>40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13">
        <f t="shared" si="0"/>
        <v>0</v>
      </c>
      <c r="Y44" s="114">
        <f t="shared" si="1"/>
        <v>0</v>
      </c>
      <c r="Z44" s="15"/>
    </row>
    <row r="45" spans="1:26" ht="16.5" customHeight="1" x14ac:dyDescent="0.25">
      <c r="A45" s="48">
        <f>เวลาเรียน!A51</f>
        <v>41</v>
      </c>
      <c r="B45" s="48" t="str">
        <f>IF(เวลาเรียน!B51="","",เวลาเรียน!B51)</f>
        <v/>
      </c>
      <c r="C45" s="105" t="str">
        <f>IF(B45="","",เวลาเรียน!C51)</f>
        <v/>
      </c>
      <c r="D45" s="106" t="str">
        <f>IF(B45="","",เวลาเรียน!D51)</f>
        <v/>
      </c>
      <c r="E45" s="112">
        <v>41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13">
        <f t="shared" si="0"/>
        <v>0</v>
      </c>
      <c r="Y45" s="114">
        <f t="shared" si="1"/>
        <v>0</v>
      </c>
      <c r="Z45" s="15"/>
    </row>
    <row r="46" spans="1:26" ht="16.5" customHeight="1" x14ac:dyDescent="0.25">
      <c r="A46" s="48">
        <f>เวลาเรียน!A52</f>
        <v>42</v>
      </c>
      <c r="B46" s="48" t="str">
        <f>IF(เวลาเรียน!B52="","",เวลาเรียน!B52)</f>
        <v/>
      </c>
      <c r="C46" s="105" t="str">
        <f>IF(B46="","",เวลาเรียน!C52)</f>
        <v/>
      </c>
      <c r="D46" s="106" t="str">
        <f>IF(B46="","",เวลาเรียน!D52)</f>
        <v/>
      </c>
      <c r="E46" s="112">
        <v>42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13">
        <f t="shared" si="0"/>
        <v>0</v>
      </c>
      <c r="Y46" s="114">
        <f t="shared" si="1"/>
        <v>0</v>
      </c>
      <c r="Z46" s="15"/>
    </row>
    <row r="47" spans="1:26" ht="16.5" customHeight="1" x14ac:dyDescent="0.25">
      <c r="A47" s="48">
        <f>เวลาเรียน!A53</f>
        <v>43</v>
      </c>
      <c r="B47" s="48" t="str">
        <f>IF(เวลาเรียน!B53="","",เวลาเรียน!B53)</f>
        <v/>
      </c>
      <c r="C47" s="105" t="str">
        <f>IF(B47="","",เวลาเรียน!C53)</f>
        <v/>
      </c>
      <c r="D47" s="106" t="str">
        <f>IF(B47="","",เวลาเรียน!D53)</f>
        <v/>
      </c>
      <c r="E47" s="112">
        <v>43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13">
        <f t="shared" si="0"/>
        <v>0</v>
      </c>
      <c r="Y47" s="114">
        <f t="shared" si="1"/>
        <v>0</v>
      </c>
      <c r="Z47" s="15"/>
    </row>
    <row r="48" spans="1:26" ht="16.5" customHeight="1" x14ac:dyDescent="0.25">
      <c r="A48" s="48">
        <f>เวลาเรียน!A54</f>
        <v>44</v>
      </c>
      <c r="B48" s="48" t="str">
        <f>IF(เวลาเรียน!B54="","",เวลาเรียน!B54)</f>
        <v/>
      </c>
      <c r="C48" s="105" t="str">
        <f>IF(B48="","",เวลาเรียน!C54)</f>
        <v/>
      </c>
      <c r="D48" s="106" t="str">
        <f>IF(B48="","",เวลาเรียน!D54)</f>
        <v/>
      </c>
      <c r="E48" s="112">
        <v>44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13">
        <f t="shared" si="0"/>
        <v>0</v>
      </c>
      <c r="Y48" s="114">
        <f t="shared" si="1"/>
        <v>0</v>
      </c>
      <c r="Z48" s="15"/>
    </row>
    <row r="49" spans="1:26" ht="16.5" customHeight="1" x14ac:dyDescent="0.25">
      <c r="A49" s="71">
        <f>เวลาเรียน!A55</f>
        <v>45</v>
      </c>
      <c r="B49" s="71" t="str">
        <f>IF(เวลาเรียน!B55="","",เวลาเรียน!B55)</f>
        <v/>
      </c>
      <c r="C49" s="117" t="str">
        <f>IF(B49="","",เวลาเรียน!C55)</f>
        <v/>
      </c>
      <c r="D49" s="118" t="str">
        <f>IF(B49="","",เวลาเรียน!D55)</f>
        <v/>
      </c>
      <c r="E49" s="119">
        <v>45</v>
      </c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15">
        <f t="shared" si="0"/>
        <v>0</v>
      </c>
      <c r="Y49" s="121">
        <f t="shared" si="1"/>
        <v>0</v>
      </c>
      <c r="Z49" s="15"/>
    </row>
    <row r="50" spans="1:26" ht="30" customHeight="1" x14ac:dyDescent="0.35">
      <c r="A50" s="134"/>
      <c r="B50" s="134"/>
      <c r="C50" s="134"/>
      <c r="D50" s="134"/>
      <c r="E50" s="79"/>
      <c r="F50" s="79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 t="s">
        <v>704</v>
      </c>
      <c r="R50" s="80"/>
      <c r="S50" s="80"/>
      <c r="T50" s="80"/>
      <c r="U50" s="80"/>
      <c r="V50" s="80"/>
      <c r="W50" s="80"/>
      <c r="X50" s="80"/>
      <c r="Y50" s="80"/>
      <c r="Z50" s="15"/>
    </row>
    <row r="51" spans="1:26" ht="21.75" customHeight="1" x14ac:dyDescent="0.35">
      <c r="A51" s="15"/>
      <c r="B51" s="15"/>
      <c r="C51" s="15"/>
      <c r="D51" s="15"/>
      <c r="E51" s="82"/>
      <c r="F51" s="82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 t="s">
        <v>41</v>
      </c>
      <c r="R51" s="293" t="str">
        <f>เวลาเรียน!AA5</f>
        <v>ชื่อครูผู้สอน</v>
      </c>
      <c r="S51" s="259"/>
      <c r="T51" s="259"/>
      <c r="U51" s="259"/>
      <c r="V51" s="259"/>
      <c r="W51" s="260"/>
      <c r="X51" s="15"/>
      <c r="Y51" s="15"/>
      <c r="Z51" s="15"/>
    </row>
    <row r="52" spans="1:26" ht="21.75" customHeight="1" x14ac:dyDescent="0.25">
      <c r="A52" s="15"/>
      <c r="B52" s="15"/>
      <c r="C52" s="15"/>
      <c r="D52" s="1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135"/>
      <c r="Z52" s="15"/>
    </row>
    <row r="53" spans="1:26" ht="21.75" customHeight="1" x14ac:dyDescent="0.25">
      <c r="A53" s="15"/>
      <c r="B53" s="15"/>
      <c r="C53" s="15"/>
      <c r="D53" s="15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135"/>
      <c r="Z53" s="15"/>
    </row>
    <row r="54" spans="1:26" ht="21.75" customHeight="1" x14ac:dyDescent="0.25">
      <c r="A54" s="15"/>
      <c r="B54" s="15"/>
      <c r="C54" s="15"/>
      <c r="D54" s="15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135"/>
      <c r="Z54" s="15"/>
    </row>
    <row r="55" spans="1:26" ht="21.75" customHeight="1" x14ac:dyDescent="0.25">
      <c r="A55" s="15"/>
      <c r="B55" s="15"/>
      <c r="C55" s="15"/>
      <c r="D55" s="15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135"/>
      <c r="Z55" s="15"/>
    </row>
    <row r="56" spans="1:26" ht="21.75" customHeight="1" x14ac:dyDescent="0.25">
      <c r="A56" s="15"/>
      <c r="B56" s="15"/>
      <c r="C56" s="15"/>
      <c r="D56" s="15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135"/>
      <c r="Z56" s="15"/>
    </row>
    <row r="57" spans="1:26" ht="21.75" customHeight="1" x14ac:dyDescent="0.25">
      <c r="A57" s="15"/>
      <c r="B57" s="15"/>
      <c r="C57" s="15"/>
      <c r="D57" s="15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135"/>
      <c r="Z57" s="15"/>
    </row>
    <row r="58" spans="1:26" ht="21.75" customHeight="1" x14ac:dyDescent="0.25">
      <c r="A58" s="15"/>
      <c r="B58" s="15"/>
      <c r="C58" s="15"/>
      <c r="D58" s="15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135"/>
      <c r="Z58" s="15"/>
    </row>
    <row r="59" spans="1:26" ht="21.75" customHeight="1" x14ac:dyDescent="0.25">
      <c r="A59" s="15"/>
      <c r="B59" s="15"/>
      <c r="C59" s="15"/>
      <c r="D59" s="15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135"/>
      <c r="Z59" s="15"/>
    </row>
    <row r="60" spans="1:26" ht="21.75" customHeight="1" x14ac:dyDescent="0.25">
      <c r="A60" s="15"/>
      <c r="B60" s="15"/>
      <c r="C60" s="15"/>
      <c r="D60" s="1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135"/>
      <c r="Z60" s="15"/>
    </row>
    <row r="61" spans="1:26" ht="21.75" customHeight="1" x14ac:dyDescent="0.25">
      <c r="A61" s="15"/>
      <c r="B61" s="15"/>
      <c r="C61" s="15"/>
      <c r="D61" s="15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135"/>
      <c r="Z61" s="15"/>
    </row>
    <row r="62" spans="1:26" ht="21.75" customHeight="1" x14ac:dyDescent="0.25">
      <c r="A62" s="15"/>
      <c r="B62" s="15"/>
      <c r="C62" s="15"/>
      <c r="D62" s="15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135"/>
      <c r="Z62" s="15"/>
    </row>
    <row r="63" spans="1:26" ht="21.75" customHeight="1" x14ac:dyDescent="0.25">
      <c r="A63" s="15"/>
      <c r="B63" s="15"/>
      <c r="C63" s="15"/>
      <c r="D63" s="15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135"/>
      <c r="Z63" s="15"/>
    </row>
    <row r="64" spans="1:26" ht="21.75" customHeight="1" x14ac:dyDescent="0.25">
      <c r="A64" s="15"/>
      <c r="B64" s="15"/>
      <c r="C64" s="15"/>
      <c r="D64" s="15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135"/>
      <c r="Z64" s="15"/>
    </row>
    <row r="65" spans="1:26" ht="21.75" customHeight="1" x14ac:dyDescent="0.25">
      <c r="A65" s="15"/>
      <c r="B65" s="15"/>
      <c r="C65" s="15"/>
      <c r="D65" s="15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135"/>
      <c r="Z65" s="15"/>
    </row>
    <row r="66" spans="1:26" ht="21.75" customHeight="1" x14ac:dyDescent="0.25">
      <c r="A66" s="15"/>
      <c r="B66" s="15"/>
      <c r="C66" s="15"/>
      <c r="D66" s="15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135"/>
      <c r="Z66" s="15"/>
    </row>
    <row r="67" spans="1:26" ht="21.75" customHeight="1" x14ac:dyDescent="0.25">
      <c r="A67" s="15"/>
      <c r="B67" s="15"/>
      <c r="C67" s="15"/>
      <c r="D67" s="15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135"/>
      <c r="Z67" s="15"/>
    </row>
    <row r="68" spans="1:26" ht="21.75" customHeight="1" x14ac:dyDescent="0.25">
      <c r="A68" s="15"/>
      <c r="B68" s="15"/>
      <c r="C68" s="15"/>
      <c r="D68" s="15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35"/>
      <c r="Z68" s="15"/>
    </row>
    <row r="69" spans="1:26" ht="21.75" customHeight="1" x14ac:dyDescent="0.25">
      <c r="A69" s="15"/>
      <c r="B69" s="15"/>
      <c r="C69" s="15"/>
      <c r="D69" s="15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35"/>
      <c r="Z69" s="15"/>
    </row>
    <row r="70" spans="1:26" ht="21.75" customHeight="1" x14ac:dyDescent="0.25">
      <c r="A70" s="15"/>
      <c r="B70" s="15"/>
      <c r="C70" s="15"/>
      <c r="D70" s="15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35"/>
      <c r="Z70" s="15"/>
    </row>
    <row r="71" spans="1:26" ht="21.75" customHeight="1" x14ac:dyDescent="0.25">
      <c r="A71" s="15"/>
      <c r="B71" s="15"/>
      <c r="C71" s="15"/>
      <c r="D71" s="15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35"/>
      <c r="Z71" s="15"/>
    </row>
    <row r="72" spans="1:26" ht="21.75" customHeight="1" x14ac:dyDescent="0.25">
      <c r="A72" s="15"/>
      <c r="B72" s="15"/>
      <c r="C72" s="15"/>
      <c r="D72" s="15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35"/>
      <c r="Z72" s="15"/>
    </row>
    <row r="73" spans="1:26" ht="21.75" customHeight="1" x14ac:dyDescent="0.25">
      <c r="A73" s="15"/>
      <c r="B73" s="15"/>
      <c r="C73" s="15"/>
      <c r="D73" s="15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35"/>
      <c r="Z73" s="15"/>
    </row>
    <row r="74" spans="1:26" ht="21.75" customHeight="1" x14ac:dyDescent="0.25">
      <c r="A74" s="15"/>
      <c r="B74" s="15"/>
      <c r="C74" s="15"/>
      <c r="D74" s="15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35"/>
      <c r="Z74" s="15"/>
    </row>
    <row r="75" spans="1:26" ht="21.75" customHeight="1" x14ac:dyDescent="0.25">
      <c r="A75" s="15"/>
      <c r="B75" s="15"/>
      <c r="C75" s="15"/>
      <c r="D75" s="15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135"/>
      <c r="Z75" s="15"/>
    </row>
    <row r="76" spans="1:26" ht="21.75" customHeight="1" x14ac:dyDescent="0.25">
      <c r="A76" s="15"/>
      <c r="B76" s="15"/>
      <c r="C76" s="15"/>
      <c r="D76" s="15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135"/>
      <c r="Z76" s="15"/>
    </row>
    <row r="77" spans="1:26" ht="21.75" customHeight="1" x14ac:dyDescent="0.25">
      <c r="A77" s="15"/>
      <c r="B77" s="15"/>
      <c r="C77" s="15"/>
      <c r="D77" s="15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35"/>
      <c r="Z77" s="15"/>
    </row>
    <row r="78" spans="1:26" ht="21.75" customHeight="1" x14ac:dyDescent="0.25">
      <c r="A78" s="15"/>
      <c r="B78" s="15"/>
      <c r="C78" s="15"/>
      <c r="D78" s="15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35"/>
      <c r="Z78" s="15"/>
    </row>
    <row r="79" spans="1:26" ht="21.75" customHeight="1" x14ac:dyDescent="0.25">
      <c r="A79" s="15"/>
      <c r="B79" s="15"/>
      <c r="C79" s="15"/>
      <c r="D79" s="15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35"/>
      <c r="Z79" s="15"/>
    </row>
    <row r="80" spans="1:26" ht="21.75" customHeight="1" x14ac:dyDescent="0.25">
      <c r="A80" s="15"/>
      <c r="B80" s="15"/>
      <c r="C80" s="15"/>
      <c r="D80" s="15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35"/>
      <c r="Z80" s="15"/>
    </row>
    <row r="81" spans="1:26" ht="21.75" customHeight="1" x14ac:dyDescent="0.25">
      <c r="A81" s="15"/>
      <c r="B81" s="15"/>
      <c r="C81" s="15"/>
      <c r="D81" s="15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35"/>
      <c r="Z81" s="15"/>
    </row>
    <row r="82" spans="1:26" ht="21.75" customHeight="1" x14ac:dyDescent="0.25">
      <c r="A82" s="15"/>
      <c r="B82" s="15"/>
      <c r="C82" s="15"/>
      <c r="D82" s="15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35"/>
      <c r="Z82" s="15"/>
    </row>
    <row r="83" spans="1:26" ht="21.75" customHeight="1" x14ac:dyDescent="0.25">
      <c r="A83" s="15"/>
      <c r="B83" s="15"/>
      <c r="C83" s="15"/>
      <c r="D83" s="15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35"/>
      <c r="Z83" s="15"/>
    </row>
    <row r="84" spans="1:26" ht="21.75" customHeight="1" x14ac:dyDescent="0.25">
      <c r="A84" s="15"/>
      <c r="B84" s="15"/>
      <c r="C84" s="15"/>
      <c r="D84" s="15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135"/>
      <c r="Z84" s="15"/>
    </row>
    <row r="85" spans="1:26" ht="21.75" customHeight="1" x14ac:dyDescent="0.25">
      <c r="A85" s="15"/>
      <c r="B85" s="15"/>
      <c r="C85" s="15"/>
      <c r="D85" s="15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135"/>
      <c r="Z85" s="15"/>
    </row>
    <row r="86" spans="1:26" ht="21.75" customHeight="1" x14ac:dyDescent="0.25">
      <c r="A86" s="15"/>
      <c r="B86" s="15"/>
      <c r="C86" s="15"/>
      <c r="D86" s="15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135"/>
      <c r="Z86" s="15"/>
    </row>
    <row r="87" spans="1:26" ht="21.75" customHeight="1" x14ac:dyDescent="0.25">
      <c r="A87" s="15"/>
      <c r="B87" s="15"/>
      <c r="C87" s="15"/>
      <c r="D87" s="15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135"/>
      <c r="Z87" s="15"/>
    </row>
    <row r="88" spans="1:26" ht="21.75" customHeight="1" x14ac:dyDescent="0.25">
      <c r="A88" s="15"/>
      <c r="B88" s="15"/>
      <c r="C88" s="15"/>
      <c r="D88" s="15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135"/>
      <c r="Z88" s="15"/>
    </row>
    <row r="89" spans="1:26" ht="21.75" customHeight="1" x14ac:dyDescent="0.25">
      <c r="A89" s="15"/>
      <c r="B89" s="15"/>
      <c r="C89" s="15"/>
      <c r="D89" s="15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135"/>
      <c r="Z89" s="15"/>
    </row>
    <row r="90" spans="1:26" ht="21.75" customHeight="1" x14ac:dyDescent="0.25">
      <c r="A90" s="15"/>
      <c r="B90" s="15"/>
      <c r="C90" s="15"/>
      <c r="D90" s="15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135"/>
      <c r="Z90" s="15"/>
    </row>
    <row r="91" spans="1:26" ht="21.75" customHeight="1" x14ac:dyDescent="0.25">
      <c r="A91" s="15"/>
      <c r="B91" s="15"/>
      <c r="C91" s="15"/>
      <c r="D91" s="15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135"/>
      <c r="Z91" s="15"/>
    </row>
    <row r="92" spans="1:26" ht="21.75" customHeight="1" x14ac:dyDescent="0.25">
      <c r="A92" s="15"/>
      <c r="B92" s="15"/>
      <c r="C92" s="15"/>
      <c r="D92" s="15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135"/>
      <c r="Z92" s="15"/>
    </row>
    <row r="93" spans="1:26" ht="21.75" customHeight="1" x14ac:dyDescent="0.25">
      <c r="A93" s="15"/>
      <c r="B93" s="15"/>
      <c r="C93" s="15"/>
      <c r="D93" s="15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135"/>
      <c r="Z93" s="15"/>
    </row>
    <row r="94" spans="1:26" ht="21.75" customHeight="1" x14ac:dyDescent="0.25">
      <c r="A94" s="15"/>
      <c r="B94" s="15"/>
      <c r="C94" s="15"/>
      <c r="D94" s="15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135"/>
      <c r="Z94" s="15"/>
    </row>
    <row r="95" spans="1:26" ht="21.75" customHeight="1" x14ac:dyDescent="0.25">
      <c r="A95" s="15"/>
      <c r="B95" s="15"/>
      <c r="C95" s="15"/>
      <c r="D95" s="15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135"/>
      <c r="Z95" s="15"/>
    </row>
    <row r="96" spans="1:26" ht="21.75" customHeight="1" x14ac:dyDescent="0.25">
      <c r="A96" s="15"/>
      <c r="B96" s="15"/>
      <c r="C96" s="15"/>
      <c r="D96" s="15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135"/>
      <c r="Z96" s="15"/>
    </row>
    <row r="97" spans="1:26" ht="21.75" customHeight="1" x14ac:dyDescent="0.25">
      <c r="A97" s="15"/>
      <c r="B97" s="15"/>
      <c r="C97" s="15"/>
      <c r="D97" s="15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135"/>
      <c r="Z97" s="15"/>
    </row>
    <row r="98" spans="1:26" ht="21.75" customHeight="1" x14ac:dyDescent="0.25">
      <c r="A98" s="15"/>
      <c r="B98" s="15"/>
      <c r="C98" s="15"/>
      <c r="D98" s="15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135"/>
      <c r="Z98" s="15"/>
    </row>
    <row r="99" spans="1:26" ht="21.75" customHeight="1" x14ac:dyDescent="0.25">
      <c r="A99" s="15"/>
      <c r="B99" s="15"/>
      <c r="C99" s="15"/>
      <c r="D99" s="15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135"/>
      <c r="Z99" s="15"/>
    </row>
    <row r="100" spans="1:26" ht="21.75" customHeight="1" x14ac:dyDescent="0.25">
      <c r="A100" s="15"/>
      <c r="B100" s="15"/>
      <c r="C100" s="15"/>
      <c r="D100" s="15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135"/>
      <c r="Z100" s="15"/>
    </row>
    <row r="101" spans="1:26" ht="21.75" customHeight="1" x14ac:dyDescent="0.25">
      <c r="A101" s="15"/>
      <c r="B101" s="15"/>
      <c r="C101" s="15"/>
      <c r="D101" s="15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135"/>
      <c r="Z101" s="15"/>
    </row>
    <row r="102" spans="1:26" ht="21.75" customHeight="1" x14ac:dyDescent="0.25">
      <c r="A102" s="15"/>
      <c r="B102" s="15"/>
      <c r="C102" s="15"/>
      <c r="D102" s="15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135"/>
      <c r="Z102" s="15"/>
    </row>
    <row r="103" spans="1:26" ht="21.75" customHeight="1" x14ac:dyDescent="0.25">
      <c r="A103" s="15"/>
      <c r="B103" s="15"/>
      <c r="C103" s="15"/>
      <c r="D103" s="15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135"/>
      <c r="Z103" s="15"/>
    </row>
    <row r="104" spans="1:26" ht="21.75" customHeight="1" x14ac:dyDescent="0.25">
      <c r="A104" s="15"/>
      <c r="B104" s="15"/>
      <c r="C104" s="15"/>
      <c r="D104" s="15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135"/>
      <c r="Z104" s="15"/>
    </row>
    <row r="105" spans="1:26" ht="21.75" customHeight="1" x14ac:dyDescent="0.25">
      <c r="A105" s="15"/>
      <c r="B105" s="15"/>
      <c r="C105" s="15"/>
      <c r="D105" s="15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135"/>
      <c r="Z105" s="15"/>
    </row>
    <row r="106" spans="1:26" ht="21.75" customHeight="1" x14ac:dyDescent="0.25">
      <c r="A106" s="15"/>
      <c r="B106" s="15"/>
      <c r="C106" s="15"/>
      <c r="D106" s="15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135"/>
      <c r="Z106" s="15"/>
    </row>
    <row r="107" spans="1:26" ht="21.75" customHeight="1" x14ac:dyDescent="0.25">
      <c r="A107" s="15"/>
      <c r="B107" s="15"/>
      <c r="C107" s="15"/>
      <c r="D107" s="15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135"/>
      <c r="Z107" s="15"/>
    </row>
    <row r="108" spans="1:26" ht="21.75" customHeight="1" x14ac:dyDescent="0.25">
      <c r="A108" s="15"/>
      <c r="B108" s="15"/>
      <c r="C108" s="15"/>
      <c r="D108" s="15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135"/>
      <c r="Z108" s="15"/>
    </row>
    <row r="109" spans="1:26" ht="21.75" customHeight="1" x14ac:dyDescent="0.25">
      <c r="A109" s="15"/>
      <c r="B109" s="15"/>
      <c r="C109" s="15"/>
      <c r="D109" s="15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135"/>
      <c r="Z109" s="15"/>
    </row>
    <row r="110" spans="1:26" ht="21.75" customHeight="1" x14ac:dyDescent="0.25">
      <c r="A110" s="15"/>
      <c r="B110" s="15"/>
      <c r="C110" s="15"/>
      <c r="D110" s="15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135"/>
      <c r="Z110" s="15"/>
    </row>
    <row r="111" spans="1:26" ht="21.75" customHeight="1" x14ac:dyDescent="0.25">
      <c r="A111" s="15"/>
      <c r="B111" s="15"/>
      <c r="C111" s="15"/>
      <c r="D111" s="15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135"/>
      <c r="Z111" s="15"/>
    </row>
    <row r="112" spans="1:26" ht="21.75" customHeight="1" x14ac:dyDescent="0.25">
      <c r="A112" s="15"/>
      <c r="B112" s="15"/>
      <c r="C112" s="15"/>
      <c r="D112" s="15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135"/>
      <c r="Z112" s="15"/>
    </row>
    <row r="113" spans="1:26" ht="21.75" customHeight="1" x14ac:dyDescent="0.25">
      <c r="A113" s="15"/>
      <c r="B113" s="15"/>
      <c r="C113" s="15"/>
      <c r="D113" s="15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135"/>
      <c r="Z113" s="15"/>
    </row>
    <row r="114" spans="1:26" ht="21.75" customHeight="1" x14ac:dyDescent="0.25">
      <c r="A114" s="15"/>
      <c r="B114" s="15"/>
      <c r="C114" s="15"/>
      <c r="D114" s="15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135"/>
      <c r="Z114" s="15"/>
    </row>
    <row r="115" spans="1:26" ht="21.75" customHeight="1" x14ac:dyDescent="0.25">
      <c r="A115" s="15"/>
      <c r="B115" s="15"/>
      <c r="C115" s="15"/>
      <c r="D115" s="15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135"/>
      <c r="Z115" s="15"/>
    </row>
    <row r="116" spans="1:26" ht="21.75" customHeight="1" x14ac:dyDescent="0.25">
      <c r="A116" s="15"/>
      <c r="B116" s="15"/>
      <c r="C116" s="15"/>
      <c r="D116" s="15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135"/>
      <c r="Z116" s="15"/>
    </row>
    <row r="117" spans="1:26" ht="21.75" customHeight="1" x14ac:dyDescent="0.25">
      <c r="A117" s="15"/>
      <c r="B117" s="15"/>
      <c r="C117" s="15"/>
      <c r="D117" s="15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135"/>
      <c r="Z117" s="15"/>
    </row>
    <row r="118" spans="1:26" ht="21.75" customHeight="1" x14ac:dyDescent="0.25">
      <c r="A118" s="15"/>
      <c r="B118" s="15"/>
      <c r="C118" s="15"/>
      <c r="D118" s="15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135"/>
      <c r="Z118" s="15"/>
    </row>
    <row r="119" spans="1:26" ht="21.75" customHeight="1" x14ac:dyDescent="0.25">
      <c r="A119" s="15"/>
      <c r="B119" s="15"/>
      <c r="C119" s="15"/>
      <c r="D119" s="15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135"/>
      <c r="Z119" s="15"/>
    </row>
    <row r="120" spans="1:26" ht="21.75" customHeight="1" x14ac:dyDescent="0.25">
      <c r="A120" s="15"/>
      <c r="B120" s="15"/>
      <c r="C120" s="15"/>
      <c r="D120" s="15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135"/>
      <c r="Z120" s="15"/>
    </row>
    <row r="121" spans="1:26" ht="21.75" customHeight="1" x14ac:dyDescent="0.25">
      <c r="A121" s="15"/>
      <c r="B121" s="15"/>
      <c r="C121" s="15"/>
      <c r="D121" s="15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135"/>
      <c r="Z121" s="15"/>
    </row>
    <row r="122" spans="1:26" ht="21.75" customHeight="1" x14ac:dyDescent="0.25">
      <c r="A122" s="15"/>
      <c r="B122" s="15"/>
      <c r="C122" s="15"/>
      <c r="D122" s="15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135"/>
      <c r="Z122" s="15"/>
    </row>
    <row r="123" spans="1:26" ht="21.75" customHeight="1" x14ac:dyDescent="0.25">
      <c r="A123" s="15"/>
      <c r="B123" s="15"/>
      <c r="C123" s="15"/>
      <c r="D123" s="15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135"/>
      <c r="Z123" s="15"/>
    </row>
    <row r="124" spans="1:26" ht="21.75" customHeight="1" x14ac:dyDescent="0.25">
      <c r="A124" s="15"/>
      <c r="B124" s="15"/>
      <c r="C124" s="15"/>
      <c r="D124" s="15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135"/>
      <c r="Z124" s="15"/>
    </row>
    <row r="125" spans="1:26" ht="21.75" customHeight="1" x14ac:dyDescent="0.25">
      <c r="A125" s="15"/>
      <c r="B125" s="15"/>
      <c r="C125" s="15"/>
      <c r="D125" s="15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135"/>
      <c r="Z125" s="15"/>
    </row>
    <row r="126" spans="1:26" ht="21.75" customHeight="1" x14ac:dyDescent="0.25">
      <c r="A126" s="15"/>
      <c r="B126" s="15"/>
      <c r="C126" s="15"/>
      <c r="D126" s="15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135"/>
      <c r="Z126" s="15"/>
    </row>
    <row r="127" spans="1:26" ht="21.75" customHeight="1" x14ac:dyDescent="0.25">
      <c r="A127" s="15"/>
      <c r="B127" s="15"/>
      <c r="C127" s="15"/>
      <c r="D127" s="15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135"/>
      <c r="Z127" s="15"/>
    </row>
    <row r="128" spans="1:26" ht="21.75" customHeight="1" x14ac:dyDescent="0.25">
      <c r="A128" s="15"/>
      <c r="B128" s="15"/>
      <c r="C128" s="15"/>
      <c r="D128" s="15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135"/>
      <c r="Z128" s="15"/>
    </row>
    <row r="129" spans="1:26" ht="21.75" customHeight="1" x14ac:dyDescent="0.25">
      <c r="A129" s="15"/>
      <c r="B129" s="15"/>
      <c r="C129" s="15"/>
      <c r="D129" s="15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135"/>
      <c r="Z129" s="15"/>
    </row>
    <row r="130" spans="1:26" ht="21.75" customHeight="1" x14ac:dyDescent="0.25">
      <c r="A130" s="15"/>
      <c r="B130" s="15"/>
      <c r="C130" s="15"/>
      <c r="D130" s="15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135"/>
      <c r="Z130" s="15"/>
    </row>
    <row r="131" spans="1:26" ht="21.75" customHeight="1" x14ac:dyDescent="0.25">
      <c r="A131" s="15"/>
      <c r="B131" s="15"/>
      <c r="C131" s="15"/>
      <c r="D131" s="15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135"/>
      <c r="Z131" s="15"/>
    </row>
    <row r="132" spans="1:26" ht="21.75" customHeight="1" x14ac:dyDescent="0.25">
      <c r="A132" s="15"/>
      <c r="B132" s="15"/>
      <c r="C132" s="15"/>
      <c r="D132" s="15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135"/>
      <c r="Z132" s="15"/>
    </row>
    <row r="133" spans="1:26" ht="21.75" customHeight="1" x14ac:dyDescent="0.25">
      <c r="A133" s="15"/>
      <c r="B133" s="15"/>
      <c r="C133" s="15"/>
      <c r="D133" s="15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135"/>
      <c r="Z133" s="15"/>
    </row>
    <row r="134" spans="1:26" ht="21.75" customHeight="1" x14ac:dyDescent="0.25">
      <c r="A134" s="15"/>
      <c r="B134" s="15"/>
      <c r="C134" s="15"/>
      <c r="D134" s="15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135"/>
      <c r="Z134" s="15"/>
    </row>
    <row r="135" spans="1:26" ht="21.75" customHeight="1" x14ac:dyDescent="0.25">
      <c r="A135" s="15"/>
      <c r="B135" s="15"/>
      <c r="C135" s="15"/>
      <c r="D135" s="15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135"/>
      <c r="Z135" s="15"/>
    </row>
    <row r="136" spans="1:26" ht="21.75" customHeight="1" x14ac:dyDescent="0.25">
      <c r="A136" s="15"/>
      <c r="B136" s="15"/>
      <c r="C136" s="15"/>
      <c r="D136" s="15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135"/>
      <c r="Z136" s="15"/>
    </row>
    <row r="137" spans="1:26" ht="21.75" customHeight="1" x14ac:dyDescent="0.25">
      <c r="A137" s="15"/>
      <c r="B137" s="15"/>
      <c r="C137" s="15"/>
      <c r="D137" s="15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135"/>
      <c r="Z137" s="15"/>
    </row>
    <row r="138" spans="1:26" ht="21.75" customHeight="1" x14ac:dyDescent="0.25">
      <c r="A138" s="15"/>
      <c r="B138" s="15"/>
      <c r="C138" s="15"/>
      <c r="D138" s="15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135"/>
      <c r="Z138" s="15"/>
    </row>
    <row r="139" spans="1:26" ht="21.75" customHeight="1" x14ac:dyDescent="0.25">
      <c r="A139" s="15"/>
      <c r="B139" s="15"/>
      <c r="C139" s="15"/>
      <c r="D139" s="15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135"/>
      <c r="Z139" s="15"/>
    </row>
    <row r="140" spans="1:26" ht="21.75" customHeight="1" x14ac:dyDescent="0.25">
      <c r="A140" s="15"/>
      <c r="B140" s="15"/>
      <c r="C140" s="15"/>
      <c r="D140" s="15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135"/>
      <c r="Z140" s="15"/>
    </row>
    <row r="141" spans="1:26" ht="21.75" customHeight="1" x14ac:dyDescent="0.25">
      <c r="A141" s="15"/>
      <c r="B141" s="15"/>
      <c r="C141" s="15"/>
      <c r="D141" s="15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135"/>
      <c r="Z141" s="15"/>
    </row>
    <row r="142" spans="1:26" ht="21.75" customHeight="1" x14ac:dyDescent="0.25">
      <c r="A142" s="15"/>
      <c r="B142" s="15"/>
      <c r="C142" s="15"/>
      <c r="D142" s="15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135"/>
      <c r="Z142" s="15"/>
    </row>
    <row r="143" spans="1:26" ht="21.75" customHeight="1" x14ac:dyDescent="0.25">
      <c r="A143" s="15"/>
      <c r="B143" s="15"/>
      <c r="C143" s="15"/>
      <c r="D143" s="15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135"/>
      <c r="Z143" s="15"/>
    </row>
    <row r="144" spans="1:26" ht="21.75" customHeight="1" x14ac:dyDescent="0.25">
      <c r="A144" s="15"/>
      <c r="B144" s="15"/>
      <c r="C144" s="15"/>
      <c r="D144" s="15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135"/>
      <c r="Z144" s="15"/>
    </row>
    <row r="145" spans="1:26" ht="21.75" customHeight="1" x14ac:dyDescent="0.25">
      <c r="A145" s="15"/>
      <c r="B145" s="15"/>
      <c r="C145" s="15"/>
      <c r="D145" s="15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135"/>
      <c r="Z145" s="15"/>
    </row>
    <row r="146" spans="1:26" ht="21.75" customHeight="1" x14ac:dyDescent="0.25">
      <c r="A146" s="15"/>
      <c r="B146" s="15"/>
      <c r="C146" s="15"/>
      <c r="D146" s="15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135"/>
      <c r="Z146" s="15"/>
    </row>
    <row r="147" spans="1:26" ht="21.75" customHeight="1" x14ac:dyDescent="0.25">
      <c r="A147" s="15"/>
      <c r="B147" s="15"/>
      <c r="C147" s="15"/>
      <c r="D147" s="15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135"/>
      <c r="Z147" s="15"/>
    </row>
    <row r="148" spans="1:26" ht="21.75" customHeight="1" x14ac:dyDescent="0.25">
      <c r="A148" s="15"/>
      <c r="B148" s="15"/>
      <c r="C148" s="15"/>
      <c r="D148" s="15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135"/>
      <c r="Z148" s="15"/>
    </row>
    <row r="149" spans="1:26" ht="21.75" customHeight="1" x14ac:dyDescent="0.25">
      <c r="A149" s="15"/>
      <c r="B149" s="15"/>
      <c r="C149" s="15"/>
      <c r="D149" s="15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135"/>
      <c r="Z149" s="15"/>
    </row>
    <row r="150" spans="1:26" ht="21.75" customHeight="1" x14ac:dyDescent="0.25">
      <c r="A150" s="15"/>
      <c r="B150" s="15"/>
      <c r="C150" s="15"/>
      <c r="D150" s="15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135"/>
      <c r="Z150" s="15"/>
    </row>
    <row r="151" spans="1:26" ht="21.75" customHeight="1" x14ac:dyDescent="0.25">
      <c r="A151" s="15"/>
      <c r="B151" s="15"/>
      <c r="C151" s="15"/>
      <c r="D151" s="15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135"/>
      <c r="Z151" s="15"/>
    </row>
    <row r="152" spans="1:26" ht="21.75" customHeight="1" x14ac:dyDescent="0.25">
      <c r="A152" s="15"/>
      <c r="B152" s="15"/>
      <c r="C152" s="15"/>
      <c r="D152" s="15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135"/>
      <c r="Z152" s="15"/>
    </row>
    <row r="153" spans="1:26" ht="21.75" customHeight="1" x14ac:dyDescent="0.25">
      <c r="A153" s="15"/>
      <c r="B153" s="15"/>
      <c r="C153" s="15"/>
      <c r="D153" s="15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135"/>
      <c r="Z153" s="15"/>
    </row>
    <row r="154" spans="1:26" ht="21.75" customHeight="1" x14ac:dyDescent="0.25">
      <c r="A154" s="15"/>
      <c r="B154" s="15"/>
      <c r="C154" s="15"/>
      <c r="D154" s="15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135"/>
      <c r="Z154" s="15"/>
    </row>
    <row r="155" spans="1:26" ht="21.75" customHeight="1" x14ac:dyDescent="0.25">
      <c r="A155" s="15"/>
      <c r="B155" s="15"/>
      <c r="C155" s="15"/>
      <c r="D155" s="15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135"/>
      <c r="Z155" s="15"/>
    </row>
    <row r="156" spans="1:26" ht="21.75" customHeight="1" x14ac:dyDescent="0.25">
      <c r="A156" s="15"/>
      <c r="B156" s="15"/>
      <c r="C156" s="15"/>
      <c r="D156" s="15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135"/>
      <c r="Z156" s="15"/>
    </row>
    <row r="157" spans="1:26" ht="21.75" customHeight="1" x14ac:dyDescent="0.25">
      <c r="A157" s="15"/>
      <c r="B157" s="15"/>
      <c r="C157" s="15"/>
      <c r="D157" s="15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135"/>
      <c r="Z157" s="15"/>
    </row>
    <row r="158" spans="1:26" ht="21.75" customHeight="1" x14ac:dyDescent="0.25">
      <c r="A158" s="15"/>
      <c r="B158" s="15"/>
      <c r="C158" s="15"/>
      <c r="D158" s="15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135"/>
      <c r="Z158" s="15"/>
    </row>
    <row r="159" spans="1:26" ht="21.75" customHeight="1" x14ac:dyDescent="0.25">
      <c r="A159" s="15"/>
      <c r="B159" s="15"/>
      <c r="C159" s="15"/>
      <c r="D159" s="15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135"/>
      <c r="Z159" s="15"/>
    </row>
    <row r="160" spans="1:26" ht="21.75" customHeight="1" x14ac:dyDescent="0.25">
      <c r="A160" s="15"/>
      <c r="B160" s="15"/>
      <c r="C160" s="15"/>
      <c r="D160" s="15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135"/>
      <c r="Z160" s="15"/>
    </row>
    <row r="161" spans="1:26" ht="21.75" customHeight="1" x14ac:dyDescent="0.25">
      <c r="A161" s="15"/>
      <c r="B161" s="15"/>
      <c r="C161" s="15"/>
      <c r="D161" s="15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135"/>
      <c r="Z161" s="15"/>
    </row>
    <row r="162" spans="1:26" ht="21.75" customHeight="1" x14ac:dyDescent="0.25">
      <c r="A162" s="15"/>
      <c r="B162" s="15"/>
      <c r="C162" s="15"/>
      <c r="D162" s="15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135"/>
      <c r="Z162" s="15"/>
    </row>
    <row r="163" spans="1:26" ht="21.75" customHeight="1" x14ac:dyDescent="0.25">
      <c r="A163" s="15"/>
      <c r="B163" s="15"/>
      <c r="C163" s="15"/>
      <c r="D163" s="15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135"/>
      <c r="Z163" s="15"/>
    </row>
    <row r="164" spans="1:26" ht="21.75" customHeight="1" x14ac:dyDescent="0.25">
      <c r="A164" s="15"/>
      <c r="B164" s="15"/>
      <c r="C164" s="15"/>
      <c r="D164" s="15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135"/>
      <c r="Z164" s="15"/>
    </row>
    <row r="165" spans="1:26" ht="21.75" customHeight="1" x14ac:dyDescent="0.25">
      <c r="A165" s="15"/>
      <c r="B165" s="15"/>
      <c r="C165" s="15"/>
      <c r="D165" s="15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135"/>
      <c r="Z165" s="15"/>
    </row>
    <row r="166" spans="1:26" ht="21.75" customHeight="1" x14ac:dyDescent="0.25">
      <c r="A166" s="15"/>
      <c r="B166" s="15"/>
      <c r="C166" s="15"/>
      <c r="D166" s="15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135"/>
      <c r="Z166" s="15"/>
    </row>
    <row r="167" spans="1:26" ht="21.75" customHeight="1" x14ac:dyDescent="0.25">
      <c r="A167" s="15"/>
      <c r="B167" s="15"/>
      <c r="C167" s="15"/>
      <c r="D167" s="15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135"/>
      <c r="Z167" s="15"/>
    </row>
    <row r="168" spans="1:26" ht="21.75" customHeight="1" x14ac:dyDescent="0.25">
      <c r="A168" s="15"/>
      <c r="B168" s="15"/>
      <c r="C168" s="15"/>
      <c r="D168" s="15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135"/>
      <c r="Z168" s="15"/>
    </row>
    <row r="169" spans="1:26" ht="21.75" customHeight="1" x14ac:dyDescent="0.25">
      <c r="A169" s="15"/>
      <c r="B169" s="15"/>
      <c r="C169" s="15"/>
      <c r="D169" s="15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135"/>
      <c r="Z169" s="15"/>
    </row>
    <row r="170" spans="1:26" ht="21.75" customHeight="1" x14ac:dyDescent="0.25">
      <c r="A170" s="15"/>
      <c r="B170" s="15"/>
      <c r="C170" s="15"/>
      <c r="D170" s="15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135"/>
      <c r="Z170" s="15"/>
    </row>
    <row r="171" spans="1:26" ht="21.75" customHeight="1" x14ac:dyDescent="0.25">
      <c r="A171" s="15"/>
      <c r="B171" s="15"/>
      <c r="C171" s="15"/>
      <c r="D171" s="15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135"/>
      <c r="Z171" s="15"/>
    </row>
    <row r="172" spans="1:26" ht="21.75" customHeight="1" x14ac:dyDescent="0.25">
      <c r="A172" s="15"/>
      <c r="B172" s="15"/>
      <c r="C172" s="15"/>
      <c r="D172" s="15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135"/>
      <c r="Z172" s="15"/>
    </row>
    <row r="173" spans="1:26" ht="21.75" customHeight="1" x14ac:dyDescent="0.25">
      <c r="A173" s="15"/>
      <c r="B173" s="15"/>
      <c r="C173" s="15"/>
      <c r="D173" s="15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135"/>
      <c r="Z173" s="15"/>
    </row>
    <row r="174" spans="1:26" ht="21.75" customHeight="1" x14ac:dyDescent="0.25">
      <c r="A174" s="15"/>
      <c r="B174" s="15"/>
      <c r="C174" s="15"/>
      <c r="D174" s="15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135"/>
      <c r="Z174" s="15"/>
    </row>
    <row r="175" spans="1:26" ht="21.75" customHeight="1" x14ac:dyDescent="0.25">
      <c r="A175" s="15"/>
      <c r="B175" s="15"/>
      <c r="C175" s="15"/>
      <c r="D175" s="15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135"/>
      <c r="Z175" s="15"/>
    </row>
    <row r="176" spans="1:26" ht="21.75" customHeight="1" x14ac:dyDescent="0.25">
      <c r="A176" s="15"/>
      <c r="B176" s="15"/>
      <c r="C176" s="15"/>
      <c r="D176" s="15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135"/>
      <c r="Z176" s="15"/>
    </row>
    <row r="177" spans="1:26" ht="21.75" customHeight="1" x14ac:dyDescent="0.25">
      <c r="A177" s="15"/>
      <c r="B177" s="15"/>
      <c r="C177" s="15"/>
      <c r="D177" s="15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135"/>
      <c r="Z177" s="15"/>
    </row>
    <row r="178" spans="1:26" ht="21.75" customHeight="1" x14ac:dyDescent="0.25">
      <c r="A178" s="15"/>
      <c r="B178" s="15"/>
      <c r="C178" s="15"/>
      <c r="D178" s="15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135"/>
      <c r="Z178" s="15"/>
    </row>
    <row r="179" spans="1:26" ht="21.75" customHeight="1" x14ac:dyDescent="0.25">
      <c r="A179" s="15"/>
      <c r="B179" s="15"/>
      <c r="C179" s="15"/>
      <c r="D179" s="15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135"/>
      <c r="Z179" s="15"/>
    </row>
    <row r="180" spans="1:26" ht="21.75" customHeight="1" x14ac:dyDescent="0.25">
      <c r="A180" s="15"/>
      <c r="B180" s="15"/>
      <c r="C180" s="15"/>
      <c r="D180" s="15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135"/>
      <c r="Z180" s="15"/>
    </row>
    <row r="181" spans="1:26" ht="21.75" customHeight="1" x14ac:dyDescent="0.25">
      <c r="A181" s="15"/>
      <c r="B181" s="15"/>
      <c r="C181" s="15"/>
      <c r="D181" s="15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135"/>
      <c r="Z181" s="15"/>
    </row>
    <row r="182" spans="1:26" ht="21.75" customHeight="1" x14ac:dyDescent="0.25">
      <c r="A182" s="15"/>
      <c r="B182" s="15"/>
      <c r="C182" s="15"/>
      <c r="D182" s="15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135"/>
      <c r="Z182" s="15"/>
    </row>
    <row r="183" spans="1:26" ht="21.75" customHeight="1" x14ac:dyDescent="0.25">
      <c r="A183" s="15"/>
      <c r="B183" s="15"/>
      <c r="C183" s="15"/>
      <c r="D183" s="15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135"/>
      <c r="Z183" s="15"/>
    </row>
    <row r="184" spans="1:26" ht="21.75" customHeight="1" x14ac:dyDescent="0.25">
      <c r="A184" s="15"/>
      <c r="B184" s="15"/>
      <c r="C184" s="15"/>
      <c r="D184" s="15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135"/>
      <c r="Z184" s="15"/>
    </row>
    <row r="185" spans="1:26" ht="21.75" customHeight="1" x14ac:dyDescent="0.25">
      <c r="A185" s="15"/>
      <c r="B185" s="15"/>
      <c r="C185" s="15"/>
      <c r="D185" s="15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135"/>
      <c r="Z185" s="15"/>
    </row>
    <row r="186" spans="1:26" ht="21.75" customHeight="1" x14ac:dyDescent="0.25">
      <c r="A186" s="15"/>
      <c r="B186" s="15"/>
      <c r="C186" s="15"/>
      <c r="D186" s="15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135"/>
      <c r="Z186" s="15"/>
    </row>
    <row r="187" spans="1:26" ht="21.75" customHeight="1" x14ac:dyDescent="0.25">
      <c r="A187" s="15"/>
      <c r="B187" s="15"/>
      <c r="C187" s="15"/>
      <c r="D187" s="15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135"/>
      <c r="Z187" s="15"/>
    </row>
    <row r="188" spans="1:26" ht="21.75" customHeight="1" x14ac:dyDescent="0.25">
      <c r="A188" s="15"/>
      <c r="B188" s="15"/>
      <c r="C188" s="15"/>
      <c r="D188" s="15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135"/>
      <c r="Z188" s="15"/>
    </row>
    <row r="189" spans="1:26" ht="21.75" customHeight="1" x14ac:dyDescent="0.25">
      <c r="A189" s="15"/>
      <c r="B189" s="15"/>
      <c r="C189" s="15"/>
      <c r="D189" s="15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135"/>
      <c r="Z189" s="15"/>
    </row>
    <row r="190" spans="1:26" ht="21.75" customHeight="1" x14ac:dyDescent="0.25">
      <c r="A190" s="15"/>
      <c r="B190" s="15"/>
      <c r="C190" s="15"/>
      <c r="D190" s="15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135"/>
      <c r="Z190" s="15"/>
    </row>
    <row r="191" spans="1:26" ht="21.75" customHeight="1" x14ac:dyDescent="0.25">
      <c r="A191" s="15"/>
      <c r="B191" s="15"/>
      <c r="C191" s="15"/>
      <c r="D191" s="15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135"/>
      <c r="Z191" s="15"/>
    </row>
    <row r="192" spans="1:26" ht="21.75" customHeight="1" x14ac:dyDescent="0.25">
      <c r="A192" s="15"/>
      <c r="B192" s="15"/>
      <c r="C192" s="15"/>
      <c r="D192" s="15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135"/>
      <c r="Z192" s="15"/>
    </row>
    <row r="193" spans="1:26" ht="21.75" customHeight="1" x14ac:dyDescent="0.25">
      <c r="A193" s="15"/>
      <c r="B193" s="15"/>
      <c r="C193" s="15"/>
      <c r="D193" s="15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135"/>
      <c r="Z193" s="15"/>
    </row>
    <row r="194" spans="1:26" ht="21.75" customHeight="1" x14ac:dyDescent="0.25">
      <c r="A194" s="15"/>
      <c r="B194" s="15"/>
      <c r="C194" s="15"/>
      <c r="D194" s="15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135"/>
      <c r="Z194" s="15"/>
    </row>
    <row r="195" spans="1:26" ht="21.75" customHeight="1" x14ac:dyDescent="0.25">
      <c r="A195" s="15"/>
      <c r="B195" s="15"/>
      <c r="C195" s="15"/>
      <c r="D195" s="15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135"/>
      <c r="Z195" s="15"/>
    </row>
    <row r="196" spans="1:26" ht="21.75" customHeight="1" x14ac:dyDescent="0.25">
      <c r="A196" s="15"/>
      <c r="B196" s="15"/>
      <c r="C196" s="15"/>
      <c r="D196" s="15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135"/>
      <c r="Z196" s="15"/>
    </row>
    <row r="197" spans="1:26" ht="21.75" customHeight="1" x14ac:dyDescent="0.25">
      <c r="A197" s="15"/>
      <c r="B197" s="15"/>
      <c r="C197" s="15"/>
      <c r="D197" s="15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135"/>
      <c r="Z197" s="15"/>
    </row>
    <row r="198" spans="1:26" ht="21.75" customHeight="1" x14ac:dyDescent="0.25">
      <c r="A198" s="15"/>
      <c r="B198" s="15"/>
      <c r="C198" s="15"/>
      <c r="D198" s="15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135"/>
      <c r="Z198" s="15"/>
    </row>
    <row r="199" spans="1:26" ht="21.75" customHeight="1" x14ac:dyDescent="0.25">
      <c r="A199" s="15"/>
      <c r="B199" s="15"/>
      <c r="C199" s="15"/>
      <c r="D199" s="15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135"/>
      <c r="Z199" s="15"/>
    </row>
    <row r="200" spans="1:26" ht="21.75" customHeight="1" x14ac:dyDescent="0.25">
      <c r="A200" s="15"/>
      <c r="B200" s="15"/>
      <c r="C200" s="15"/>
      <c r="D200" s="15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135"/>
      <c r="Z200" s="15"/>
    </row>
    <row r="201" spans="1:26" ht="21.75" customHeight="1" x14ac:dyDescent="0.25">
      <c r="A201" s="15"/>
      <c r="B201" s="15"/>
      <c r="C201" s="15"/>
      <c r="D201" s="15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135"/>
      <c r="Z201" s="15"/>
    </row>
    <row r="202" spans="1:26" ht="21.75" customHeight="1" x14ac:dyDescent="0.25">
      <c r="A202" s="15"/>
      <c r="B202" s="15"/>
      <c r="C202" s="15"/>
      <c r="D202" s="15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135"/>
      <c r="Z202" s="15"/>
    </row>
    <row r="203" spans="1:26" ht="21.75" customHeight="1" x14ac:dyDescent="0.25">
      <c r="A203" s="15"/>
      <c r="B203" s="15"/>
      <c r="C203" s="15"/>
      <c r="D203" s="15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135"/>
      <c r="Z203" s="15"/>
    </row>
    <row r="204" spans="1:26" ht="21.75" customHeight="1" x14ac:dyDescent="0.25">
      <c r="A204" s="15"/>
      <c r="B204" s="15"/>
      <c r="C204" s="15"/>
      <c r="D204" s="15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135"/>
      <c r="Z204" s="15"/>
    </row>
    <row r="205" spans="1:26" ht="21.75" customHeight="1" x14ac:dyDescent="0.25">
      <c r="A205" s="15"/>
      <c r="B205" s="15"/>
      <c r="C205" s="15"/>
      <c r="D205" s="15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135"/>
      <c r="Z205" s="15"/>
    </row>
    <row r="206" spans="1:26" ht="21.75" customHeight="1" x14ac:dyDescent="0.25">
      <c r="A206" s="15"/>
      <c r="B206" s="15"/>
      <c r="C206" s="15"/>
      <c r="D206" s="15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135"/>
      <c r="Z206" s="15"/>
    </row>
    <row r="207" spans="1:26" ht="21.75" customHeight="1" x14ac:dyDescent="0.25">
      <c r="A207" s="15"/>
      <c r="B207" s="15"/>
      <c r="C207" s="15"/>
      <c r="D207" s="15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135"/>
      <c r="Z207" s="15"/>
    </row>
    <row r="208" spans="1:26" ht="21.75" customHeight="1" x14ac:dyDescent="0.25">
      <c r="A208" s="15"/>
      <c r="B208" s="15"/>
      <c r="C208" s="15"/>
      <c r="D208" s="15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135"/>
      <c r="Z208" s="15"/>
    </row>
    <row r="209" spans="1:26" ht="21.75" customHeight="1" x14ac:dyDescent="0.25">
      <c r="A209" s="15"/>
      <c r="B209" s="15"/>
      <c r="C209" s="15"/>
      <c r="D209" s="15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135"/>
      <c r="Z209" s="15"/>
    </row>
    <row r="210" spans="1:26" ht="21.75" customHeight="1" x14ac:dyDescent="0.25">
      <c r="A210" s="15"/>
      <c r="B210" s="15"/>
      <c r="C210" s="15"/>
      <c r="D210" s="15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135"/>
      <c r="Z210" s="15"/>
    </row>
    <row r="211" spans="1:26" ht="21.75" customHeight="1" x14ac:dyDescent="0.25">
      <c r="A211" s="15"/>
      <c r="B211" s="15"/>
      <c r="C211" s="15"/>
      <c r="D211" s="15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135"/>
      <c r="Z211" s="15"/>
    </row>
    <row r="212" spans="1:26" ht="21.75" customHeight="1" x14ac:dyDescent="0.25">
      <c r="A212" s="15"/>
      <c r="B212" s="15"/>
      <c r="C212" s="15"/>
      <c r="D212" s="15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135"/>
      <c r="Z212" s="15"/>
    </row>
    <row r="213" spans="1:26" ht="21.75" customHeight="1" x14ac:dyDescent="0.25">
      <c r="A213" s="15"/>
      <c r="B213" s="15"/>
      <c r="C213" s="15"/>
      <c r="D213" s="15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135"/>
      <c r="Z213" s="15"/>
    </row>
    <row r="214" spans="1:26" ht="21.75" customHeight="1" x14ac:dyDescent="0.25">
      <c r="A214" s="15"/>
      <c r="B214" s="15"/>
      <c r="C214" s="15"/>
      <c r="D214" s="15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135"/>
      <c r="Z214" s="15"/>
    </row>
    <row r="215" spans="1:26" ht="21.75" customHeight="1" x14ac:dyDescent="0.25">
      <c r="A215" s="15"/>
      <c r="B215" s="15"/>
      <c r="C215" s="15"/>
      <c r="D215" s="15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135"/>
      <c r="Z215" s="15"/>
    </row>
    <row r="216" spans="1:26" ht="21.75" customHeight="1" x14ac:dyDescent="0.25">
      <c r="A216" s="15"/>
      <c r="B216" s="15"/>
      <c r="C216" s="15"/>
      <c r="D216" s="15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135"/>
      <c r="Z216" s="15"/>
    </row>
    <row r="217" spans="1:26" ht="21.75" customHeight="1" x14ac:dyDescent="0.25">
      <c r="A217" s="15"/>
      <c r="B217" s="15"/>
      <c r="C217" s="15"/>
      <c r="D217" s="15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135"/>
      <c r="Z217" s="15"/>
    </row>
    <row r="218" spans="1:26" ht="21.75" customHeight="1" x14ac:dyDescent="0.25">
      <c r="A218" s="15"/>
      <c r="B218" s="15"/>
      <c r="C218" s="15"/>
      <c r="D218" s="15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135"/>
      <c r="Z218" s="15"/>
    </row>
    <row r="219" spans="1:26" ht="21.75" customHeight="1" x14ac:dyDescent="0.25">
      <c r="A219" s="15"/>
      <c r="B219" s="15"/>
      <c r="C219" s="15"/>
      <c r="D219" s="15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135"/>
      <c r="Z219" s="15"/>
    </row>
    <row r="220" spans="1:26" ht="21.75" customHeight="1" x14ac:dyDescent="0.25">
      <c r="A220" s="15"/>
      <c r="B220" s="15"/>
      <c r="C220" s="15"/>
      <c r="D220" s="15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135"/>
      <c r="Z220" s="15"/>
    </row>
    <row r="221" spans="1:26" ht="21.75" customHeight="1" x14ac:dyDescent="0.25">
      <c r="A221" s="15"/>
      <c r="B221" s="15"/>
      <c r="C221" s="15"/>
      <c r="D221" s="15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135"/>
      <c r="Z221" s="15"/>
    </row>
    <row r="222" spans="1:26" ht="21.75" customHeight="1" x14ac:dyDescent="0.25">
      <c r="A222" s="15"/>
      <c r="B222" s="15"/>
      <c r="C222" s="15"/>
      <c r="D222" s="15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135"/>
      <c r="Z222" s="15"/>
    </row>
    <row r="223" spans="1:26" ht="21.75" customHeight="1" x14ac:dyDescent="0.25">
      <c r="A223" s="15"/>
      <c r="B223" s="15"/>
      <c r="C223" s="15"/>
      <c r="D223" s="15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135"/>
      <c r="Z223" s="15"/>
    </row>
    <row r="224" spans="1:26" ht="21.75" customHeight="1" x14ac:dyDescent="0.25">
      <c r="A224" s="15"/>
      <c r="B224" s="15"/>
      <c r="C224" s="15"/>
      <c r="D224" s="15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135"/>
      <c r="Z224" s="15"/>
    </row>
    <row r="225" spans="1:26" ht="21.75" customHeight="1" x14ac:dyDescent="0.25">
      <c r="A225" s="15"/>
      <c r="B225" s="15"/>
      <c r="C225" s="15"/>
      <c r="D225" s="15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135"/>
      <c r="Z225" s="15"/>
    </row>
    <row r="226" spans="1:26" ht="21.75" customHeight="1" x14ac:dyDescent="0.25">
      <c r="A226" s="15"/>
      <c r="B226" s="15"/>
      <c r="C226" s="15"/>
      <c r="D226" s="15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135"/>
      <c r="Z226" s="15"/>
    </row>
    <row r="227" spans="1:26" ht="21.75" customHeight="1" x14ac:dyDescent="0.25">
      <c r="A227" s="15"/>
      <c r="B227" s="15"/>
      <c r="C227" s="15"/>
      <c r="D227" s="15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135"/>
      <c r="Z227" s="15"/>
    </row>
    <row r="228" spans="1:26" ht="21.75" customHeight="1" x14ac:dyDescent="0.25">
      <c r="A228" s="15"/>
      <c r="B228" s="15"/>
      <c r="C228" s="15"/>
      <c r="D228" s="15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135"/>
      <c r="Z228" s="15"/>
    </row>
    <row r="229" spans="1:26" ht="21.75" customHeight="1" x14ac:dyDescent="0.25">
      <c r="A229" s="15"/>
      <c r="B229" s="15"/>
      <c r="C229" s="15"/>
      <c r="D229" s="15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135"/>
      <c r="Z229" s="15"/>
    </row>
    <row r="230" spans="1:26" ht="21.75" customHeight="1" x14ac:dyDescent="0.25">
      <c r="A230" s="15"/>
      <c r="B230" s="15"/>
      <c r="C230" s="15"/>
      <c r="D230" s="15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135"/>
      <c r="Z230" s="15"/>
    </row>
    <row r="231" spans="1:26" ht="21.75" customHeight="1" x14ac:dyDescent="0.25">
      <c r="A231" s="15"/>
      <c r="B231" s="15"/>
      <c r="C231" s="15"/>
      <c r="D231" s="15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135"/>
      <c r="Z231" s="15"/>
    </row>
    <row r="232" spans="1:26" ht="21.75" customHeight="1" x14ac:dyDescent="0.25">
      <c r="A232" s="15"/>
      <c r="B232" s="15"/>
      <c r="C232" s="15"/>
      <c r="D232" s="15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135"/>
      <c r="Z232" s="15"/>
    </row>
    <row r="233" spans="1:26" ht="21.75" customHeight="1" x14ac:dyDescent="0.25">
      <c r="A233" s="15"/>
      <c r="B233" s="15"/>
      <c r="C233" s="15"/>
      <c r="D233" s="15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135"/>
      <c r="Z233" s="15"/>
    </row>
    <row r="234" spans="1:26" ht="21.75" customHeight="1" x14ac:dyDescent="0.25">
      <c r="A234" s="15"/>
      <c r="B234" s="15"/>
      <c r="C234" s="15"/>
      <c r="D234" s="15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135"/>
      <c r="Z234" s="15"/>
    </row>
    <row r="235" spans="1:26" ht="21.75" customHeight="1" x14ac:dyDescent="0.25">
      <c r="A235" s="15"/>
      <c r="B235" s="15"/>
      <c r="C235" s="15"/>
      <c r="D235" s="15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135"/>
      <c r="Z235" s="15"/>
    </row>
    <row r="236" spans="1:26" ht="21.75" customHeight="1" x14ac:dyDescent="0.25">
      <c r="A236" s="15"/>
      <c r="B236" s="15"/>
      <c r="C236" s="15"/>
      <c r="D236" s="15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135"/>
      <c r="Z236" s="15"/>
    </row>
    <row r="237" spans="1:26" ht="21.75" customHeight="1" x14ac:dyDescent="0.25">
      <c r="A237" s="15"/>
      <c r="B237" s="15"/>
      <c r="C237" s="15"/>
      <c r="D237" s="15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135"/>
      <c r="Z237" s="15"/>
    </row>
    <row r="238" spans="1:26" ht="21.75" customHeight="1" x14ac:dyDescent="0.25">
      <c r="A238" s="15"/>
      <c r="B238" s="15"/>
      <c r="C238" s="15"/>
      <c r="D238" s="15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135"/>
      <c r="Z238" s="15"/>
    </row>
    <row r="239" spans="1:26" ht="21.75" customHeight="1" x14ac:dyDescent="0.25">
      <c r="A239" s="15"/>
      <c r="B239" s="15"/>
      <c r="C239" s="15"/>
      <c r="D239" s="15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135"/>
      <c r="Z239" s="15"/>
    </row>
    <row r="240" spans="1:26" ht="21.75" customHeight="1" x14ac:dyDescent="0.25">
      <c r="A240" s="15"/>
      <c r="B240" s="15"/>
      <c r="C240" s="15"/>
      <c r="D240" s="15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135"/>
      <c r="Z240" s="15"/>
    </row>
    <row r="241" spans="1:26" ht="21.75" customHeight="1" x14ac:dyDescent="0.25">
      <c r="A241" s="15"/>
      <c r="B241" s="15"/>
      <c r="C241" s="15"/>
      <c r="D241" s="15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135"/>
      <c r="Z241" s="15"/>
    </row>
    <row r="242" spans="1:26" ht="21.75" customHeight="1" x14ac:dyDescent="0.25">
      <c r="A242" s="15"/>
      <c r="B242" s="15"/>
      <c r="C242" s="15"/>
      <c r="D242" s="15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135"/>
      <c r="Z242" s="15"/>
    </row>
    <row r="243" spans="1:26" ht="21.75" customHeight="1" x14ac:dyDescent="0.25">
      <c r="A243" s="15"/>
      <c r="B243" s="15"/>
      <c r="C243" s="15"/>
      <c r="D243" s="15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135"/>
      <c r="Z243" s="15"/>
    </row>
    <row r="244" spans="1:26" ht="21.75" customHeight="1" x14ac:dyDescent="0.25">
      <c r="A244" s="15"/>
      <c r="B244" s="15"/>
      <c r="C244" s="15"/>
      <c r="D244" s="15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135"/>
      <c r="Z244" s="15"/>
    </row>
    <row r="245" spans="1:26" ht="21.75" customHeight="1" x14ac:dyDescent="0.25">
      <c r="A245" s="15"/>
      <c r="B245" s="15"/>
      <c r="C245" s="15"/>
      <c r="D245" s="15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135"/>
      <c r="Z245" s="15"/>
    </row>
    <row r="246" spans="1:26" ht="21.75" customHeight="1" x14ac:dyDescent="0.25">
      <c r="A246" s="15"/>
      <c r="B246" s="15"/>
      <c r="C246" s="15"/>
      <c r="D246" s="15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135"/>
      <c r="Z246" s="15"/>
    </row>
    <row r="247" spans="1:26" ht="21.75" customHeight="1" x14ac:dyDescent="0.25">
      <c r="A247" s="15"/>
      <c r="B247" s="15"/>
      <c r="C247" s="15"/>
      <c r="D247" s="15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135"/>
      <c r="Z247" s="15"/>
    </row>
    <row r="248" spans="1:26" ht="21.75" customHeight="1" x14ac:dyDescent="0.25">
      <c r="A248" s="15"/>
      <c r="B248" s="15"/>
      <c r="C248" s="15"/>
      <c r="D248" s="15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135"/>
      <c r="Z248" s="15"/>
    </row>
    <row r="249" spans="1:26" ht="21.75" customHeight="1" x14ac:dyDescent="0.25">
      <c r="A249" s="15"/>
      <c r="B249" s="15"/>
      <c r="C249" s="15"/>
      <c r="D249" s="15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135"/>
      <c r="Z249" s="15"/>
    </row>
    <row r="250" spans="1:26" ht="21.75" customHeight="1" x14ac:dyDescent="0.25">
      <c r="A250" s="15"/>
      <c r="B250" s="15"/>
      <c r="C250" s="15"/>
      <c r="D250" s="15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135"/>
      <c r="Z250" s="15"/>
    </row>
    <row r="251" spans="1:26" ht="21.75" customHeight="1" x14ac:dyDescent="0.25">
      <c r="A251" s="15"/>
      <c r="B251" s="15"/>
      <c r="C251" s="15"/>
      <c r="D251" s="15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135"/>
      <c r="Z251" s="15"/>
    </row>
    <row r="252" spans="1:26" ht="15.7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5">
    <mergeCell ref="E1:Y1"/>
    <mergeCell ref="X2:X3"/>
    <mergeCell ref="Y2:Y3"/>
    <mergeCell ref="C4:D4"/>
    <mergeCell ref="R51:W51"/>
  </mergeCells>
  <printOptions horizontalCentered="1"/>
  <pageMargins left="0.39370078740157483" right="0.19685039370078741" top="1.05" bottom="0.19685039370078741" header="0" footer="0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Z100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3" sqref="B3"/>
    </sheetView>
  </sheetViews>
  <sheetFormatPr defaultColWidth="14.42578125" defaultRowHeight="15" customHeight="1" x14ac:dyDescent="0.25"/>
  <cols>
    <col min="1" max="1" width="5.7109375" style="16" customWidth="1"/>
    <col min="2" max="2" width="13.7109375" style="16" customWidth="1"/>
    <col min="3" max="4" width="15.7109375" style="16" customWidth="1"/>
    <col min="5" max="5" width="5.85546875" style="16" customWidth="1"/>
    <col min="6" max="23" width="4.7109375" style="16" customWidth="1"/>
    <col min="24" max="25" width="5.7109375" style="16" customWidth="1"/>
    <col min="26" max="26" width="14.42578125" style="16" customWidth="1"/>
    <col min="27" max="16384" width="14.42578125" style="16"/>
  </cols>
  <sheetData>
    <row r="1" spans="1:26" ht="30" customHeight="1" x14ac:dyDescent="0.25">
      <c r="A1" s="15"/>
      <c r="B1" s="15"/>
      <c r="C1" s="15"/>
      <c r="D1" s="15"/>
      <c r="E1" s="292" t="s">
        <v>54</v>
      </c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78"/>
      <c r="Z1" s="15"/>
    </row>
    <row r="2" spans="1:26" ht="23.25" customHeight="1" x14ac:dyDescent="0.3">
      <c r="A2" s="15"/>
      <c r="B2" s="15"/>
      <c r="C2" s="15"/>
      <c r="D2" s="15"/>
      <c r="E2" s="126" t="s">
        <v>47</v>
      </c>
      <c r="F2" s="92">
        <v>1</v>
      </c>
      <c r="G2" s="93">
        <v>2</v>
      </c>
      <c r="H2" s="93">
        <v>3</v>
      </c>
      <c r="I2" s="93">
        <v>4</v>
      </c>
      <c r="J2" s="93">
        <v>5</v>
      </c>
      <c r="K2" s="93">
        <v>6</v>
      </c>
      <c r="L2" s="93">
        <v>7</v>
      </c>
      <c r="M2" s="93">
        <v>8</v>
      </c>
      <c r="N2" s="93">
        <v>9</v>
      </c>
      <c r="O2" s="93">
        <v>10</v>
      </c>
      <c r="P2" s="93">
        <v>11</v>
      </c>
      <c r="Q2" s="93">
        <v>12</v>
      </c>
      <c r="R2" s="93">
        <v>13</v>
      </c>
      <c r="S2" s="93">
        <v>14</v>
      </c>
      <c r="T2" s="93">
        <v>15</v>
      </c>
      <c r="U2" s="93">
        <v>16</v>
      </c>
      <c r="V2" s="93">
        <v>17</v>
      </c>
      <c r="W2" s="93">
        <v>18</v>
      </c>
      <c r="X2" s="290" t="s">
        <v>48</v>
      </c>
      <c r="Y2" s="291" t="s">
        <v>49</v>
      </c>
      <c r="Z2" s="15"/>
    </row>
    <row r="3" spans="1:26" ht="79.5" customHeight="1" x14ac:dyDescent="0.25">
      <c r="A3" s="15"/>
      <c r="B3" s="15"/>
      <c r="C3" s="15"/>
      <c r="D3" s="15"/>
      <c r="E3" s="136" t="s">
        <v>50</v>
      </c>
      <c r="F3" s="137"/>
      <c r="G3" s="137"/>
      <c r="H3" s="137"/>
      <c r="I3" s="137"/>
      <c r="J3" s="137"/>
      <c r="K3" s="137"/>
      <c r="L3" s="137"/>
      <c r="M3" s="137"/>
      <c r="N3" s="137"/>
      <c r="O3" s="131"/>
      <c r="P3" s="131"/>
      <c r="Q3" s="132"/>
      <c r="R3" s="138"/>
      <c r="S3" s="139"/>
      <c r="T3" s="138"/>
      <c r="U3" s="138"/>
      <c r="V3" s="132"/>
      <c r="W3" s="132"/>
      <c r="X3" s="265"/>
      <c r="Y3" s="265"/>
      <c r="Z3" s="15"/>
    </row>
    <row r="4" spans="1:26" ht="24" customHeight="1" x14ac:dyDescent="0.25">
      <c r="A4" s="98" t="str">
        <f>เวลาเรียน!A10</f>
        <v>ลำดับที่</v>
      </c>
      <c r="B4" s="98" t="str">
        <f>เวลาเรียน!B10</f>
        <v>รหัสประจำตัว</v>
      </c>
      <c r="C4" s="277" t="str">
        <f>เวลาเรียน!C10</f>
        <v>ชื่อ - สกุล</v>
      </c>
      <c r="D4" s="278"/>
      <c r="E4" s="140" t="s">
        <v>51</v>
      </c>
      <c r="F4" s="101">
        <v>5</v>
      </c>
      <c r="G4" s="101">
        <v>5</v>
      </c>
      <c r="H4" s="101">
        <v>5</v>
      </c>
      <c r="I4" s="101">
        <v>5</v>
      </c>
      <c r="J4" s="101">
        <v>5</v>
      </c>
      <c r="K4" s="101">
        <v>5</v>
      </c>
      <c r="L4" s="101">
        <v>5</v>
      </c>
      <c r="M4" s="101">
        <v>5</v>
      </c>
      <c r="N4" s="101">
        <v>5</v>
      </c>
      <c r="O4" s="101">
        <v>5</v>
      </c>
      <c r="P4" s="101">
        <v>5</v>
      </c>
      <c r="Q4" s="101">
        <v>5</v>
      </c>
      <c r="R4" s="141"/>
      <c r="S4" s="141"/>
      <c r="T4" s="101"/>
      <c r="U4" s="101"/>
      <c r="V4" s="101"/>
      <c r="W4" s="101"/>
      <c r="X4" s="102">
        <f t="shared" ref="X4:X49" si="0">SUM(F4:W4)</f>
        <v>60</v>
      </c>
      <c r="Y4" s="103">
        <v>20</v>
      </c>
      <c r="Z4" s="15"/>
    </row>
    <row r="5" spans="1:26" ht="17.25" customHeight="1" x14ac:dyDescent="0.25">
      <c r="A5" s="49">
        <f>เวลาเรียน!A11</f>
        <v>1</v>
      </c>
      <c r="B5" s="48">
        <f>IF(เวลาเรียน!B11="","",เวลาเรียน!B11)</f>
        <v>6541020201</v>
      </c>
      <c r="C5" s="105" t="str">
        <f>IF(B5="","",เวลาเรียน!C11)</f>
        <v>นางสาวยลรดา</v>
      </c>
      <c r="D5" s="106" t="str">
        <f>IF(B5="","",เวลาเรียน!D11)</f>
        <v>หงษ์ทอง</v>
      </c>
      <c r="E5" s="48">
        <v>1</v>
      </c>
      <c r="F5" s="108"/>
      <c r="G5" s="120"/>
      <c r="H5" s="120"/>
      <c r="I5" s="120"/>
      <c r="J5" s="120"/>
      <c r="K5" s="120"/>
      <c r="L5" s="120"/>
      <c r="M5" s="108"/>
      <c r="N5" s="142"/>
      <c r="O5" s="120"/>
      <c r="P5" s="120"/>
      <c r="Q5" s="108"/>
      <c r="R5" s="108"/>
      <c r="S5" s="120"/>
      <c r="T5" s="108"/>
      <c r="U5" s="108"/>
      <c r="V5" s="108"/>
      <c r="W5" s="108"/>
      <c r="X5" s="113">
        <f t="shared" si="0"/>
        <v>0</v>
      </c>
      <c r="Y5" s="143">
        <f t="shared" ref="Y5:Y49" si="1">ROUND(X5*$Y$4/$X$4,0)</f>
        <v>0</v>
      </c>
      <c r="Z5" s="15"/>
    </row>
    <row r="6" spans="1:26" ht="17.25" customHeight="1" x14ac:dyDescent="0.25">
      <c r="A6" s="48">
        <f>เวลาเรียน!A12</f>
        <v>2</v>
      </c>
      <c r="B6" s="48">
        <f>IF(เวลาเรียน!B12="","",เวลาเรียน!B12)</f>
        <v>6541020203</v>
      </c>
      <c r="C6" s="105" t="str">
        <f>IF(B6="","",เวลาเรียน!C12)</f>
        <v>นางสาววราภรณ์</v>
      </c>
      <c r="D6" s="106" t="str">
        <f>IF(B6="","",เวลาเรียน!D12)</f>
        <v>ช่วยชู</v>
      </c>
      <c r="E6" s="48">
        <v>2</v>
      </c>
      <c r="F6" s="108"/>
      <c r="G6" s="120"/>
      <c r="H6" s="120"/>
      <c r="I6" s="120"/>
      <c r="J6" s="120"/>
      <c r="K6" s="120"/>
      <c r="L6" s="120"/>
      <c r="M6" s="108"/>
      <c r="N6" s="142"/>
      <c r="O6" s="120"/>
      <c r="P6" s="120"/>
      <c r="Q6" s="108"/>
      <c r="R6" s="108"/>
      <c r="S6" s="120"/>
      <c r="T6" s="108"/>
      <c r="U6" s="108"/>
      <c r="V6" s="108"/>
      <c r="W6" s="108"/>
      <c r="X6" s="113">
        <f t="shared" si="0"/>
        <v>0</v>
      </c>
      <c r="Y6" s="133">
        <f t="shared" si="1"/>
        <v>0</v>
      </c>
      <c r="Z6" s="15"/>
    </row>
    <row r="7" spans="1:26" ht="17.25" customHeight="1" x14ac:dyDescent="0.25">
      <c r="A7" s="48">
        <f>เวลาเรียน!A13</f>
        <v>3</v>
      </c>
      <c r="B7" s="48">
        <f>IF(เวลาเรียน!B13="","",เวลาเรียน!B13)</f>
        <v>6541020204</v>
      </c>
      <c r="C7" s="105" t="str">
        <f>IF(B7="","",เวลาเรียน!C13)</f>
        <v>นายดนุสรณ์</v>
      </c>
      <c r="D7" s="106" t="str">
        <f>IF(B7="","",เวลาเรียน!D13)</f>
        <v>ชาพรม</v>
      </c>
      <c r="E7" s="48">
        <v>3</v>
      </c>
      <c r="F7" s="108"/>
      <c r="G7" s="120"/>
      <c r="H7" s="120"/>
      <c r="I7" s="120"/>
      <c r="J7" s="120"/>
      <c r="K7" s="120"/>
      <c r="L7" s="120"/>
      <c r="M7" s="108"/>
      <c r="N7" s="142"/>
      <c r="O7" s="120"/>
      <c r="P7" s="120"/>
      <c r="Q7" s="108"/>
      <c r="R7" s="108"/>
      <c r="S7" s="120"/>
      <c r="T7" s="108"/>
      <c r="U7" s="108"/>
      <c r="V7" s="108"/>
      <c r="W7" s="108"/>
      <c r="X7" s="113">
        <f t="shared" si="0"/>
        <v>0</v>
      </c>
      <c r="Y7" s="133">
        <f t="shared" si="1"/>
        <v>0</v>
      </c>
      <c r="Z7" s="15"/>
    </row>
    <row r="8" spans="1:26" ht="17.25" customHeight="1" x14ac:dyDescent="0.25">
      <c r="A8" s="48">
        <f>เวลาเรียน!A14</f>
        <v>4</v>
      </c>
      <c r="B8" s="48">
        <f>IF(เวลาเรียน!B14="","",เวลาเรียน!B14)</f>
        <v>6541020206</v>
      </c>
      <c r="C8" s="105" t="str">
        <f>IF(B8="","",เวลาเรียน!C14)</f>
        <v>นายบัญชา</v>
      </c>
      <c r="D8" s="106" t="str">
        <f>IF(B8="","",เวลาเรียน!D14)</f>
        <v>มากู่</v>
      </c>
      <c r="E8" s="48">
        <v>4</v>
      </c>
      <c r="F8" s="108"/>
      <c r="G8" s="120"/>
      <c r="H8" s="120"/>
      <c r="I8" s="120"/>
      <c r="J8" s="120"/>
      <c r="K8" s="120"/>
      <c r="L8" s="120"/>
      <c r="M8" s="108"/>
      <c r="N8" s="142"/>
      <c r="O8" s="120"/>
      <c r="P8" s="120"/>
      <c r="Q8" s="108"/>
      <c r="R8" s="108"/>
      <c r="S8" s="120"/>
      <c r="T8" s="108"/>
      <c r="U8" s="108"/>
      <c r="V8" s="108"/>
      <c r="W8" s="108"/>
      <c r="X8" s="113">
        <f t="shared" si="0"/>
        <v>0</v>
      </c>
      <c r="Y8" s="133">
        <f t="shared" si="1"/>
        <v>0</v>
      </c>
      <c r="Z8" s="15"/>
    </row>
    <row r="9" spans="1:26" ht="17.25" customHeight="1" x14ac:dyDescent="0.25">
      <c r="A9" s="48">
        <f>เวลาเรียน!A15</f>
        <v>5</v>
      </c>
      <c r="B9" s="48">
        <f>IF(เวลาเรียน!B15="","",เวลาเรียน!B15)</f>
        <v>6541020207</v>
      </c>
      <c r="C9" s="105" t="str">
        <f>IF(B9="","",เวลาเรียน!C15)</f>
        <v>นายภัทรพล</v>
      </c>
      <c r="D9" s="106" t="str">
        <f>IF(B9="","",เวลาเรียน!D15)</f>
        <v>มานาม</v>
      </c>
      <c r="E9" s="48">
        <v>5</v>
      </c>
      <c r="F9" s="108"/>
      <c r="G9" s="120"/>
      <c r="H9" s="120"/>
      <c r="I9" s="120"/>
      <c r="J9" s="120"/>
      <c r="K9" s="120"/>
      <c r="L9" s="120"/>
      <c r="M9" s="108"/>
      <c r="N9" s="142"/>
      <c r="O9" s="120"/>
      <c r="P9" s="120"/>
      <c r="Q9" s="108"/>
      <c r="R9" s="108"/>
      <c r="S9" s="120"/>
      <c r="T9" s="108"/>
      <c r="U9" s="108"/>
      <c r="V9" s="108"/>
      <c r="W9" s="108"/>
      <c r="X9" s="113">
        <f t="shared" si="0"/>
        <v>0</v>
      </c>
      <c r="Y9" s="133">
        <f t="shared" si="1"/>
        <v>0</v>
      </c>
      <c r="Z9" s="15"/>
    </row>
    <row r="10" spans="1:26" ht="17.25" customHeight="1" x14ac:dyDescent="0.25">
      <c r="A10" s="48">
        <f>เวลาเรียน!A16</f>
        <v>6</v>
      </c>
      <c r="B10" s="48">
        <f>IF(เวลาเรียน!B16="","",เวลาเรียน!B16)</f>
        <v>6541020208</v>
      </c>
      <c r="C10" s="105" t="str">
        <f>IF(B10="","",เวลาเรียน!C16)</f>
        <v>นายมินทดา</v>
      </c>
      <c r="D10" s="106" t="str">
        <f>IF(B10="","",เวลาเรียน!D16)</f>
        <v>สิงห์เหม</v>
      </c>
      <c r="E10" s="48">
        <v>6</v>
      </c>
      <c r="F10" s="108"/>
      <c r="G10" s="120"/>
      <c r="H10" s="120"/>
      <c r="I10" s="120"/>
      <c r="J10" s="120"/>
      <c r="K10" s="120"/>
      <c r="L10" s="120"/>
      <c r="M10" s="108"/>
      <c r="N10" s="142"/>
      <c r="O10" s="120"/>
      <c r="P10" s="120"/>
      <c r="Q10" s="108"/>
      <c r="R10" s="108"/>
      <c r="S10" s="120"/>
      <c r="T10" s="108"/>
      <c r="U10" s="108"/>
      <c r="V10" s="108"/>
      <c r="W10" s="108"/>
      <c r="X10" s="113">
        <f t="shared" si="0"/>
        <v>0</v>
      </c>
      <c r="Y10" s="133">
        <f t="shared" si="1"/>
        <v>0</v>
      </c>
      <c r="Z10" s="15"/>
    </row>
    <row r="11" spans="1:26" ht="17.25" customHeight="1" x14ac:dyDescent="0.25">
      <c r="A11" s="48">
        <f>เวลาเรียน!A17</f>
        <v>7</v>
      </c>
      <c r="B11" s="48">
        <f>IF(เวลาเรียน!B17="","",เวลาเรียน!B17)</f>
        <v>6541020209</v>
      </c>
      <c r="C11" s="105" t="str">
        <f>IF(B11="","",เวลาเรียน!C17)</f>
        <v>นายวชิระ</v>
      </c>
      <c r="D11" s="106" t="str">
        <f>IF(B11="","",เวลาเรียน!D17)</f>
        <v>แซ่กลาน</v>
      </c>
      <c r="E11" s="48">
        <v>7</v>
      </c>
      <c r="F11" s="108"/>
      <c r="G11" s="120"/>
      <c r="H11" s="120"/>
      <c r="I11" s="120"/>
      <c r="J11" s="120"/>
      <c r="K11" s="120"/>
      <c r="L11" s="120"/>
      <c r="M11" s="108"/>
      <c r="N11" s="142"/>
      <c r="O11" s="120"/>
      <c r="P11" s="120"/>
      <c r="Q11" s="108"/>
      <c r="R11" s="108"/>
      <c r="S11" s="120"/>
      <c r="T11" s="108"/>
      <c r="U11" s="108"/>
      <c r="V11" s="108"/>
      <c r="W11" s="108"/>
      <c r="X11" s="113">
        <f t="shared" si="0"/>
        <v>0</v>
      </c>
      <c r="Y11" s="133">
        <f t="shared" si="1"/>
        <v>0</v>
      </c>
      <c r="Z11" s="15"/>
    </row>
    <row r="12" spans="1:26" ht="17.25" customHeight="1" x14ac:dyDescent="0.25">
      <c r="A12" s="48">
        <f>เวลาเรียน!A18</f>
        <v>8</v>
      </c>
      <c r="B12" s="48">
        <f>IF(เวลาเรียน!B18="","",เวลาเรียน!B18)</f>
        <v>6541020212</v>
      </c>
      <c r="C12" s="105" t="str">
        <f>IF(B12="","",เวลาเรียน!C18)</f>
        <v>นายสุณัฐกิตติ์</v>
      </c>
      <c r="D12" s="106" t="str">
        <f>IF(B12="","",เวลาเรียน!D18)</f>
        <v>เป็งขันธ์</v>
      </c>
      <c r="E12" s="48">
        <v>8</v>
      </c>
      <c r="F12" s="108"/>
      <c r="G12" s="120"/>
      <c r="H12" s="120"/>
      <c r="I12" s="120"/>
      <c r="J12" s="120"/>
      <c r="K12" s="120"/>
      <c r="L12" s="120"/>
      <c r="M12" s="108"/>
      <c r="N12" s="142"/>
      <c r="O12" s="120"/>
      <c r="P12" s="120"/>
      <c r="Q12" s="108"/>
      <c r="R12" s="108"/>
      <c r="S12" s="120"/>
      <c r="T12" s="108"/>
      <c r="U12" s="108"/>
      <c r="V12" s="108"/>
      <c r="W12" s="108"/>
      <c r="X12" s="113">
        <f t="shared" si="0"/>
        <v>0</v>
      </c>
      <c r="Y12" s="133">
        <f t="shared" si="1"/>
        <v>0</v>
      </c>
      <c r="Z12" s="15"/>
    </row>
    <row r="13" spans="1:26" ht="17.25" customHeight="1" x14ac:dyDescent="0.25">
      <c r="A13" s="48">
        <f>เวลาเรียน!A19</f>
        <v>9</v>
      </c>
      <c r="B13" s="48">
        <f>IF(เวลาเรียน!B19="","",เวลาเรียน!B19)</f>
        <v>6541020213</v>
      </c>
      <c r="C13" s="105" t="str">
        <f>IF(B13="","",เวลาเรียน!C19)</f>
        <v>นายคงเดช</v>
      </c>
      <c r="D13" s="106" t="str">
        <f>IF(B13="","",เวลาเรียน!D19)</f>
        <v>ทองเรือง</v>
      </c>
      <c r="E13" s="48">
        <v>9</v>
      </c>
      <c r="F13" s="108"/>
      <c r="G13" s="120"/>
      <c r="H13" s="120"/>
      <c r="I13" s="120"/>
      <c r="J13" s="120"/>
      <c r="K13" s="120"/>
      <c r="L13" s="120"/>
      <c r="M13" s="108"/>
      <c r="N13" s="142"/>
      <c r="O13" s="120"/>
      <c r="P13" s="120"/>
      <c r="Q13" s="108"/>
      <c r="R13" s="108"/>
      <c r="S13" s="120"/>
      <c r="T13" s="108"/>
      <c r="U13" s="108"/>
      <c r="V13" s="108"/>
      <c r="W13" s="108"/>
      <c r="X13" s="113">
        <f t="shared" si="0"/>
        <v>0</v>
      </c>
      <c r="Y13" s="133">
        <f t="shared" si="1"/>
        <v>0</v>
      </c>
      <c r="Z13" s="15"/>
    </row>
    <row r="14" spans="1:26" ht="17.25" customHeight="1" x14ac:dyDescent="0.25">
      <c r="A14" s="48">
        <f>เวลาเรียน!A20</f>
        <v>10</v>
      </c>
      <c r="B14" s="48">
        <f>IF(เวลาเรียน!B20="","",เวลาเรียน!B20)</f>
        <v>6541020214</v>
      </c>
      <c r="C14" s="105" t="str">
        <f>IF(B14="","",เวลาเรียน!C20)</f>
        <v>นายศรราม</v>
      </c>
      <c r="D14" s="106" t="str">
        <f>IF(B14="","",เวลาเรียน!D20)</f>
        <v>โพธิสังวาล</v>
      </c>
      <c r="E14" s="48">
        <v>10</v>
      </c>
      <c r="F14" s="108"/>
      <c r="G14" s="120"/>
      <c r="H14" s="120"/>
      <c r="I14" s="120"/>
      <c r="J14" s="120"/>
      <c r="K14" s="120"/>
      <c r="L14" s="120"/>
      <c r="M14" s="108"/>
      <c r="N14" s="142"/>
      <c r="O14" s="120"/>
      <c r="P14" s="120"/>
      <c r="Q14" s="108"/>
      <c r="R14" s="108"/>
      <c r="S14" s="120"/>
      <c r="T14" s="108"/>
      <c r="U14" s="108"/>
      <c r="V14" s="108"/>
      <c r="W14" s="108"/>
      <c r="X14" s="113">
        <f t="shared" si="0"/>
        <v>0</v>
      </c>
      <c r="Y14" s="133">
        <f t="shared" si="1"/>
        <v>0</v>
      </c>
      <c r="Z14" s="15"/>
    </row>
    <row r="15" spans="1:26" ht="17.25" customHeight="1" x14ac:dyDescent="0.25">
      <c r="A15" s="48">
        <f>เวลาเรียน!A21</f>
        <v>11</v>
      </c>
      <c r="B15" s="48">
        <f>IF(เวลาเรียน!B21="","",เวลาเรียน!B21)</f>
        <v>6541020215</v>
      </c>
      <c r="C15" s="105" t="str">
        <f>IF(B15="","",เวลาเรียน!C21)</f>
        <v>นายสุรศักดิ์</v>
      </c>
      <c r="D15" s="106" t="str">
        <f>IF(B15="","",เวลาเรียน!D21)</f>
        <v>อนุรัตน์</v>
      </c>
      <c r="E15" s="48">
        <v>11</v>
      </c>
      <c r="F15" s="108"/>
      <c r="G15" s="120"/>
      <c r="H15" s="120"/>
      <c r="I15" s="120"/>
      <c r="J15" s="120"/>
      <c r="K15" s="120"/>
      <c r="L15" s="120"/>
      <c r="M15" s="108"/>
      <c r="N15" s="142"/>
      <c r="O15" s="120"/>
      <c r="P15" s="120"/>
      <c r="Q15" s="108"/>
      <c r="R15" s="108"/>
      <c r="S15" s="120"/>
      <c r="T15" s="108"/>
      <c r="U15" s="108"/>
      <c r="V15" s="108"/>
      <c r="W15" s="108"/>
      <c r="X15" s="113">
        <f t="shared" si="0"/>
        <v>0</v>
      </c>
      <c r="Y15" s="133">
        <f t="shared" si="1"/>
        <v>0</v>
      </c>
      <c r="Z15" s="15"/>
    </row>
    <row r="16" spans="1:26" ht="17.25" customHeight="1" x14ac:dyDescent="0.25">
      <c r="A16" s="48">
        <f>เวลาเรียน!A22</f>
        <v>12</v>
      </c>
      <c r="B16" s="48" t="str">
        <f>IF(เวลาเรียน!B22="","",เวลาเรียน!B22)</f>
        <v/>
      </c>
      <c r="C16" s="105" t="str">
        <f>IF(B16="","",เวลาเรียน!C22)</f>
        <v/>
      </c>
      <c r="D16" s="106" t="str">
        <f>IF(B16="","",เวลาเรียน!D22)</f>
        <v/>
      </c>
      <c r="E16" s="48">
        <v>12</v>
      </c>
      <c r="F16" s="108"/>
      <c r="G16" s="120"/>
      <c r="H16" s="120"/>
      <c r="I16" s="120"/>
      <c r="J16" s="120"/>
      <c r="K16" s="120"/>
      <c r="L16" s="120"/>
      <c r="M16" s="108"/>
      <c r="N16" s="142"/>
      <c r="O16" s="120"/>
      <c r="P16" s="120"/>
      <c r="Q16" s="108"/>
      <c r="R16" s="108"/>
      <c r="S16" s="120"/>
      <c r="T16" s="108"/>
      <c r="U16" s="108"/>
      <c r="V16" s="108"/>
      <c r="W16" s="108"/>
      <c r="X16" s="113">
        <f t="shared" si="0"/>
        <v>0</v>
      </c>
      <c r="Y16" s="133">
        <f t="shared" si="1"/>
        <v>0</v>
      </c>
      <c r="Z16" s="15"/>
    </row>
    <row r="17" spans="1:26" ht="17.25" customHeight="1" x14ac:dyDescent="0.25">
      <c r="A17" s="48">
        <f>เวลาเรียน!A23</f>
        <v>13</v>
      </c>
      <c r="B17" s="48" t="str">
        <f>IF(เวลาเรียน!B23="","",เวลาเรียน!B23)</f>
        <v/>
      </c>
      <c r="C17" s="105" t="str">
        <f>IF(B17="","",เวลาเรียน!C23)</f>
        <v/>
      </c>
      <c r="D17" s="106" t="str">
        <f>IF(B17="","",เวลาเรียน!D23)</f>
        <v/>
      </c>
      <c r="E17" s="48">
        <v>13</v>
      </c>
      <c r="F17" s="108"/>
      <c r="G17" s="120"/>
      <c r="H17" s="120"/>
      <c r="I17" s="120"/>
      <c r="J17" s="120"/>
      <c r="K17" s="120"/>
      <c r="L17" s="120"/>
      <c r="M17" s="108"/>
      <c r="N17" s="142"/>
      <c r="O17" s="120"/>
      <c r="P17" s="120"/>
      <c r="Q17" s="108"/>
      <c r="R17" s="108"/>
      <c r="S17" s="120"/>
      <c r="T17" s="108"/>
      <c r="U17" s="108"/>
      <c r="V17" s="108"/>
      <c r="W17" s="108"/>
      <c r="X17" s="113">
        <f t="shared" si="0"/>
        <v>0</v>
      </c>
      <c r="Y17" s="133">
        <f t="shared" si="1"/>
        <v>0</v>
      </c>
      <c r="Z17" s="15"/>
    </row>
    <row r="18" spans="1:26" ht="17.25" customHeight="1" x14ac:dyDescent="0.25">
      <c r="A18" s="48">
        <f>เวลาเรียน!A24</f>
        <v>14</v>
      </c>
      <c r="B18" s="48" t="str">
        <f>IF(เวลาเรียน!B24="","",เวลาเรียน!B24)</f>
        <v/>
      </c>
      <c r="C18" s="105" t="str">
        <f>IF(B18="","",เวลาเรียน!C24)</f>
        <v/>
      </c>
      <c r="D18" s="106" t="str">
        <f>IF(B18="","",เวลาเรียน!D24)</f>
        <v/>
      </c>
      <c r="E18" s="48">
        <v>14</v>
      </c>
      <c r="F18" s="108"/>
      <c r="G18" s="120"/>
      <c r="H18" s="120"/>
      <c r="I18" s="120"/>
      <c r="J18" s="120"/>
      <c r="K18" s="120"/>
      <c r="L18" s="120"/>
      <c r="M18" s="108"/>
      <c r="N18" s="142"/>
      <c r="O18" s="120"/>
      <c r="P18" s="120"/>
      <c r="Q18" s="108"/>
      <c r="R18" s="108"/>
      <c r="S18" s="120"/>
      <c r="T18" s="108"/>
      <c r="U18" s="108"/>
      <c r="V18" s="108"/>
      <c r="W18" s="108"/>
      <c r="X18" s="113">
        <f t="shared" si="0"/>
        <v>0</v>
      </c>
      <c r="Y18" s="133">
        <f t="shared" si="1"/>
        <v>0</v>
      </c>
      <c r="Z18" s="15"/>
    </row>
    <row r="19" spans="1:26" ht="17.25" customHeight="1" x14ac:dyDescent="0.25">
      <c r="A19" s="48">
        <f>เวลาเรียน!A25</f>
        <v>15</v>
      </c>
      <c r="B19" s="48" t="str">
        <f>IF(เวลาเรียน!B25="","",เวลาเรียน!B25)</f>
        <v/>
      </c>
      <c r="C19" s="105" t="str">
        <f>IF(B19="","",เวลาเรียน!C25)</f>
        <v/>
      </c>
      <c r="D19" s="106" t="str">
        <f>IF(B19="","",เวลาเรียน!D25)</f>
        <v/>
      </c>
      <c r="E19" s="48">
        <v>15</v>
      </c>
      <c r="F19" s="108"/>
      <c r="G19" s="120"/>
      <c r="H19" s="120"/>
      <c r="I19" s="120"/>
      <c r="J19" s="120"/>
      <c r="K19" s="120"/>
      <c r="L19" s="120"/>
      <c r="M19" s="108"/>
      <c r="N19" s="142"/>
      <c r="O19" s="120"/>
      <c r="P19" s="120"/>
      <c r="Q19" s="108"/>
      <c r="R19" s="108"/>
      <c r="S19" s="120"/>
      <c r="T19" s="108"/>
      <c r="U19" s="108"/>
      <c r="V19" s="108"/>
      <c r="W19" s="108"/>
      <c r="X19" s="113">
        <f t="shared" si="0"/>
        <v>0</v>
      </c>
      <c r="Y19" s="133">
        <f t="shared" si="1"/>
        <v>0</v>
      </c>
      <c r="Z19" s="15"/>
    </row>
    <row r="20" spans="1:26" ht="17.25" customHeight="1" x14ac:dyDescent="0.25">
      <c r="A20" s="48">
        <f>เวลาเรียน!A26</f>
        <v>16</v>
      </c>
      <c r="B20" s="48" t="str">
        <f>IF(เวลาเรียน!B26="","",เวลาเรียน!B26)</f>
        <v/>
      </c>
      <c r="C20" s="105" t="str">
        <f>IF(B20="","",เวลาเรียน!C26)</f>
        <v/>
      </c>
      <c r="D20" s="106" t="str">
        <f>IF(B20="","",เวลาเรียน!D26)</f>
        <v/>
      </c>
      <c r="E20" s="48">
        <v>16</v>
      </c>
      <c r="F20" s="108"/>
      <c r="G20" s="120"/>
      <c r="H20" s="120"/>
      <c r="I20" s="120"/>
      <c r="J20" s="120"/>
      <c r="K20" s="120"/>
      <c r="L20" s="120"/>
      <c r="M20" s="108"/>
      <c r="N20" s="142"/>
      <c r="O20" s="120"/>
      <c r="P20" s="120"/>
      <c r="Q20" s="108"/>
      <c r="R20" s="108"/>
      <c r="S20" s="120"/>
      <c r="T20" s="108"/>
      <c r="U20" s="108"/>
      <c r="V20" s="108"/>
      <c r="W20" s="108"/>
      <c r="X20" s="113">
        <f t="shared" si="0"/>
        <v>0</v>
      </c>
      <c r="Y20" s="133">
        <f t="shared" si="1"/>
        <v>0</v>
      </c>
      <c r="Z20" s="15"/>
    </row>
    <row r="21" spans="1:26" ht="17.25" customHeight="1" x14ac:dyDescent="0.25">
      <c r="A21" s="237">
        <f>เวลาเรียน!A27</f>
        <v>17</v>
      </c>
      <c r="B21" s="48" t="str">
        <f>IF(เวลาเรียน!B27="","",เวลาเรียน!B27)</f>
        <v/>
      </c>
      <c r="C21" s="105" t="str">
        <f>IF(B21="","",เวลาเรียน!C27)</f>
        <v/>
      </c>
      <c r="D21" s="106" t="str">
        <f>IF(B21="","",เวลาเรียน!D27)</f>
        <v/>
      </c>
      <c r="E21" s="48">
        <v>17</v>
      </c>
      <c r="F21" s="108"/>
      <c r="G21" s="120"/>
      <c r="H21" s="120"/>
      <c r="I21" s="120"/>
      <c r="J21" s="120"/>
      <c r="K21" s="120"/>
      <c r="L21" s="120"/>
      <c r="M21" s="108"/>
      <c r="N21" s="142"/>
      <c r="O21" s="120"/>
      <c r="P21" s="120"/>
      <c r="Q21" s="108"/>
      <c r="R21" s="108"/>
      <c r="S21" s="120"/>
      <c r="T21" s="108"/>
      <c r="U21" s="108"/>
      <c r="V21" s="108"/>
      <c r="W21" s="108"/>
      <c r="X21" s="113">
        <f t="shared" si="0"/>
        <v>0</v>
      </c>
      <c r="Y21" s="133">
        <f t="shared" si="1"/>
        <v>0</v>
      </c>
      <c r="Z21" s="15"/>
    </row>
    <row r="22" spans="1:26" ht="17.25" customHeight="1" x14ac:dyDescent="0.25">
      <c r="A22" s="48">
        <f>เวลาเรียน!A28</f>
        <v>18</v>
      </c>
      <c r="B22" s="48" t="str">
        <f>IF(เวลาเรียน!B28="","",เวลาเรียน!B28)</f>
        <v/>
      </c>
      <c r="C22" s="105" t="str">
        <f>IF(B22="","",เวลาเรียน!C28)</f>
        <v/>
      </c>
      <c r="D22" s="106" t="str">
        <f>IF(B22="","",เวลาเรียน!D28)</f>
        <v/>
      </c>
      <c r="E22" s="48">
        <v>18</v>
      </c>
      <c r="F22" s="108"/>
      <c r="G22" s="120"/>
      <c r="H22" s="120"/>
      <c r="I22" s="120"/>
      <c r="J22" s="120"/>
      <c r="K22" s="120"/>
      <c r="L22" s="120"/>
      <c r="M22" s="108"/>
      <c r="N22" s="142"/>
      <c r="O22" s="120"/>
      <c r="P22" s="120"/>
      <c r="Q22" s="108"/>
      <c r="R22" s="108"/>
      <c r="S22" s="120"/>
      <c r="T22" s="108"/>
      <c r="U22" s="108"/>
      <c r="V22" s="108"/>
      <c r="W22" s="108"/>
      <c r="X22" s="113">
        <f t="shared" si="0"/>
        <v>0</v>
      </c>
      <c r="Y22" s="133">
        <f t="shared" si="1"/>
        <v>0</v>
      </c>
      <c r="Z22" s="15"/>
    </row>
    <row r="23" spans="1:26" ht="17.25" customHeight="1" x14ac:dyDescent="0.25">
      <c r="A23" s="48">
        <f>เวลาเรียน!A29</f>
        <v>19</v>
      </c>
      <c r="B23" s="48" t="str">
        <f>IF(เวลาเรียน!B29="","",เวลาเรียน!B29)</f>
        <v/>
      </c>
      <c r="C23" s="105" t="str">
        <f>IF(B23="","",เวลาเรียน!C29)</f>
        <v/>
      </c>
      <c r="D23" s="106" t="str">
        <f>IF(B23="","",เวลาเรียน!D29)</f>
        <v/>
      </c>
      <c r="E23" s="48">
        <v>19</v>
      </c>
      <c r="F23" s="108"/>
      <c r="G23" s="120"/>
      <c r="H23" s="120"/>
      <c r="I23" s="120"/>
      <c r="J23" s="120"/>
      <c r="K23" s="120"/>
      <c r="L23" s="120"/>
      <c r="M23" s="108"/>
      <c r="N23" s="142"/>
      <c r="O23" s="120"/>
      <c r="P23" s="120"/>
      <c r="Q23" s="108"/>
      <c r="R23" s="108"/>
      <c r="S23" s="120"/>
      <c r="T23" s="108"/>
      <c r="U23" s="108"/>
      <c r="V23" s="108"/>
      <c r="W23" s="108"/>
      <c r="X23" s="113">
        <f t="shared" si="0"/>
        <v>0</v>
      </c>
      <c r="Y23" s="133">
        <f t="shared" si="1"/>
        <v>0</v>
      </c>
      <c r="Z23" s="15"/>
    </row>
    <row r="24" spans="1:26" ht="17.25" customHeight="1" x14ac:dyDescent="0.25">
      <c r="A24" s="48">
        <f>เวลาเรียน!A30</f>
        <v>20</v>
      </c>
      <c r="B24" s="48" t="str">
        <f>IF(เวลาเรียน!B30="","",เวลาเรียน!B30)</f>
        <v/>
      </c>
      <c r="C24" s="105" t="str">
        <f>IF(B24="","",เวลาเรียน!C30)</f>
        <v/>
      </c>
      <c r="D24" s="106" t="str">
        <f>IF(B24="","",เวลาเรียน!D30)</f>
        <v/>
      </c>
      <c r="E24" s="48">
        <v>20</v>
      </c>
      <c r="F24" s="108"/>
      <c r="G24" s="120"/>
      <c r="H24" s="120"/>
      <c r="I24" s="120"/>
      <c r="J24" s="120"/>
      <c r="K24" s="120"/>
      <c r="L24" s="120"/>
      <c r="M24" s="108"/>
      <c r="N24" s="142"/>
      <c r="O24" s="120"/>
      <c r="P24" s="120"/>
      <c r="Q24" s="108"/>
      <c r="R24" s="108"/>
      <c r="S24" s="120"/>
      <c r="T24" s="108"/>
      <c r="U24" s="108"/>
      <c r="V24" s="108"/>
      <c r="W24" s="108"/>
      <c r="X24" s="113">
        <f t="shared" si="0"/>
        <v>0</v>
      </c>
      <c r="Y24" s="133">
        <f t="shared" si="1"/>
        <v>0</v>
      </c>
      <c r="Z24" s="15"/>
    </row>
    <row r="25" spans="1:26" ht="17.25" customHeight="1" x14ac:dyDescent="0.25">
      <c r="A25" s="48">
        <f>เวลาเรียน!A31</f>
        <v>21</v>
      </c>
      <c r="B25" s="48" t="str">
        <f>IF(เวลาเรียน!B31="","",เวลาเรียน!B31)</f>
        <v/>
      </c>
      <c r="C25" s="105" t="str">
        <f>IF(B25="","",เวลาเรียน!C31)</f>
        <v/>
      </c>
      <c r="D25" s="106" t="str">
        <f>IF(B25="","",เวลาเรียน!D31)</f>
        <v/>
      </c>
      <c r="E25" s="48">
        <v>21</v>
      </c>
      <c r="F25" s="113"/>
      <c r="G25" s="108"/>
      <c r="H25" s="120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13">
        <f t="shared" si="0"/>
        <v>0</v>
      </c>
      <c r="Y25" s="133">
        <f t="shared" si="1"/>
        <v>0</v>
      </c>
      <c r="Z25" s="15"/>
    </row>
    <row r="26" spans="1:26" ht="17.25" customHeight="1" x14ac:dyDescent="0.25">
      <c r="A26" s="48">
        <f>เวลาเรียน!A32</f>
        <v>22</v>
      </c>
      <c r="B26" s="48" t="str">
        <f>IF(เวลาเรียน!B32="","",เวลาเรียน!B32)</f>
        <v/>
      </c>
      <c r="C26" s="105" t="str">
        <f>IF(B26="","",เวลาเรียน!C32)</f>
        <v/>
      </c>
      <c r="D26" s="106" t="str">
        <f>IF(B26="","",เวลาเรียน!D32)</f>
        <v/>
      </c>
      <c r="E26" s="48">
        <v>22</v>
      </c>
      <c r="F26" s="113"/>
      <c r="G26" s="120"/>
      <c r="H26" s="120"/>
      <c r="I26" s="108"/>
      <c r="J26" s="108"/>
      <c r="K26" s="120"/>
      <c r="L26" s="120"/>
      <c r="M26" s="108"/>
      <c r="N26" s="142"/>
      <c r="O26" s="120"/>
      <c r="P26" s="120"/>
      <c r="Q26" s="108"/>
      <c r="R26" s="108"/>
      <c r="S26" s="120"/>
      <c r="T26" s="120"/>
      <c r="U26" s="120"/>
      <c r="V26" s="120"/>
      <c r="W26" s="120"/>
      <c r="X26" s="113">
        <f t="shared" si="0"/>
        <v>0</v>
      </c>
      <c r="Y26" s="133">
        <f t="shared" si="1"/>
        <v>0</v>
      </c>
      <c r="Z26" s="15"/>
    </row>
    <row r="27" spans="1:26" ht="17.25" customHeight="1" x14ac:dyDescent="0.25">
      <c r="A27" s="48">
        <f>เวลาเรียน!A33</f>
        <v>23</v>
      </c>
      <c r="B27" s="48" t="str">
        <f>IF(เวลาเรียน!B33="","",เวลาเรียน!B33)</f>
        <v/>
      </c>
      <c r="C27" s="105" t="str">
        <f>IF(B27="","",เวลาเรียน!C33)</f>
        <v/>
      </c>
      <c r="D27" s="106" t="str">
        <f>IF(B27="","",เวลาเรียน!D33)</f>
        <v/>
      </c>
      <c r="E27" s="48">
        <v>23</v>
      </c>
      <c r="F27" s="115"/>
      <c r="G27" s="120"/>
      <c r="H27" s="120"/>
      <c r="I27" s="120"/>
      <c r="J27" s="120"/>
      <c r="K27" s="120"/>
      <c r="L27" s="120"/>
      <c r="M27" s="120"/>
      <c r="N27" s="142"/>
      <c r="O27" s="120"/>
      <c r="P27" s="120"/>
      <c r="Q27" s="108"/>
      <c r="R27" s="108"/>
      <c r="S27" s="120"/>
      <c r="T27" s="120"/>
      <c r="U27" s="120"/>
      <c r="V27" s="120"/>
      <c r="W27" s="120"/>
      <c r="X27" s="113">
        <f t="shared" si="0"/>
        <v>0</v>
      </c>
      <c r="Y27" s="133">
        <f t="shared" si="1"/>
        <v>0</v>
      </c>
      <c r="Z27" s="15"/>
    </row>
    <row r="28" spans="1:26" ht="17.25" customHeight="1" x14ac:dyDescent="0.25">
      <c r="A28" s="48">
        <f>เวลาเรียน!A34</f>
        <v>24</v>
      </c>
      <c r="B28" s="48" t="str">
        <f>IF(เวลาเรียน!B34="","",เวลาเรียน!B34)</f>
        <v/>
      </c>
      <c r="C28" s="105" t="str">
        <f>IF(B28="","",เวลาเรียน!C34)</f>
        <v/>
      </c>
      <c r="D28" s="106" t="str">
        <f>IF(B28="","",เวลาเรียน!D34)</f>
        <v/>
      </c>
      <c r="E28" s="48">
        <v>24</v>
      </c>
      <c r="F28" s="113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44"/>
      <c r="T28" s="108"/>
      <c r="U28" s="108"/>
      <c r="V28" s="108"/>
      <c r="W28" s="108"/>
      <c r="X28" s="113">
        <f t="shared" si="0"/>
        <v>0</v>
      </c>
      <c r="Y28" s="133">
        <f t="shared" si="1"/>
        <v>0</v>
      </c>
      <c r="Z28" s="15"/>
    </row>
    <row r="29" spans="1:26" ht="17.25" customHeight="1" x14ac:dyDescent="0.25">
      <c r="A29" s="48">
        <f>เวลาเรียน!A35</f>
        <v>25</v>
      </c>
      <c r="B29" s="48" t="str">
        <f>IF(เวลาเรียน!B35="","",เวลาเรียน!B35)</f>
        <v/>
      </c>
      <c r="C29" s="105" t="str">
        <f>IF(B29="","",เวลาเรียน!C35)</f>
        <v/>
      </c>
      <c r="D29" s="106" t="str">
        <f>IF(B29="","",เวลาเรียน!D35)</f>
        <v/>
      </c>
      <c r="E29" s="48">
        <v>25</v>
      </c>
      <c r="F29" s="113"/>
      <c r="G29" s="108"/>
      <c r="H29" s="108"/>
      <c r="I29" s="108"/>
      <c r="J29" s="108"/>
      <c r="K29" s="108"/>
      <c r="L29" s="108"/>
      <c r="M29" s="108"/>
      <c r="N29" s="144"/>
      <c r="O29" s="108"/>
      <c r="P29" s="108"/>
      <c r="Q29" s="120"/>
      <c r="R29" s="108"/>
      <c r="S29" s="108"/>
      <c r="T29" s="108"/>
      <c r="U29" s="108"/>
      <c r="V29" s="108"/>
      <c r="W29" s="108"/>
      <c r="X29" s="113">
        <f t="shared" si="0"/>
        <v>0</v>
      </c>
      <c r="Y29" s="133">
        <f t="shared" si="1"/>
        <v>0</v>
      </c>
      <c r="Z29" s="15"/>
    </row>
    <row r="30" spans="1:26" ht="17.25" customHeight="1" x14ac:dyDescent="0.25">
      <c r="A30" s="48">
        <f>เวลาเรียน!A36</f>
        <v>26</v>
      </c>
      <c r="B30" s="48" t="str">
        <f>IF(เวลาเรียน!B36="","",เวลาเรียน!B36)</f>
        <v/>
      </c>
      <c r="C30" s="105" t="str">
        <f>IF(B30="","",เวลาเรียน!C36)</f>
        <v/>
      </c>
      <c r="D30" s="106" t="str">
        <f>IF(B30="","",เวลาเรียน!D36)</f>
        <v/>
      </c>
      <c r="E30" s="48">
        <v>26</v>
      </c>
      <c r="F30" s="113"/>
      <c r="G30" s="120"/>
      <c r="H30" s="120"/>
      <c r="I30" s="108"/>
      <c r="J30" s="108"/>
      <c r="K30" s="108"/>
      <c r="L30" s="120"/>
      <c r="M30" s="108"/>
      <c r="N30" s="142"/>
      <c r="O30" s="120"/>
      <c r="P30" s="120"/>
      <c r="Q30" s="120"/>
      <c r="R30" s="108"/>
      <c r="S30" s="120"/>
      <c r="T30" s="120"/>
      <c r="U30" s="120"/>
      <c r="V30" s="120"/>
      <c r="W30" s="120"/>
      <c r="X30" s="113">
        <f t="shared" si="0"/>
        <v>0</v>
      </c>
      <c r="Y30" s="133">
        <f t="shared" si="1"/>
        <v>0</v>
      </c>
      <c r="Z30" s="15"/>
    </row>
    <row r="31" spans="1:26" ht="17.25" customHeight="1" x14ac:dyDescent="0.25">
      <c r="A31" s="48">
        <f>เวลาเรียน!A37</f>
        <v>27</v>
      </c>
      <c r="B31" s="48" t="str">
        <f>IF(เวลาเรียน!B37="","",เวลาเรียน!B37)</f>
        <v/>
      </c>
      <c r="C31" s="105" t="str">
        <f>IF(B31="","",เวลาเรียน!C37)</f>
        <v/>
      </c>
      <c r="D31" s="106" t="str">
        <f>IF(B31="","",เวลาเรียน!D37)</f>
        <v/>
      </c>
      <c r="E31" s="48">
        <v>27</v>
      </c>
      <c r="F31" s="108"/>
      <c r="G31" s="120"/>
      <c r="H31" s="120"/>
      <c r="I31" s="120"/>
      <c r="J31" s="120"/>
      <c r="K31" s="120"/>
      <c r="L31" s="120"/>
      <c r="M31" s="108"/>
      <c r="N31" s="142"/>
      <c r="O31" s="120"/>
      <c r="P31" s="120"/>
      <c r="Q31" s="108"/>
      <c r="R31" s="108"/>
      <c r="S31" s="120"/>
      <c r="T31" s="108"/>
      <c r="U31" s="108"/>
      <c r="V31" s="108"/>
      <c r="W31" s="108"/>
      <c r="X31" s="113">
        <f t="shared" si="0"/>
        <v>0</v>
      </c>
      <c r="Y31" s="133">
        <f t="shared" si="1"/>
        <v>0</v>
      </c>
      <c r="Z31" s="15"/>
    </row>
    <row r="32" spans="1:26" ht="17.25" customHeight="1" x14ac:dyDescent="0.25">
      <c r="A32" s="48">
        <f>เวลาเรียน!A38</f>
        <v>28</v>
      </c>
      <c r="B32" s="48" t="str">
        <f>IF(เวลาเรียน!B38="","",เวลาเรียน!B38)</f>
        <v/>
      </c>
      <c r="C32" s="105" t="str">
        <f>IF(B32="","",เวลาเรียน!C38)</f>
        <v/>
      </c>
      <c r="D32" s="106" t="str">
        <f>IF(B32="","",เวลาเรียน!D38)</f>
        <v/>
      </c>
      <c r="E32" s="48">
        <v>28</v>
      </c>
      <c r="F32" s="113"/>
      <c r="G32" s="120"/>
      <c r="H32" s="120"/>
      <c r="I32" s="120"/>
      <c r="J32" s="120"/>
      <c r="K32" s="108"/>
      <c r="L32" s="108"/>
      <c r="M32" s="108"/>
      <c r="N32" s="108"/>
      <c r="O32" s="120"/>
      <c r="P32" s="120"/>
      <c r="Q32" s="108"/>
      <c r="R32" s="108"/>
      <c r="S32" s="120"/>
      <c r="T32" s="120"/>
      <c r="U32" s="120"/>
      <c r="V32" s="120"/>
      <c r="W32" s="120"/>
      <c r="X32" s="113">
        <f t="shared" si="0"/>
        <v>0</v>
      </c>
      <c r="Y32" s="133">
        <f t="shared" si="1"/>
        <v>0</v>
      </c>
      <c r="Z32" s="15"/>
    </row>
    <row r="33" spans="1:26" ht="17.25" customHeight="1" x14ac:dyDescent="0.25">
      <c r="A33" s="48">
        <f>เวลาเรียน!A39</f>
        <v>29</v>
      </c>
      <c r="B33" s="48" t="str">
        <f>IF(เวลาเรียน!B39="","",เวลาเรียน!B39)</f>
        <v/>
      </c>
      <c r="C33" s="105" t="str">
        <f>IF(B33="","",เวลาเรียน!C39)</f>
        <v/>
      </c>
      <c r="D33" s="106" t="str">
        <f>IF(B33="","",เวลาเรียน!D39)</f>
        <v/>
      </c>
      <c r="E33" s="48">
        <v>29</v>
      </c>
      <c r="F33" s="108"/>
      <c r="G33" s="108"/>
      <c r="H33" s="120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13">
        <f t="shared" si="0"/>
        <v>0</v>
      </c>
      <c r="Y33" s="133">
        <f t="shared" si="1"/>
        <v>0</v>
      </c>
      <c r="Z33" s="15"/>
    </row>
    <row r="34" spans="1:26" ht="17.25" customHeight="1" x14ac:dyDescent="0.25">
      <c r="A34" s="48">
        <f>เวลาเรียน!A40</f>
        <v>30</v>
      </c>
      <c r="B34" s="48" t="str">
        <f>IF(เวลาเรียน!B40="","",เวลาเรียน!B40)</f>
        <v/>
      </c>
      <c r="C34" s="105" t="str">
        <f>IF(B34="","",เวลาเรียน!C40)</f>
        <v/>
      </c>
      <c r="D34" s="106" t="str">
        <f>IF(B34="","",เวลาเรียน!D40)</f>
        <v/>
      </c>
      <c r="E34" s="48">
        <v>30</v>
      </c>
      <c r="F34" s="113"/>
      <c r="G34" s="120"/>
      <c r="H34" s="120"/>
      <c r="I34" s="120"/>
      <c r="J34" s="120"/>
      <c r="K34" s="120"/>
      <c r="L34" s="120"/>
      <c r="M34" s="120"/>
      <c r="N34" s="142"/>
      <c r="O34" s="120"/>
      <c r="P34" s="120"/>
      <c r="Q34" s="108"/>
      <c r="R34" s="108"/>
      <c r="S34" s="120"/>
      <c r="T34" s="120"/>
      <c r="U34" s="120"/>
      <c r="V34" s="120"/>
      <c r="W34" s="120"/>
      <c r="X34" s="113">
        <f t="shared" si="0"/>
        <v>0</v>
      </c>
      <c r="Y34" s="133">
        <f t="shared" si="1"/>
        <v>0</v>
      </c>
      <c r="Z34" s="15"/>
    </row>
    <row r="35" spans="1:26" ht="17.25" customHeight="1" x14ac:dyDescent="0.25">
      <c r="A35" s="48">
        <f>เวลาเรียน!A41</f>
        <v>31</v>
      </c>
      <c r="B35" s="48" t="str">
        <f>IF(เวลาเรียน!B41="","",เวลาเรียน!B41)</f>
        <v/>
      </c>
      <c r="C35" s="105" t="str">
        <f>IF(B35="","",เวลาเรียน!C41)</f>
        <v/>
      </c>
      <c r="D35" s="106" t="str">
        <f>IF(B35="","",เวลาเรียน!D41)</f>
        <v/>
      </c>
      <c r="E35" s="48">
        <v>31</v>
      </c>
      <c r="F35" s="113"/>
      <c r="G35" s="108"/>
      <c r="H35" s="120"/>
      <c r="I35" s="108"/>
      <c r="J35" s="108"/>
      <c r="K35" s="108"/>
      <c r="L35" s="120"/>
      <c r="M35" s="120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13">
        <f t="shared" si="0"/>
        <v>0</v>
      </c>
      <c r="Y35" s="133">
        <f t="shared" si="1"/>
        <v>0</v>
      </c>
      <c r="Z35" s="15"/>
    </row>
    <row r="36" spans="1:26" ht="17.25" customHeight="1" x14ac:dyDescent="0.25">
      <c r="A36" s="48">
        <f>เวลาเรียน!A42</f>
        <v>32</v>
      </c>
      <c r="B36" s="48" t="str">
        <f>IF(เวลาเรียน!B42="","",เวลาเรียน!B42)</f>
        <v/>
      </c>
      <c r="C36" s="105" t="str">
        <f>IF(B36="","",เวลาเรียน!C42)</f>
        <v/>
      </c>
      <c r="D36" s="106" t="str">
        <f>IF(B36="","",เวลาเรียน!D42)</f>
        <v/>
      </c>
      <c r="E36" s="48">
        <v>32</v>
      </c>
      <c r="F36" s="115"/>
      <c r="G36" s="120"/>
      <c r="H36" s="108"/>
      <c r="I36" s="120"/>
      <c r="J36" s="120"/>
      <c r="K36" s="120"/>
      <c r="L36" s="120"/>
      <c r="M36" s="120"/>
      <c r="N36" s="142"/>
      <c r="O36" s="108"/>
      <c r="P36" s="108"/>
      <c r="Q36" s="108"/>
      <c r="R36" s="108"/>
      <c r="S36" s="108"/>
      <c r="T36" s="108"/>
      <c r="U36" s="108"/>
      <c r="V36" s="108"/>
      <c r="W36" s="108"/>
      <c r="X36" s="113">
        <f t="shared" si="0"/>
        <v>0</v>
      </c>
      <c r="Y36" s="114">
        <f t="shared" si="1"/>
        <v>0</v>
      </c>
      <c r="Z36" s="15"/>
    </row>
    <row r="37" spans="1:26" ht="17.25" customHeight="1" x14ac:dyDescent="0.25">
      <c r="A37" s="48">
        <f>เวลาเรียน!A43</f>
        <v>33</v>
      </c>
      <c r="B37" s="48" t="str">
        <f>IF(เวลาเรียน!B43="","",เวลาเรียน!B43)</f>
        <v/>
      </c>
      <c r="C37" s="105" t="str">
        <f>IF(B37="","",เวลาเรียน!C43)</f>
        <v/>
      </c>
      <c r="D37" s="106" t="str">
        <f>IF(B37="","",เวลาเรียน!D43)</f>
        <v/>
      </c>
      <c r="E37" s="48">
        <v>33</v>
      </c>
      <c r="F37" s="113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44"/>
      <c r="T37" s="108"/>
      <c r="U37" s="108"/>
      <c r="V37" s="108"/>
      <c r="W37" s="108"/>
      <c r="X37" s="113">
        <f t="shared" si="0"/>
        <v>0</v>
      </c>
      <c r="Y37" s="114">
        <f t="shared" si="1"/>
        <v>0</v>
      </c>
      <c r="Z37" s="15"/>
    </row>
    <row r="38" spans="1:26" ht="17.25" customHeight="1" x14ac:dyDescent="0.25">
      <c r="A38" s="48">
        <f>เวลาเรียน!A44</f>
        <v>34</v>
      </c>
      <c r="B38" s="48" t="str">
        <f>IF(เวลาเรียน!B44="","",เวลาเรียน!B44)</f>
        <v/>
      </c>
      <c r="C38" s="105" t="str">
        <f>IF(B38="","",เวลาเรียน!C44)</f>
        <v/>
      </c>
      <c r="D38" s="106" t="str">
        <f>IF(B38="","",เวลาเรียน!D44)</f>
        <v/>
      </c>
      <c r="E38" s="48">
        <v>34</v>
      </c>
      <c r="F38" s="113"/>
      <c r="G38" s="108"/>
      <c r="H38" s="108"/>
      <c r="I38" s="108"/>
      <c r="J38" s="108"/>
      <c r="K38" s="108"/>
      <c r="L38" s="108"/>
      <c r="M38" s="108"/>
      <c r="N38" s="144"/>
      <c r="O38" s="108"/>
      <c r="P38" s="108"/>
      <c r="Q38" s="108"/>
      <c r="R38" s="108"/>
      <c r="S38" s="108"/>
      <c r="T38" s="108"/>
      <c r="U38" s="108"/>
      <c r="V38" s="108"/>
      <c r="W38" s="144"/>
      <c r="X38" s="113">
        <f t="shared" si="0"/>
        <v>0</v>
      </c>
      <c r="Y38" s="114">
        <f t="shared" si="1"/>
        <v>0</v>
      </c>
      <c r="Z38" s="15"/>
    </row>
    <row r="39" spans="1:26" ht="17.25" customHeight="1" x14ac:dyDescent="0.25">
      <c r="A39" s="48">
        <f>เวลาเรียน!A45</f>
        <v>35</v>
      </c>
      <c r="B39" s="48" t="str">
        <f>IF(เวลาเรียน!B45="","",เวลาเรียน!B45)</f>
        <v/>
      </c>
      <c r="C39" s="105" t="str">
        <f>IF(B39="","",เวลาเรียน!C45)</f>
        <v/>
      </c>
      <c r="D39" s="106" t="str">
        <f>IF(B39="","",เวลาเรียน!D45)</f>
        <v/>
      </c>
      <c r="E39" s="48">
        <v>35</v>
      </c>
      <c r="F39" s="145"/>
      <c r="G39" s="108"/>
      <c r="H39" s="108"/>
      <c r="I39" s="108"/>
      <c r="J39" s="108"/>
      <c r="K39" s="108"/>
      <c r="L39" s="108"/>
      <c r="M39" s="108"/>
      <c r="N39" s="144"/>
      <c r="O39" s="108"/>
      <c r="P39" s="108"/>
      <c r="Q39" s="108"/>
      <c r="R39" s="108"/>
      <c r="S39" s="108"/>
      <c r="T39" s="108"/>
      <c r="U39" s="108"/>
      <c r="V39" s="108"/>
      <c r="W39" s="144"/>
      <c r="X39" s="113">
        <f t="shared" si="0"/>
        <v>0</v>
      </c>
      <c r="Y39" s="114">
        <f t="shared" si="1"/>
        <v>0</v>
      </c>
      <c r="Z39" s="15"/>
    </row>
    <row r="40" spans="1:26" ht="17.25" customHeight="1" x14ac:dyDescent="0.25">
      <c r="A40" s="48">
        <f>เวลาเรียน!A46</f>
        <v>36</v>
      </c>
      <c r="B40" s="48" t="str">
        <f>IF(เวลาเรียน!B46="","",เวลาเรียน!B46)</f>
        <v/>
      </c>
      <c r="C40" s="105" t="str">
        <f>IF(B40="","",เวลาเรียน!C46)</f>
        <v/>
      </c>
      <c r="D40" s="106" t="str">
        <f>IF(B40="","",เวลาเรียน!D46)</f>
        <v/>
      </c>
      <c r="E40" s="48">
        <v>36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44"/>
      <c r="X40" s="113">
        <f t="shared" si="0"/>
        <v>0</v>
      </c>
      <c r="Y40" s="114">
        <f t="shared" si="1"/>
        <v>0</v>
      </c>
      <c r="Z40" s="15"/>
    </row>
    <row r="41" spans="1:26" ht="17.25" customHeight="1" x14ac:dyDescent="0.25">
      <c r="A41" s="48">
        <f>เวลาเรียน!A47</f>
        <v>37</v>
      </c>
      <c r="B41" s="48" t="str">
        <f>IF(เวลาเรียน!B47="","",เวลาเรียน!B47)</f>
        <v/>
      </c>
      <c r="C41" s="105" t="str">
        <f>IF(B41="","",เวลาเรียน!C47)</f>
        <v/>
      </c>
      <c r="D41" s="106" t="str">
        <f>IF(B41="","",เวลาเรียน!D47)</f>
        <v/>
      </c>
      <c r="E41" s="48">
        <v>37</v>
      </c>
      <c r="F41" s="145"/>
      <c r="G41" s="108"/>
      <c r="H41" s="108"/>
      <c r="I41" s="108"/>
      <c r="J41" s="108"/>
      <c r="K41" s="108"/>
      <c r="L41" s="108"/>
      <c r="M41" s="108"/>
      <c r="N41" s="144"/>
      <c r="O41" s="108"/>
      <c r="P41" s="108"/>
      <c r="Q41" s="108"/>
      <c r="R41" s="108"/>
      <c r="S41" s="108"/>
      <c r="T41" s="108"/>
      <c r="U41" s="108"/>
      <c r="V41" s="108"/>
      <c r="W41" s="144"/>
      <c r="X41" s="113">
        <f t="shared" si="0"/>
        <v>0</v>
      </c>
      <c r="Y41" s="114">
        <f t="shared" si="1"/>
        <v>0</v>
      </c>
      <c r="Z41" s="15"/>
    </row>
    <row r="42" spans="1:26" ht="17.25" customHeight="1" x14ac:dyDescent="0.25">
      <c r="A42" s="48">
        <f>เวลาเรียน!A48</f>
        <v>38</v>
      </c>
      <c r="B42" s="48" t="str">
        <f>IF(เวลาเรียน!B48="","",เวลาเรียน!B48)</f>
        <v/>
      </c>
      <c r="C42" s="105" t="str">
        <f>IF(B42="","",เวลาเรียน!C48)</f>
        <v/>
      </c>
      <c r="D42" s="106" t="str">
        <f>IF(B42="","",เวลาเรียน!D48)</f>
        <v/>
      </c>
      <c r="E42" s="48">
        <v>38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44"/>
      <c r="X42" s="113">
        <f t="shared" si="0"/>
        <v>0</v>
      </c>
      <c r="Y42" s="114">
        <f t="shared" si="1"/>
        <v>0</v>
      </c>
      <c r="Z42" s="15"/>
    </row>
    <row r="43" spans="1:26" ht="17.25" customHeight="1" x14ac:dyDescent="0.25">
      <c r="A43" s="48">
        <f>เวลาเรียน!A49</f>
        <v>39</v>
      </c>
      <c r="B43" s="48" t="str">
        <f>IF(เวลาเรียน!B49="","",เวลาเรียน!B49)</f>
        <v/>
      </c>
      <c r="C43" s="105" t="str">
        <f>IF(B43="","",เวลาเรียน!C49)</f>
        <v/>
      </c>
      <c r="D43" s="106" t="str">
        <f>IF(B43="","",เวลาเรียน!D49)</f>
        <v/>
      </c>
      <c r="E43" s="48">
        <v>39</v>
      </c>
      <c r="F43" s="145"/>
      <c r="G43" s="108"/>
      <c r="H43" s="108"/>
      <c r="I43" s="108"/>
      <c r="J43" s="108"/>
      <c r="K43" s="108"/>
      <c r="L43" s="108"/>
      <c r="M43" s="108"/>
      <c r="N43" s="144"/>
      <c r="O43" s="108"/>
      <c r="P43" s="108"/>
      <c r="Q43" s="108"/>
      <c r="R43" s="108"/>
      <c r="S43" s="108"/>
      <c r="T43" s="108"/>
      <c r="U43" s="108"/>
      <c r="V43" s="108"/>
      <c r="W43" s="144"/>
      <c r="X43" s="113">
        <f t="shared" si="0"/>
        <v>0</v>
      </c>
      <c r="Y43" s="114">
        <f t="shared" si="1"/>
        <v>0</v>
      </c>
      <c r="Z43" s="15"/>
    </row>
    <row r="44" spans="1:26" ht="17.25" customHeight="1" x14ac:dyDescent="0.25">
      <c r="A44" s="48">
        <f>เวลาเรียน!A50</f>
        <v>40</v>
      </c>
      <c r="B44" s="48" t="str">
        <f>IF(เวลาเรียน!B50="","",เวลาเรียน!B50)</f>
        <v/>
      </c>
      <c r="C44" s="105" t="str">
        <f>IF(B44="","",เวลาเรียน!C50)</f>
        <v/>
      </c>
      <c r="D44" s="106" t="str">
        <f>IF(B44="","",เวลาเรียน!D50)</f>
        <v/>
      </c>
      <c r="E44" s="48">
        <v>40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44"/>
      <c r="X44" s="113">
        <f t="shared" si="0"/>
        <v>0</v>
      </c>
      <c r="Y44" s="114">
        <f t="shared" si="1"/>
        <v>0</v>
      </c>
      <c r="Z44" s="15"/>
    </row>
    <row r="45" spans="1:26" ht="17.25" customHeight="1" x14ac:dyDescent="0.25">
      <c r="A45" s="48">
        <f>เวลาเรียน!A51</f>
        <v>41</v>
      </c>
      <c r="B45" s="48" t="str">
        <f>IF(เวลาเรียน!B51="","",เวลาเรียน!B51)</f>
        <v/>
      </c>
      <c r="C45" s="105" t="str">
        <f>IF(B45="","",เวลาเรียน!C51)</f>
        <v/>
      </c>
      <c r="D45" s="106" t="str">
        <f>IF(B45="","",เวลาเรียน!D51)</f>
        <v/>
      </c>
      <c r="E45" s="48">
        <v>41</v>
      </c>
      <c r="F45" s="145"/>
      <c r="G45" s="108"/>
      <c r="H45" s="108"/>
      <c r="I45" s="108"/>
      <c r="J45" s="108"/>
      <c r="K45" s="108"/>
      <c r="L45" s="108"/>
      <c r="M45" s="108"/>
      <c r="N45" s="144"/>
      <c r="O45" s="108"/>
      <c r="P45" s="108"/>
      <c r="Q45" s="108"/>
      <c r="R45" s="108"/>
      <c r="S45" s="108"/>
      <c r="T45" s="108"/>
      <c r="U45" s="108"/>
      <c r="V45" s="108"/>
      <c r="W45" s="144"/>
      <c r="X45" s="113">
        <f t="shared" si="0"/>
        <v>0</v>
      </c>
      <c r="Y45" s="114">
        <f t="shared" si="1"/>
        <v>0</v>
      </c>
      <c r="Z45" s="15"/>
    </row>
    <row r="46" spans="1:26" ht="17.25" customHeight="1" x14ac:dyDescent="0.25">
      <c r="A46" s="48">
        <f>เวลาเรียน!A52</f>
        <v>42</v>
      </c>
      <c r="B46" s="48" t="str">
        <f>IF(เวลาเรียน!B52="","",เวลาเรียน!B52)</f>
        <v/>
      </c>
      <c r="C46" s="105" t="str">
        <f>IF(B46="","",เวลาเรียน!C52)</f>
        <v/>
      </c>
      <c r="D46" s="106" t="str">
        <f>IF(B46="","",เวลาเรียน!D52)</f>
        <v/>
      </c>
      <c r="E46" s="48">
        <v>42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44"/>
      <c r="X46" s="113">
        <f t="shared" si="0"/>
        <v>0</v>
      </c>
      <c r="Y46" s="114">
        <f t="shared" si="1"/>
        <v>0</v>
      </c>
      <c r="Z46" s="15"/>
    </row>
    <row r="47" spans="1:26" ht="17.25" customHeight="1" x14ac:dyDescent="0.25">
      <c r="A47" s="48">
        <f>เวลาเรียน!A53</f>
        <v>43</v>
      </c>
      <c r="B47" s="48" t="str">
        <f>IF(เวลาเรียน!B53="","",เวลาเรียน!B53)</f>
        <v/>
      </c>
      <c r="C47" s="105" t="str">
        <f>IF(B47="","",เวลาเรียน!C53)</f>
        <v/>
      </c>
      <c r="D47" s="106" t="str">
        <f>IF(B47="","",เวลาเรียน!D53)</f>
        <v/>
      </c>
      <c r="E47" s="48">
        <v>43</v>
      </c>
      <c r="F47" s="145"/>
      <c r="G47" s="108"/>
      <c r="H47" s="108"/>
      <c r="I47" s="108"/>
      <c r="J47" s="108"/>
      <c r="K47" s="108"/>
      <c r="L47" s="108"/>
      <c r="M47" s="108"/>
      <c r="N47" s="144"/>
      <c r="O47" s="108"/>
      <c r="P47" s="108"/>
      <c r="Q47" s="108"/>
      <c r="R47" s="108"/>
      <c r="S47" s="108"/>
      <c r="T47" s="108"/>
      <c r="U47" s="108"/>
      <c r="V47" s="108"/>
      <c r="W47" s="144"/>
      <c r="X47" s="113">
        <f t="shared" si="0"/>
        <v>0</v>
      </c>
      <c r="Y47" s="114">
        <f t="shared" si="1"/>
        <v>0</v>
      </c>
      <c r="Z47" s="15"/>
    </row>
    <row r="48" spans="1:26" ht="17.25" customHeight="1" x14ac:dyDescent="0.25">
      <c r="A48" s="48">
        <f>เวลาเรียน!A54</f>
        <v>44</v>
      </c>
      <c r="B48" s="48" t="str">
        <f>IF(เวลาเรียน!B54="","",เวลาเรียน!B54)</f>
        <v/>
      </c>
      <c r="C48" s="105" t="str">
        <f>IF(B48="","",เวลาเรียน!C54)</f>
        <v/>
      </c>
      <c r="D48" s="106" t="str">
        <f>IF(B48="","",เวลาเรียน!D54)</f>
        <v/>
      </c>
      <c r="E48" s="48">
        <v>44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44"/>
      <c r="X48" s="113">
        <f t="shared" si="0"/>
        <v>0</v>
      </c>
      <c r="Y48" s="114">
        <f t="shared" si="1"/>
        <v>0</v>
      </c>
      <c r="Z48" s="15"/>
    </row>
    <row r="49" spans="1:26" ht="17.25" customHeight="1" x14ac:dyDescent="0.25">
      <c r="A49" s="71">
        <f>เวลาเรียน!A55</f>
        <v>45</v>
      </c>
      <c r="B49" s="71" t="str">
        <f>IF(เวลาเรียน!B55="","",เวลาเรียน!B55)</f>
        <v/>
      </c>
      <c r="C49" s="117" t="str">
        <f>IF(B49="","",เวลาเรียน!C55)</f>
        <v/>
      </c>
      <c r="D49" s="118" t="str">
        <f>IF(B49="","",เวลาเรียน!D55)</f>
        <v/>
      </c>
      <c r="E49" s="71">
        <v>45</v>
      </c>
      <c r="F49" s="146"/>
      <c r="G49" s="120"/>
      <c r="H49" s="120"/>
      <c r="I49" s="120"/>
      <c r="J49" s="120"/>
      <c r="K49" s="120"/>
      <c r="L49" s="120"/>
      <c r="M49" s="120"/>
      <c r="N49" s="142"/>
      <c r="O49" s="120"/>
      <c r="P49" s="120"/>
      <c r="Q49" s="120"/>
      <c r="R49" s="120"/>
      <c r="S49" s="120"/>
      <c r="T49" s="120"/>
      <c r="U49" s="120"/>
      <c r="V49" s="120"/>
      <c r="W49" s="142"/>
      <c r="X49" s="115">
        <f t="shared" si="0"/>
        <v>0</v>
      </c>
      <c r="Y49" s="121">
        <f t="shared" si="1"/>
        <v>0</v>
      </c>
      <c r="Z49" s="15"/>
    </row>
    <row r="50" spans="1:26" ht="30" customHeight="1" x14ac:dyDescent="0.35">
      <c r="A50" s="134"/>
      <c r="B50" s="134"/>
      <c r="C50" s="134"/>
      <c r="D50" s="134"/>
      <c r="E50" s="79"/>
      <c r="F50" s="79"/>
      <c r="G50" s="80"/>
      <c r="H50" s="80"/>
      <c r="I50" s="80"/>
      <c r="J50" s="80"/>
      <c r="K50" s="80"/>
      <c r="L50" s="80"/>
      <c r="M50" s="80"/>
      <c r="N50" s="80"/>
      <c r="O50" s="80"/>
      <c r="P50" s="80" t="s">
        <v>52</v>
      </c>
      <c r="Q50" s="80"/>
      <c r="R50" s="80"/>
      <c r="S50" s="80"/>
      <c r="T50" s="80"/>
      <c r="U50" s="80"/>
      <c r="V50" s="80"/>
      <c r="W50" s="80"/>
      <c r="X50" s="80"/>
      <c r="Y50" s="80"/>
      <c r="Z50" s="15"/>
    </row>
    <row r="51" spans="1:26" ht="21" customHeight="1" x14ac:dyDescent="0.35">
      <c r="A51" s="15"/>
      <c r="B51" s="15"/>
      <c r="C51" s="15"/>
      <c r="D51" s="15"/>
      <c r="E51" s="82"/>
      <c r="F51" s="82"/>
      <c r="G51" s="81"/>
      <c r="H51" s="81"/>
      <c r="I51" s="81"/>
      <c r="J51" s="81"/>
      <c r="K51" s="81"/>
      <c r="L51" s="81"/>
      <c r="M51" s="81"/>
      <c r="N51" s="81"/>
      <c r="O51" s="81"/>
      <c r="P51" s="81" t="s">
        <v>41</v>
      </c>
      <c r="Q51" s="293" t="str">
        <f>เวลาเรียน!AA5</f>
        <v>ชื่อครูผู้สอน</v>
      </c>
      <c r="R51" s="259"/>
      <c r="S51" s="259"/>
      <c r="T51" s="259"/>
      <c r="U51" s="259"/>
      <c r="V51" s="259"/>
      <c r="W51" s="260"/>
      <c r="X51" s="81"/>
      <c r="Y51" s="81"/>
      <c r="Z51" s="15"/>
    </row>
    <row r="52" spans="1:26" ht="15.75" customHeight="1" x14ac:dyDescent="0.25">
      <c r="A52" s="15"/>
      <c r="B52" s="15"/>
      <c r="C52" s="15"/>
      <c r="D52" s="15"/>
      <c r="E52" s="20"/>
      <c r="F52" s="20"/>
      <c r="G52" s="20"/>
      <c r="H52" s="20"/>
      <c r="I52" s="20"/>
      <c r="J52" s="20"/>
      <c r="K52" s="20"/>
      <c r="L52" s="20"/>
      <c r="M52" s="84"/>
      <c r="N52" s="20"/>
      <c r="O52" s="20"/>
      <c r="P52" s="20"/>
      <c r="Q52" s="84"/>
      <c r="R52" s="20"/>
      <c r="S52" s="20"/>
      <c r="T52" s="20"/>
      <c r="U52" s="20"/>
      <c r="V52" s="20"/>
      <c r="W52" s="20"/>
      <c r="X52" s="84"/>
      <c r="Y52" s="147"/>
      <c r="Z52" s="15"/>
    </row>
    <row r="53" spans="1:26" ht="15.75" customHeight="1" x14ac:dyDescent="0.25">
      <c r="A53" s="15"/>
      <c r="B53" s="15"/>
      <c r="C53" s="15"/>
      <c r="D53" s="15"/>
      <c r="E53" s="20"/>
      <c r="F53" s="20"/>
      <c r="G53" s="20"/>
      <c r="H53" s="20"/>
      <c r="I53" s="20"/>
      <c r="J53" s="20"/>
      <c r="K53" s="20"/>
      <c r="L53" s="20"/>
      <c r="M53" s="84"/>
      <c r="N53" s="20"/>
      <c r="O53" s="20"/>
      <c r="P53" s="20"/>
      <c r="Q53" s="84"/>
      <c r="R53" s="20"/>
      <c r="S53" s="20"/>
      <c r="T53" s="20"/>
      <c r="U53" s="20"/>
      <c r="V53" s="20"/>
      <c r="W53" s="20"/>
      <c r="X53" s="84"/>
      <c r="Y53" s="147"/>
      <c r="Z53" s="15"/>
    </row>
    <row r="54" spans="1:26" ht="15.75" customHeight="1" x14ac:dyDescent="0.25">
      <c r="A54" s="15"/>
      <c r="B54" s="15"/>
      <c r="C54" s="15"/>
      <c r="D54" s="15"/>
      <c r="E54" s="20"/>
      <c r="F54" s="20"/>
      <c r="G54" s="20"/>
      <c r="H54" s="20"/>
      <c r="I54" s="20"/>
      <c r="J54" s="20"/>
      <c r="K54" s="20"/>
      <c r="L54" s="20"/>
      <c r="M54" s="84"/>
      <c r="N54" s="20"/>
      <c r="O54" s="20"/>
      <c r="P54" s="20"/>
      <c r="Q54" s="84"/>
      <c r="R54" s="20"/>
      <c r="S54" s="20"/>
      <c r="T54" s="20"/>
      <c r="U54" s="20"/>
      <c r="V54" s="20"/>
      <c r="W54" s="20"/>
      <c r="X54" s="84"/>
      <c r="Y54" s="147"/>
      <c r="Z54" s="15"/>
    </row>
    <row r="55" spans="1:26" ht="15.75" customHeight="1" x14ac:dyDescent="0.25">
      <c r="A55" s="15"/>
      <c r="B55" s="15"/>
      <c r="C55" s="15"/>
      <c r="D55" s="15"/>
      <c r="E55" s="20"/>
      <c r="F55" s="20"/>
      <c r="G55" s="20"/>
      <c r="H55" s="20"/>
      <c r="I55" s="20"/>
      <c r="J55" s="20"/>
      <c r="K55" s="20"/>
      <c r="L55" s="20"/>
      <c r="M55" s="84"/>
      <c r="N55" s="20"/>
      <c r="O55" s="20"/>
      <c r="P55" s="20"/>
      <c r="Q55" s="84"/>
      <c r="R55" s="20"/>
      <c r="S55" s="20"/>
      <c r="T55" s="20"/>
      <c r="U55" s="20"/>
      <c r="V55" s="20"/>
      <c r="W55" s="20"/>
      <c r="X55" s="84"/>
      <c r="Y55" s="147"/>
      <c r="Z55" s="15"/>
    </row>
    <row r="56" spans="1:26" ht="15.75" customHeight="1" x14ac:dyDescent="0.25">
      <c r="A56" s="15"/>
      <c r="B56" s="15"/>
      <c r="C56" s="15"/>
      <c r="D56" s="15"/>
      <c r="E56" s="20"/>
      <c r="F56" s="20"/>
      <c r="G56" s="20"/>
      <c r="H56" s="20"/>
      <c r="I56" s="20"/>
      <c r="J56" s="20"/>
      <c r="K56" s="20"/>
      <c r="L56" s="20"/>
      <c r="M56" s="84"/>
      <c r="N56" s="20"/>
      <c r="O56" s="20"/>
      <c r="P56" s="20"/>
      <c r="Q56" s="84"/>
      <c r="R56" s="20"/>
      <c r="S56" s="20"/>
      <c r="T56" s="20"/>
      <c r="U56" s="20"/>
      <c r="V56" s="20"/>
      <c r="W56" s="20"/>
      <c r="X56" s="84"/>
      <c r="Y56" s="147"/>
      <c r="Z56" s="15"/>
    </row>
    <row r="57" spans="1:26" ht="15.75" customHeight="1" x14ac:dyDescent="0.25">
      <c r="A57" s="15"/>
      <c r="B57" s="15"/>
      <c r="C57" s="15"/>
      <c r="D57" s="15"/>
      <c r="E57" s="20"/>
      <c r="F57" s="20"/>
      <c r="G57" s="20"/>
      <c r="H57" s="20"/>
      <c r="I57" s="20"/>
      <c r="J57" s="20"/>
      <c r="K57" s="20"/>
      <c r="L57" s="20"/>
      <c r="M57" s="84"/>
      <c r="N57" s="20"/>
      <c r="O57" s="20"/>
      <c r="P57" s="20"/>
      <c r="Q57" s="84"/>
      <c r="R57" s="20"/>
      <c r="S57" s="20"/>
      <c r="T57" s="20"/>
      <c r="U57" s="20"/>
      <c r="V57" s="20"/>
      <c r="W57" s="20"/>
      <c r="X57" s="84"/>
      <c r="Y57" s="147"/>
      <c r="Z57" s="15"/>
    </row>
    <row r="58" spans="1:26" ht="15.75" customHeight="1" x14ac:dyDescent="0.25">
      <c r="A58" s="15"/>
      <c r="B58" s="15"/>
      <c r="C58" s="15"/>
      <c r="D58" s="15"/>
      <c r="E58" s="20"/>
      <c r="F58" s="20"/>
      <c r="G58" s="20"/>
      <c r="H58" s="20"/>
      <c r="I58" s="20"/>
      <c r="J58" s="20"/>
      <c r="K58" s="20"/>
      <c r="L58" s="20"/>
      <c r="M58" s="84"/>
      <c r="N58" s="20"/>
      <c r="O58" s="20"/>
      <c r="P58" s="20"/>
      <c r="Q58" s="84"/>
      <c r="R58" s="20"/>
      <c r="S58" s="20"/>
      <c r="T58" s="20"/>
      <c r="U58" s="20"/>
      <c r="V58" s="20"/>
      <c r="W58" s="20"/>
      <c r="X58" s="84"/>
      <c r="Y58" s="147"/>
      <c r="Z58" s="15"/>
    </row>
    <row r="59" spans="1:26" ht="15.75" customHeight="1" x14ac:dyDescent="0.25">
      <c r="A59" s="15"/>
      <c r="B59" s="15"/>
      <c r="C59" s="15"/>
      <c r="D59" s="15"/>
      <c r="E59" s="20"/>
      <c r="F59" s="20"/>
      <c r="G59" s="20"/>
      <c r="H59" s="20"/>
      <c r="I59" s="20"/>
      <c r="J59" s="20"/>
      <c r="K59" s="20"/>
      <c r="L59" s="20"/>
      <c r="M59" s="84"/>
      <c r="N59" s="20"/>
      <c r="O59" s="20"/>
      <c r="P59" s="20"/>
      <c r="Q59" s="84"/>
      <c r="R59" s="20"/>
      <c r="S59" s="20"/>
      <c r="T59" s="20"/>
      <c r="U59" s="20"/>
      <c r="V59" s="20"/>
      <c r="W59" s="20"/>
      <c r="X59" s="84"/>
      <c r="Y59" s="147"/>
      <c r="Z59" s="15"/>
    </row>
    <row r="60" spans="1:26" ht="15.75" customHeight="1" x14ac:dyDescent="0.25">
      <c r="A60" s="15"/>
      <c r="B60" s="15"/>
      <c r="C60" s="15"/>
      <c r="D60" s="15"/>
      <c r="E60" s="20"/>
      <c r="F60" s="20"/>
      <c r="G60" s="20"/>
      <c r="H60" s="20"/>
      <c r="I60" s="20"/>
      <c r="J60" s="20"/>
      <c r="K60" s="20"/>
      <c r="L60" s="20"/>
      <c r="M60" s="84"/>
      <c r="N60" s="20"/>
      <c r="O60" s="20"/>
      <c r="P60" s="20"/>
      <c r="Q60" s="84"/>
      <c r="R60" s="20"/>
      <c r="S60" s="20"/>
      <c r="T60" s="20"/>
      <c r="U60" s="20"/>
      <c r="V60" s="20"/>
      <c r="W60" s="20"/>
      <c r="X60" s="84"/>
      <c r="Y60" s="147"/>
      <c r="Z60" s="15"/>
    </row>
    <row r="61" spans="1:26" ht="15.75" customHeight="1" x14ac:dyDescent="0.25">
      <c r="A61" s="15"/>
      <c r="B61" s="15"/>
      <c r="C61" s="15"/>
      <c r="D61" s="15"/>
      <c r="E61" s="20"/>
      <c r="F61" s="20"/>
      <c r="G61" s="20"/>
      <c r="H61" s="20"/>
      <c r="I61" s="20"/>
      <c r="J61" s="20"/>
      <c r="K61" s="20"/>
      <c r="L61" s="20"/>
      <c r="M61" s="84"/>
      <c r="N61" s="20"/>
      <c r="O61" s="20"/>
      <c r="P61" s="20"/>
      <c r="Q61" s="84"/>
      <c r="R61" s="20"/>
      <c r="S61" s="20"/>
      <c r="T61" s="20"/>
      <c r="U61" s="20"/>
      <c r="V61" s="20"/>
      <c r="W61" s="20"/>
      <c r="X61" s="84"/>
      <c r="Y61" s="147"/>
      <c r="Z61" s="15"/>
    </row>
    <row r="62" spans="1:26" ht="15.75" customHeight="1" x14ac:dyDescent="0.25">
      <c r="A62" s="15"/>
      <c r="B62" s="15"/>
      <c r="C62" s="15"/>
      <c r="D62" s="15"/>
      <c r="E62" s="20"/>
      <c r="F62" s="20"/>
      <c r="G62" s="20"/>
      <c r="H62" s="20"/>
      <c r="I62" s="20"/>
      <c r="J62" s="20"/>
      <c r="K62" s="20"/>
      <c r="L62" s="20"/>
      <c r="M62" s="84"/>
      <c r="N62" s="20"/>
      <c r="O62" s="20"/>
      <c r="P62" s="20"/>
      <c r="Q62" s="84"/>
      <c r="R62" s="20"/>
      <c r="S62" s="20"/>
      <c r="T62" s="20"/>
      <c r="U62" s="20"/>
      <c r="V62" s="20"/>
      <c r="W62" s="20"/>
      <c r="X62" s="84"/>
      <c r="Y62" s="147"/>
      <c r="Z62" s="15"/>
    </row>
    <row r="63" spans="1:26" ht="15.75" customHeight="1" x14ac:dyDescent="0.25">
      <c r="A63" s="15"/>
      <c r="B63" s="15"/>
      <c r="C63" s="15"/>
      <c r="D63" s="15"/>
      <c r="E63" s="20"/>
      <c r="F63" s="20"/>
      <c r="G63" s="20"/>
      <c r="H63" s="20"/>
      <c r="I63" s="20"/>
      <c r="J63" s="20"/>
      <c r="K63" s="20"/>
      <c r="L63" s="20"/>
      <c r="M63" s="84"/>
      <c r="N63" s="20"/>
      <c r="O63" s="20"/>
      <c r="P63" s="20"/>
      <c r="Q63" s="84"/>
      <c r="R63" s="20"/>
      <c r="S63" s="20"/>
      <c r="T63" s="20"/>
      <c r="U63" s="20"/>
      <c r="V63" s="20"/>
      <c r="W63" s="20"/>
      <c r="X63" s="84"/>
      <c r="Y63" s="147"/>
      <c r="Z63" s="15"/>
    </row>
    <row r="64" spans="1:26" ht="15.75" customHeight="1" x14ac:dyDescent="0.25">
      <c r="A64" s="15"/>
      <c r="B64" s="15"/>
      <c r="C64" s="15"/>
      <c r="D64" s="15"/>
      <c r="E64" s="20"/>
      <c r="F64" s="20"/>
      <c r="G64" s="20"/>
      <c r="H64" s="20"/>
      <c r="I64" s="20"/>
      <c r="J64" s="20"/>
      <c r="K64" s="20"/>
      <c r="L64" s="20"/>
      <c r="M64" s="84"/>
      <c r="N64" s="20"/>
      <c r="O64" s="20"/>
      <c r="P64" s="20"/>
      <c r="Q64" s="84"/>
      <c r="R64" s="20"/>
      <c r="S64" s="20"/>
      <c r="T64" s="20"/>
      <c r="U64" s="20"/>
      <c r="V64" s="20"/>
      <c r="W64" s="20"/>
      <c r="X64" s="84"/>
      <c r="Y64" s="147"/>
      <c r="Z64" s="15"/>
    </row>
    <row r="65" spans="1:26" ht="15.75" customHeight="1" x14ac:dyDescent="0.25">
      <c r="A65" s="15"/>
      <c r="B65" s="15"/>
      <c r="C65" s="15"/>
      <c r="D65" s="15"/>
      <c r="E65" s="20"/>
      <c r="F65" s="20"/>
      <c r="G65" s="20"/>
      <c r="H65" s="20"/>
      <c r="I65" s="20"/>
      <c r="J65" s="20"/>
      <c r="K65" s="20"/>
      <c r="L65" s="20"/>
      <c r="M65" s="84"/>
      <c r="N65" s="20"/>
      <c r="O65" s="20"/>
      <c r="P65" s="20"/>
      <c r="Q65" s="84"/>
      <c r="R65" s="20"/>
      <c r="S65" s="20"/>
      <c r="T65" s="20"/>
      <c r="U65" s="20"/>
      <c r="V65" s="20"/>
      <c r="W65" s="20"/>
      <c r="X65" s="84"/>
      <c r="Y65" s="147"/>
      <c r="Z65" s="15"/>
    </row>
    <row r="66" spans="1:26" ht="15.75" customHeight="1" x14ac:dyDescent="0.25">
      <c r="A66" s="15"/>
      <c r="B66" s="15"/>
      <c r="C66" s="15"/>
      <c r="D66" s="15"/>
      <c r="E66" s="20"/>
      <c r="F66" s="20"/>
      <c r="G66" s="20"/>
      <c r="H66" s="20"/>
      <c r="I66" s="20"/>
      <c r="J66" s="20"/>
      <c r="K66" s="20"/>
      <c r="L66" s="20"/>
      <c r="M66" s="84"/>
      <c r="N66" s="20"/>
      <c r="O66" s="20"/>
      <c r="P66" s="20"/>
      <c r="Q66" s="84"/>
      <c r="R66" s="20"/>
      <c r="S66" s="20"/>
      <c r="T66" s="20"/>
      <c r="U66" s="20"/>
      <c r="V66" s="20"/>
      <c r="W66" s="20"/>
      <c r="X66" s="84"/>
      <c r="Y66" s="147"/>
      <c r="Z66" s="15"/>
    </row>
    <row r="67" spans="1:26" ht="15.75" customHeight="1" x14ac:dyDescent="0.25">
      <c r="A67" s="15"/>
      <c r="B67" s="15"/>
      <c r="C67" s="15"/>
      <c r="D67" s="15"/>
      <c r="E67" s="20"/>
      <c r="F67" s="20"/>
      <c r="G67" s="20"/>
      <c r="H67" s="20"/>
      <c r="I67" s="20"/>
      <c r="J67" s="20"/>
      <c r="K67" s="20"/>
      <c r="L67" s="20"/>
      <c r="M67" s="84"/>
      <c r="N67" s="20"/>
      <c r="O67" s="20"/>
      <c r="P67" s="20"/>
      <c r="Q67" s="84"/>
      <c r="R67" s="20"/>
      <c r="S67" s="20"/>
      <c r="T67" s="20"/>
      <c r="U67" s="20"/>
      <c r="V67" s="20"/>
      <c r="W67" s="20"/>
      <c r="X67" s="84"/>
      <c r="Y67" s="147"/>
      <c r="Z67" s="15"/>
    </row>
    <row r="68" spans="1:26" ht="15.75" customHeight="1" x14ac:dyDescent="0.25">
      <c r="A68" s="15"/>
      <c r="B68" s="15"/>
      <c r="C68" s="15"/>
      <c r="D68" s="15"/>
      <c r="E68" s="20"/>
      <c r="F68" s="20"/>
      <c r="G68" s="20"/>
      <c r="H68" s="20"/>
      <c r="I68" s="20"/>
      <c r="J68" s="20"/>
      <c r="K68" s="20"/>
      <c r="L68" s="20"/>
      <c r="M68" s="84"/>
      <c r="N68" s="20"/>
      <c r="O68" s="20"/>
      <c r="P68" s="20"/>
      <c r="Q68" s="84"/>
      <c r="R68" s="20"/>
      <c r="S68" s="20"/>
      <c r="T68" s="20"/>
      <c r="U68" s="20"/>
      <c r="V68" s="20"/>
      <c r="W68" s="20"/>
      <c r="X68" s="84"/>
      <c r="Y68" s="147"/>
      <c r="Z68" s="15"/>
    </row>
    <row r="69" spans="1:26" ht="15.75" customHeight="1" x14ac:dyDescent="0.25">
      <c r="A69" s="15"/>
      <c r="B69" s="15"/>
      <c r="C69" s="15"/>
      <c r="D69" s="15"/>
      <c r="E69" s="20"/>
      <c r="F69" s="20"/>
      <c r="G69" s="20"/>
      <c r="H69" s="20"/>
      <c r="I69" s="20"/>
      <c r="J69" s="20"/>
      <c r="K69" s="20"/>
      <c r="L69" s="20"/>
      <c r="M69" s="84"/>
      <c r="N69" s="20"/>
      <c r="O69" s="20"/>
      <c r="P69" s="20"/>
      <c r="Q69" s="84"/>
      <c r="R69" s="20"/>
      <c r="S69" s="20"/>
      <c r="T69" s="20"/>
      <c r="U69" s="20"/>
      <c r="V69" s="20"/>
      <c r="W69" s="20"/>
      <c r="X69" s="84"/>
      <c r="Y69" s="147"/>
      <c r="Z69" s="15"/>
    </row>
    <row r="70" spans="1:26" ht="15.75" customHeight="1" x14ac:dyDescent="0.25">
      <c r="A70" s="15"/>
      <c r="B70" s="15"/>
      <c r="C70" s="15"/>
      <c r="D70" s="15"/>
      <c r="E70" s="20"/>
      <c r="F70" s="20"/>
      <c r="G70" s="20"/>
      <c r="H70" s="20"/>
      <c r="I70" s="20"/>
      <c r="J70" s="20"/>
      <c r="K70" s="20"/>
      <c r="L70" s="20"/>
      <c r="M70" s="84"/>
      <c r="N70" s="20"/>
      <c r="O70" s="20"/>
      <c r="P70" s="20"/>
      <c r="Q70" s="84"/>
      <c r="R70" s="20"/>
      <c r="S70" s="20"/>
      <c r="T70" s="20"/>
      <c r="U70" s="20"/>
      <c r="V70" s="20"/>
      <c r="W70" s="20"/>
      <c r="X70" s="84"/>
      <c r="Y70" s="147"/>
      <c r="Z70" s="15"/>
    </row>
    <row r="71" spans="1:26" ht="15.75" customHeight="1" x14ac:dyDescent="0.25">
      <c r="A71" s="15"/>
      <c r="B71" s="15"/>
      <c r="C71" s="15"/>
      <c r="D71" s="15"/>
      <c r="E71" s="20"/>
      <c r="F71" s="20"/>
      <c r="G71" s="20"/>
      <c r="H71" s="20"/>
      <c r="I71" s="20"/>
      <c r="J71" s="20"/>
      <c r="K71" s="20"/>
      <c r="L71" s="20"/>
      <c r="M71" s="84"/>
      <c r="N71" s="20"/>
      <c r="O71" s="20"/>
      <c r="P71" s="20"/>
      <c r="Q71" s="84"/>
      <c r="R71" s="20"/>
      <c r="S71" s="20"/>
      <c r="T71" s="20"/>
      <c r="U71" s="20"/>
      <c r="V71" s="20"/>
      <c r="W71" s="20"/>
      <c r="X71" s="84"/>
      <c r="Y71" s="147"/>
      <c r="Z71" s="15"/>
    </row>
    <row r="72" spans="1:26" ht="15.75" customHeight="1" x14ac:dyDescent="0.25">
      <c r="A72" s="15"/>
      <c r="B72" s="15"/>
      <c r="C72" s="15"/>
      <c r="D72" s="15"/>
      <c r="E72" s="20"/>
      <c r="F72" s="20"/>
      <c r="G72" s="20"/>
      <c r="H72" s="20"/>
      <c r="I72" s="20"/>
      <c r="J72" s="20"/>
      <c r="K72" s="20"/>
      <c r="L72" s="20"/>
      <c r="M72" s="84"/>
      <c r="N72" s="20"/>
      <c r="O72" s="20"/>
      <c r="P72" s="20"/>
      <c r="Q72" s="84"/>
      <c r="R72" s="20"/>
      <c r="S72" s="20"/>
      <c r="T72" s="20"/>
      <c r="U72" s="20"/>
      <c r="V72" s="20"/>
      <c r="W72" s="20"/>
      <c r="X72" s="84"/>
      <c r="Y72" s="147"/>
      <c r="Z72" s="15"/>
    </row>
    <row r="73" spans="1:26" ht="15.75" customHeight="1" x14ac:dyDescent="0.25">
      <c r="A73" s="15"/>
      <c r="B73" s="15"/>
      <c r="C73" s="15"/>
      <c r="D73" s="15"/>
      <c r="E73" s="20"/>
      <c r="F73" s="20"/>
      <c r="G73" s="20"/>
      <c r="H73" s="20"/>
      <c r="I73" s="20"/>
      <c r="J73" s="20"/>
      <c r="K73" s="20"/>
      <c r="L73" s="20"/>
      <c r="M73" s="84"/>
      <c r="N73" s="20"/>
      <c r="O73" s="20"/>
      <c r="P73" s="20"/>
      <c r="Q73" s="84"/>
      <c r="R73" s="20"/>
      <c r="S73" s="20"/>
      <c r="T73" s="20"/>
      <c r="U73" s="20"/>
      <c r="V73" s="20"/>
      <c r="W73" s="20"/>
      <c r="X73" s="84"/>
      <c r="Y73" s="147"/>
      <c r="Z73" s="15"/>
    </row>
    <row r="74" spans="1:26" ht="15.75" customHeight="1" x14ac:dyDescent="0.25">
      <c r="A74" s="15"/>
      <c r="B74" s="15"/>
      <c r="C74" s="15"/>
      <c r="D74" s="15"/>
      <c r="E74" s="20"/>
      <c r="F74" s="20"/>
      <c r="G74" s="20"/>
      <c r="H74" s="20"/>
      <c r="I74" s="20"/>
      <c r="J74" s="20"/>
      <c r="K74" s="20"/>
      <c r="L74" s="20"/>
      <c r="M74" s="84"/>
      <c r="N74" s="20"/>
      <c r="O74" s="20"/>
      <c r="P74" s="20"/>
      <c r="Q74" s="84"/>
      <c r="R74" s="20"/>
      <c r="S74" s="20"/>
      <c r="T74" s="20"/>
      <c r="U74" s="20"/>
      <c r="V74" s="20"/>
      <c r="W74" s="20"/>
      <c r="X74" s="84"/>
      <c r="Y74" s="147"/>
      <c r="Z74" s="15"/>
    </row>
    <row r="75" spans="1:26" ht="15.75" customHeight="1" x14ac:dyDescent="0.25">
      <c r="A75" s="15"/>
      <c r="B75" s="15"/>
      <c r="C75" s="15"/>
      <c r="D75" s="15"/>
      <c r="E75" s="20"/>
      <c r="F75" s="20"/>
      <c r="G75" s="20"/>
      <c r="H75" s="20"/>
      <c r="I75" s="20"/>
      <c r="J75" s="20"/>
      <c r="K75" s="20"/>
      <c r="L75" s="20"/>
      <c r="M75" s="84"/>
      <c r="N75" s="20"/>
      <c r="O75" s="20"/>
      <c r="P75" s="20"/>
      <c r="Q75" s="84"/>
      <c r="R75" s="20"/>
      <c r="S75" s="20"/>
      <c r="T75" s="20"/>
      <c r="U75" s="20"/>
      <c r="V75" s="20"/>
      <c r="W75" s="20"/>
      <c r="X75" s="84"/>
      <c r="Y75" s="147"/>
      <c r="Z75" s="15"/>
    </row>
    <row r="76" spans="1:26" ht="15.75" customHeight="1" x14ac:dyDescent="0.25">
      <c r="A76" s="15"/>
      <c r="B76" s="15"/>
      <c r="C76" s="15"/>
      <c r="D76" s="15"/>
      <c r="E76" s="20"/>
      <c r="F76" s="20"/>
      <c r="G76" s="20"/>
      <c r="H76" s="20"/>
      <c r="I76" s="20"/>
      <c r="J76" s="20"/>
      <c r="K76" s="20"/>
      <c r="L76" s="20"/>
      <c r="M76" s="84"/>
      <c r="N76" s="20"/>
      <c r="O76" s="20"/>
      <c r="P76" s="20"/>
      <c r="Q76" s="84"/>
      <c r="R76" s="20"/>
      <c r="S76" s="20"/>
      <c r="T76" s="20"/>
      <c r="U76" s="20"/>
      <c r="V76" s="20"/>
      <c r="W76" s="20"/>
      <c r="X76" s="84"/>
      <c r="Y76" s="147"/>
      <c r="Z76" s="15"/>
    </row>
    <row r="77" spans="1:26" ht="15.75" customHeight="1" x14ac:dyDescent="0.25">
      <c r="A77" s="15"/>
      <c r="B77" s="15"/>
      <c r="C77" s="15"/>
      <c r="D77" s="15"/>
      <c r="E77" s="20"/>
      <c r="F77" s="20"/>
      <c r="G77" s="20"/>
      <c r="H77" s="20"/>
      <c r="I77" s="20"/>
      <c r="J77" s="20"/>
      <c r="K77" s="20"/>
      <c r="L77" s="20"/>
      <c r="M77" s="84"/>
      <c r="N77" s="20"/>
      <c r="O77" s="20"/>
      <c r="P77" s="20"/>
      <c r="Q77" s="84"/>
      <c r="R77" s="20"/>
      <c r="S77" s="20"/>
      <c r="T77" s="20"/>
      <c r="U77" s="20"/>
      <c r="V77" s="20"/>
      <c r="W77" s="20"/>
      <c r="X77" s="84"/>
      <c r="Y77" s="147"/>
      <c r="Z77" s="15"/>
    </row>
    <row r="78" spans="1:26" ht="15.75" customHeight="1" x14ac:dyDescent="0.25">
      <c r="A78" s="15"/>
      <c r="B78" s="15"/>
      <c r="C78" s="15"/>
      <c r="D78" s="15"/>
      <c r="E78" s="20"/>
      <c r="F78" s="20"/>
      <c r="G78" s="20"/>
      <c r="H78" s="20"/>
      <c r="I78" s="20"/>
      <c r="J78" s="20"/>
      <c r="K78" s="20"/>
      <c r="L78" s="20"/>
      <c r="M78" s="84"/>
      <c r="N78" s="20"/>
      <c r="O78" s="20"/>
      <c r="P78" s="20"/>
      <c r="Q78" s="84"/>
      <c r="R78" s="20"/>
      <c r="S78" s="20"/>
      <c r="T78" s="20"/>
      <c r="U78" s="20"/>
      <c r="V78" s="20"/>
      <c r="W78" s="20"/>
      <c r="X78" s="84"/>
      <c r="Y78" s="147"/>
      <c r="Z78" s="15"/>
    </row>
    <row r="79" spans="1:26" ht="15.75" customHeight="1" x14ac:dyDescent="0.25">
      <c r="A79" s="15"/>
      <c r="B79" s="15"/>
      <c r="C79" s="15"/>
      <c r="D79" s="15"/>
      <c r="E79" s="20"/>
      <c r="F79" s="20"/>
      <c r="G79" s="20"/>
      <c r="H79" s="20"/>
      <c r="I79" s="20"/>
      <c r="J79" s="20"/>
      <c r="K79" s="20"/>
      <c r="L79" s="20"/>
      <c r="M79" s="84"/>
      <c r="N79" s="20"/>
      <c r="O79" s="20"/>
      <c r="P79" s="20"/>
      <c r="Q79" s="84"/>
      <c r="R79" s="20"/>
      <c r="S79" s="20"/>
      <c r="T79" s="20"/>
      <c r="U79" s="20"/>
      <c r="V79" s="20"/>
      <c r="W79" s="20"/>
      <c r="X79" s="84"/>
      <c r="Y79" s="147"/>
      <c r="Z79" s="15"/>
    </row>
    <row r="80" spans="1:26" ht="15.75" customHeight="1" x14ac:dyDescent="0.25">
      <c r="A80" s="15"/>
      <c r="B80" s="15"/>
      <c r="C80" s="15"/>
      <c r="D80" s="15"/>
      <c r="E80" s="20"/>
      <c r="F80" s="20"/>
      <c r="G80" s="20"/>
      <c r="H80" s="20"/>
      <c r="I80" s="20"/>
      <c r="J80" s="20"/>
      <c r="K80" s="20"/>
      <c r="L80" s="20"/>
      <c r="M80" s="84"/>
      <c r="N80" s="20"/>
      <c r="O80" s="20"/>
      <c r="P80" s="20"/>
      <c r="Q80" s="84"/>
      <c r="R80" s="20"/>
      <c r="S80" s="20"/>
      <c r="T80" s="20"/>
      <c r="U80" s="20"/>
      <c r="V80" s="20"/>
      <c r="W80" s="20"/>
      <c r="X80" s="84"/>
      <c r="Y80" s="147"/>
      <c r="Z80" s="15"/>
    </row>
    <row r="81" spans="1:26" ht="15.75" customHeight="1" x14ac:dyDescent="0.25">
      <c r="A81" s="15"/>
      <c r="B81" s="15"/>
      <c r="C81" s="15"/>
      <c r="D81" s="15"/>
      <c r="E81" s="20"/>
      <c r="F81" s="20"/>
      <c r="G81" s="20"/>
      <c r="H81" s="20"/>
      <c r="I81" s="20"/>
      <c r="J81" s="20"/>
      <c r="K81" s="20"/>
      <c r="L81" s="20"/>
      <c r="M81" s="84"/>
      <c r="N81" s="20"/>
      <c r="O81" s="20"/>
      <c r="P81" s="20"/>
      <c r="Q81" s="84"/>
      <c r="R81" s="20"/>
      <c r="S81" s="20"/>
      <c r="T81" s="20"/>
      <c r="U81" s="20"/>
      <c r="V81" s="20"/>
      <c r="W81" s="20"/>
      <c r="X81" s="84"/>
      <c r="Y81" s="147"/>
      <c r="Z81" s="15"/>
    </row>
    <row r="82" spans="1:26" ht="15.75" customHeight="1" x14ac:dyDescent="0.25">
      <c r="A82" s="15"/>
      <c r="B82" s="15"/>
      <c r="C82" s="15"/>
      <c r="D82" s="15"/>
      <c r="E82" s="20"/>
      <c r="F82" s="20"/>
      <c r="G82" s="20"/>
      <c r="H82" s="20"/>
      <c r="I82" s="20"/>
      <c r="J82" s="20"/>
      <c r="K82" s="20"/>
      <c r="L82" s="20"/>
      <c r="M82" s="84"/>
      <c r="N82" s="20"/>
      <c r="O82" s="20"/>
      <c r="P82" s="20"/>
      <c r="Q82" s="84"/>
      <c r="R82" s="20"/>
      <c r="S82" s="20"/>
      <c r="T82" s="20"/>
      <c r="U82" s="20"/>
      <c r="V82" s="20"/>
      <c r="W82" s="20"/>
      <c r="X82" s="84"/>
      <c r="Y82" s="147"/>
      <c r="Z82" s="15"/>
    </row>
    <row r="83" spans="1:26" ht="15.75" customHeight="1" x14ac:dyDescent="0.25">
      <c r="A83" s="15"/>
      <c r="B83" s="15"/>
      <c r="C83" s="15"/>
      <c r="D83" s="15"/>
      <c r="E83" s="20"/>
      <c r="F83" s="20"/>
      <c r="G83" s="20"/>
      <c r="H83" s="20"/>
      <c r="I83" s="20"/>
      <c r="J83" s="20"/>
      <c r="K83" s="20"/>
      <c r="L83" s="20"/>
      <c r="M83" s="84"/>
      <c r="N83" s="20"/>
      <c r="O83" s="20"/>
      <c r="P83" s="20"/>
      <c r="Q83" s="84"/>
      <c r="R83" s="20"/>
      <c r="S83" s="20"/>
      <c r="T83" s="20"/>
      <c r="U83" s="20"/>
      <c r="V83" s="20"/>
      <c r="W83" s="20"/>
      <c r="X83" s="84"/>
      <c r="Y83" s="147"/>
      <c r="Z83" s="15"/>
    </row>
    <row r="84" spans="1:26" ht="15.75" customHeight="1" x14ac:dyDescent="0.25">
      <c r="A84" s="15"/>
      <c r="B84" s="15"/>
      <c r="C84" s="15"/>
      <c r="D84" s="15"/>
      <c r="E84" s="20"/>
      <c r="F84" s="20"/>
      <c r="G84" s="20"/>
      <c r="H84" s="20"/>
      <c r="I84" s="20"/>
      <c r="J84" s="20"/>
      <c r="K84" s="20"/>
      <c r="L84" s="20"/>
      <c r="M84" s="84"/>
      <c r="N84" s="20"/>
      <c r="O84" s="20"/>
      <c r="P84" s="20"/>
      <c r="Q84" s="84"/>
      <c r="R84" s="20"/>
      <c r="S84" s="20"/>
      <c r="T84" s="20"/>
      <c r="U84" s="20"/>
      <c r="V84" s="20"/>
      <c r="W84" s="20"/>
      <c r="X84" s="84"/>
      <c r="Y84" s="147"/>
      <c r="Z84" s="15"/>
    </row>
    <row r="85" spans="1:26" ht="15.75" customHeight="1" x14ac:dyDescent="0.25">
      <c r="A85" s="15"/>
      <c r="B85" s="15"/>
      <c r="C85" s="15"/>
      <c r="D85" s="15"/>
      <c r="E85" s="20"/>
      <c r="F85" s="20"/>
      <c r="G85" s="20"/>
      <c r="H85" s="20"/>
      <c r="I85" s="20"/>
      <c r="J85" s="20"/>
      <c r="K85" s="20"/>
      <c r="L85" s="20"/>
      <c r="M85" s="84"/>
      <c r="N85" s="20"/>
      <c r="O85" s="20"/>
      <c r="P85" s="20"/>
      <c r="Q85" s="84"/>
      <c r="R85" s="20"/>
      <c r="S85" s="20"/>
      <c r="T85" s="20"/>
      <c r="U85" s="20"/>
      <c r="V85" s="20"/>
      <c r="W85" s="20"/>
      <c r="X85" s="84"/>
      <c r="Y85" s="147"/>
      <c r="Z85" s="15"/>
    </row>
    <row r="86" spans="1:26" ht="15.75" customHeight="1" x14ac:dyDescent="0.25">
      <c r="A86" s="15"/>
      <c r="B86" s="15"/>
      <c r="C86" s="15"/>
      <c r="D86" s="15"/>
      <c r="E86" s="20"/>
      <c r="F86" s="20"/>
      <c r="G86" s="20"/>
      <c r="H86" s="20"/>
      <c r="I86" s="20"/>
      <c r="J86" s="20"/>
      <c r="K86" s="20"/>
      <c r="L86" s="20"/>
      <c r="M86" s="84"/>
      <c r="N86" s="20"/>
      <c r="O86" s="20"/>
      <c r="P86" s="20"/>
      <c r="Q86" s="84"/>
      <c r="R86" s="20"/>
      <c r="S86" s="20"/>
      <c r="T86" s="20"/>
      <c r="U86" s="20"/>
      <c r="V86" s="20"/>
      <c r="W86" s="20"/>
      <c r="X86" s="84"/>
      <c r="Y86" s="147"/>
      <c r="Z86" s="15"/>
    </row>
    <row r="87" spans="1:26" ht="15.75" customHeight="1" x14ac:dyDescent="0.25">
      <c r="A87" s="15"/>
      <c r="B87" s="15"/>
      <c r="C87" s="15"/>
      <c r="D87" s="15"/>
      <c r="E87" s="20"/>
      <c r="F87" s="20"/>
      <c r="G87" s="20"/>
      <c r="H87" s="20"/>
      <c r="I87" s="20"/>
      <c r="J87" s="20"/>
      <c r="K87" s="20"/>
      <c r="L87" s="20"/>
      <c r="M87" s="84"/>
      <c r="N87" s="20"/>
      <c r="O87" s="20"/>
      <c r="P87" s="20"/>
      <c r="Q87" s="84"/>
      <c r="R87" s="20"/>
      <c r="S87" s="20"/>
      <c r="T87" s="20"/>
      <c r="U87" s="20"/>
      <c r="V87" s="20"/>
      <c r="W87" s="20"/>
      <c r="X87" s="84"/>
      <c r="Y87" s="147"/>
      <c r="Z87" s="15"/>
    </row>
    <row r="88" spans="1:26" ht="15.75" customHeight="1" x14ac:dyDescent="0.25">
      <c r="A88" s="15"/>
      <c r="B88" s="15"/>
      <c r="C88" s="15"/>
      <c r="D88" s="15"/>
      <c r="E88" s="20"/>
      <c r="F88" s="20"/>
      <c r="G88" s="20"/>
      <c r="H88" s="20"/>
      <c r="I88" s="20"/>
      <c r="J88" s="20"/>
      <c r="K88" s="20"/>
      <c r="L88" s="20"/>
      <c r="M88" s="84"/>
      <c r="N88" s="20"/>
      <c r="O88" s="20"/>
      <c r="P88" s="20"/>
      <c r="Q88" s="84"/>
      <c r="R88" s="20"/>
      <c r="S88" s="20"/>
      <c r="T88" s="20"/>
      <c r="U88" s="20"/>
      <c r="V88" s="20"/>
      <c r="W88" s="20"/>
      <c r="X88" s="84"/>
      <c r="Y88" s="147"/>
      <c r="Z88" s="15"/>
    </row>
    <row r="89" spans="1:26" ht="15.75" customHeight="1" x14ac:dyDescent="0.25">
      <c r="A89" s="15"/>
      <c r="B89" s="15"/>
      <c r="C89" s="15"/>
      <c r="D89" s="15"/>
      <c r="E89" s="20"/>
      <c r="F89" s="20"/>
      <c r="G89" s="20"/>
      <c r="H89" s="20"/>
      <c r="I89" s="20"/>
      <c r="J89" s="20"/>
      <c r="K89" s="20"/>
      <c r="L89" s="20"/>
      <c r="M89" s="84"/>
      <c r="N89" s="20"/>
      <c r="O89" s="20"/>
      <c r="P89" s="20"/>
      <c r="Q89" s="84"/>
      <c r="R89" s="20"/>
      <c r="S89" s="20"/>
      <c r="T89" s="20"/>
      <c r="U89" s="20"/>
      <c r="V89" s="20"/>
      <c r="W89" s="20"/>
      <c r="X89" s="84"/>
      <c r="Y89" s="147"/>
      <c r="Z89" s="15"/>
    </row>
    <row r="90" spans="1:26" ht="15.75" customHeight="1" x14ac:dyDescent="0.25">
      <c r="A90" s="15"/>
      <c r="B90" s="15"/>
      <c r="C90" s="15"/>
      <c r="D90" s="15"/>
      <c r="E90" s="20"/>
      <c r="F90" s="20"/>
      <c r="G90" s="20"/>
      <c r="H90" s="20"/>
      <c r="I90" s="20"/>
      <c r="J90" s="20"/>
      <c r="K90" s="20"/>
      <c r="L90" s="20"/>
      <c r="M90" s="84"/>
      <c r="N90" s="20"/>
      <c r="O90" s="20"/>
      <c r="P90" s="20"/>
      <c r="Q90" s="84"/>
      <c r="R90" s="20"/>
      <c r="S90" s="20"/>
      <c r="T90" s="20"/>
      <c r="U90" s="20"/>
      <c r="V90" s="20"/>
      <c r="W90" s="20"/>
      <c r="X90" s="84"/>
      <c r="Y90" s="147"/>
      <c r="Z90" s="15"/>
    </row>
    <row r="91" spans="1:26" ht="15.75" customHeight="1" x14ac:dyDescent="0.25">
      <c r="A91" s="15"/>
      <c r="B91" s="15"/>
      <c r="C91" s="15"/>
      <c r="D91" s="15"/>
      <c r="E91" s="20"/>
      <c r="F91" s="20"/>
      <c r="G91" s="20"/>
      <c r="H91" s="20"/>
      <c r="I91" s="20"/>
      <c r="J91" s="20"/>
      <c r="K91" s="20"/>
      <c r="L91" s="20"/>
      <c r="M91" s="84"/>
      <c r="N91" s="20"/>
      <c r="O91" s="20"/>
      <c r="P91" s="20"/>
      <c r="Q91" s="84"/>
      <c r="R91" s="20"/>
      <c r="S91" s="20"/>
      <c r="T91" s="20"/>
      <c r="U91" s="20"/>
      <c r="V91" s="20"/>
      <c r="W91" s="20"/>
      <c r="X91" s="84"/>
      <c r="Y91" s="147"/>
      <c r="Z91" s="15"/>
    </row>
    <row r="92" spans="1:26" ht="15.75" customHeight="1" x14ac:dyDescent="0.25">
      <c r="A92" s="15"/>
      <c r="B92" s="15"/>
      <c r="C92" s="15"/>
      <c r="D92" s="15"/>
      <c r="E92" s="20"/>
      <c r="F92" s="20"/>
      <c r="G92" s="20"/>
      <c r="H92" s="20"/>
      <c r="I92" s="20"/>
      <c r="J92" s="20"/>
      <c r="K92" s="20"/>
      <c r="L92" s="20"/>
      <c r="M92" s="84"/>
      <c r="N92" s="20"/>
      <c r="O92" s="20"/>
      <c r="P92" s="20"/>
      <c r="Q92" s="84"/>
      <c r="R92" s="20"/>
      <c r="S92" s="20"/>
      <c r="T92" s="20"/>
      <c r="U92" s="20"/>
      <c r="V92" s="20"/>
      <c r="W92" s="20"/>
      <c r="X92" s="84"/>
      <c r="Y92" s="147"/>
      <c r="Z92" s="15"/>
    </row>
    <row r="93" spans="1:26" ht="15.75" customHeight="1" x14ac:dyDescent="0.25">
      <c r="A93" s="15"/>
      <c r="B93" s="15"/>
      <c r="C93" s="15"/>
      <c r="D93" s="15"/>
      <c r="E93" s="20"/>
      <c r="F93" s="20"/>
      <c r="G93" s="20"/>
      <c r="H93" s="20"/>
      <c r="I93" s="20"/>
      <c r="J93" s="20"/>
      <c r="K93" s="20"/>
      <c r="L93" s="20"/>
      <c r="M93" s="84"/>
      <c r="N93" s="20"/>
      <c r="O93" s="20"/>
      <c r="P93" s="20"/>
      <c r="Q93" s="84"/>
      <c r="R93" s="20"/>
      <c r="S93" s="20"/>
      <c r="T93" s="20"/>
      <c r="U93" s="20"/>
      <c r="V93" s="20"/>
      <c r="W93" s="20"/>
      <c r="X93" s="84"/>
      <c r="Y93" s="147"/>
      <c r="Z93" s="15"/>
    </row>
    <row r="94" spans="1:26" ht="15.75" customHeight="1" x14ac:dyDescent="0.25">
      <c r="A94" s="15"/>
      <c r="B94" s="15"/>
      <c r="C94" s="15"/>
      <c r="D94" s="15"/>
      <c r="E94" s="20"/>
      <c r="F94" s="20"/>
      <c r="G94" s="20"/>
      <c r="H94" s="20"/>
      <c r="I94" s="20"/>
      <c r="J94" s="20"/>
      <c r="K94" s="20"/>
      <c r="L94" s="20"/>
      <c r="M94" s="84"/>
      <c r="N94" s="20"/>
      <c r="O94" s="20"/>
      <c r="P94" s="20"/>
      <c r="Q94" s="84"/>
      <c r="R94" s="20"/>
      <c r="S94" s="20"/>
      <c r="T94" s="20"/>
      <c r="U94" s="20"/>
      <c r="V94" s="20"/>
      <c r="W94" s="20"/>
      <c r="X94" s="84"/>
      <c r="Y94" s="147"/>
      <c r="Z94" s="15"/>
    </row>
    <row r="95" spans="1:26" ht="15.75" customHeight="1" x14ac:dyDescent="0.25">
      <c r="A95" s="15"/>
      <c r="B95" s="15"/>
      <c r="C95" s="15"/>
      <c r="D95" s="15"/>
      <c r="E95" s="20"/>
      <c r="F95" s="20"/>
      <c r="G95" s="20"/>
      <c r="H95" s="20"/>
      <c r="I95" s="20"/>
      <c r="J95" s="20"/>
      <c r="K95" s="20"/>
      <c r="L95" s="20"/>
      <c r="M95" s="84"/>
      <c r="N95" s="20"/>
      <c r="O95" s="20"/>
      <c r="P95" s="20"/>
      <c r="Q95" s="84"/>
      <c r="R95" s="20"/>
      <c r="S95" s="20"/>
      <c r="T95" s="20"/>
      <c r="U95" s="20"/>
      <c r="V95" s="20"/>
      <c r="W95" s="20"/>
      <c r="X95" s="84"/>
      <c r="Y95" s="147"/>
      <c r="Z95" s="15"/>
    </row>
    <row r="96" spans="1:26" ht="15.75" customHeight="1" x14ac:dyDescent="0.25">
      <c r="A96" s="15"/>
      <c r="B96" s="15"/>
      <c r="C96" s="15"/>
      <c r="D96" s="15"/>
      <c r="E96" s="20"/>
      <c r="F96" s="20"/>
      <c r="G96" s="20"/>
      <c r="H96" s="20"/>
      <c r="I96" s="20"/>
      <c r="J96" s="20"/>
      <c r="K96" s="20"/>
      <c r="L96" s="20"/>
      <c r="M96" s="84"/>
      <c r="N96" s="20"/>
      <c r="O96" s="20"/>
      <c r="P96" s="20"/>
      <c r="Q96" s="84"/>
      <c r="R96" s="20"/>
      <c r="S96" s="20"/>
      <c r="T96" s="20"/>
      <c r="U96" s="20"/>
      <c r="V96" s="20"/>
      <c r="W96" s="20"/>
      <c r="X96" s="84"/>
      <c r="Y96" s="147"/>
      <c r="Z96" s="15"/>
    </row>
    <row r="97" spans="1:26" ht="15.75" customHeight="1" x14ac:dyDescent="0.25">
      <c r="A97" s="15"/>
      <c r="B97" s="15"/>
      <c r="C97" s="15"/>
      <c r="D97" s="15"/>
      <c r="E97" s="20"/>
      <c r="F97" s="20"/>
      <c r="G97" s="20"/>
      <c r="H97" s="20"/>
      <c r="I97" s="20"/>
      <c r="J97" s="20"/>
      <c r="K97" s="20"/>
      <c r="L97" s="20"/>
      <c r="M97" s="84"/>
      <c r="N97" s="20"/>
      <c r="O97" s="20"/>
      <c r="P97" s="20"/>
      <c r="Q97" s="84"/>
      <c r="R97" s="20"/>
      <c r="S97" s="20"/>
      <c r="T97" s="20"/>
      <c r="U97" s="20"/>
      <c r="V97" s="20"/>
      <c r="W97" s="20"/>
      <c r="X97" s="84"/>
      <c r="Y97" s="147"/>
      <c r="Z97" s="15"/>
    </row>
    <row r="98" spans="1:26" ht="15.75" customHeight="1" x14ac:dyDescent="0.25">
      <c r="A98" s="15"/>
      <c r="B98" s="15"/>
      <c r="C98" s="15"/>
      <c r="D98" s="15"/>
      <c r="E98" s="20"/>
      <c r="F98" s="20"/>
      <c r="G98" s="20"/>
      <c r="H98" s="20"/>
      <c r="I98" s="20"/>
      <c r="J98" s="20"/>
      <c r="K98" s="20"/>
      <c r="L98" s="20"/>
      <c r="M98" s="84"/>
      <c r="N98" s="20"/>
      <c r="O98" s="20"/>
      <c r="P98" s="20"/>
      <c r="Q98" s="84"/>
      <c r="R98" s="20"/>
      <c r="S98" s="20"/>
      <c r="T98" s="20"/>
      <c r="U98" s="20"/>
      <c r="V98" s="20"/>
      <c r="W98" s="20"/>
      <c r="X98" s="84"/>
      <c r="Y98" s="147"/>
      <c r="Z98" s="15"/>
    </row>
    <row r="99" spans="1:26" ht="15.75" customHeight="1" x14ac:dyDescent="0.25">
      <c r="A99" s="15"/>
      <c r="B99" s="15"/>
      <c r="C99" s="15"/>
      <c r="D99" s="15"/>
      <c r="E99" s="20"/>
      <c r="F99" s="20"/>
      <c r="G99" s="20"/>
      <c r="H99" s="20"/>
      <c r="I99" s="20"/>
      <c r="J99" s="20"/>
      <c r="K99" s="20"/>
      <c r="L99" s="20"/>
      <c r="M99" s="84"/>
      <c r="N99" s="20"/>
      <c r="O99" s="20"/>
      <c r="P99" s="20"/>
      <c r="Q99" s="84"/>
      <c r="R99" s="20"/>
      <c r="S99" s="20"/>
      <c r="T99" s="20"/>
      <c r="U99" s="20"/>
      <c r="V99" s="20"/>
      <c r="W99" s="20"/>
      <c r="X99" s="84"/>
      <c r="Y99" s="147"/>
      <c r="Z99" s="15"/>
    </row>
    <row r="100" spans="1:26" ht="15.75" customHeight="1" x14ac:dyDescent="0.25">
      <c r="A100" s="15"/>
      <c r="B100" s="15"/>
      <c r="C100" s="15"/>
      <c r="D100" s="15"/>
      <c r="E100" s="20"/>
      <c r="F100" s="20"/>
      <c r="G100" s="20"/>
      <c r="H100" s="20"/>
      <c r="I100" s="20"/>
      <c r="J100" s="20"/>
      <c r="K100" s="20"/>
      <c r="L100" s="20"/>
      <c r="M100" s="84"/>
      <c r="N100" s="20"/>
      <c r="O100" s="20"/>
      <c r="P100" s="20"/>
      <c r="Q100" s="84"/>
      <c r="R100" s="20"/>
      <c r="S100" s="20"/>
      <c r="T100" s="20"/>
      <c r="U100" s="20"/>
      <c r="V100" s="20"/>
      <c r="W100" s="20"/>
      <c r="X100" s="84"/>
      <c r="Y100" s="147"/>
      <c r="Z100" s="15"/>
    </row>
    <row r="101" spans="1:26" ht="15.75" customHeight="1" x14ac:dyDescent="0.25">
      <c r="A101" s="15"/>
      <c r="B101" s="15"/>
      <c r="C101" s="15"/>
      <c r="D101" s="15"/>
      <c r="E101" s="20"/>
      <c r="F101" s="20"/>
      <c r="G101" s="20"/>
      <c r="H101" s="20"/>
      <c r="I101" s="20"/>
      <c r="J101" s="20"/>
      <c r="K101" s="20"/>
      <c r="L101" s="20"/>
      <c r="M101" s="84"/>
      <c r="N101" s="20"/>
      <c r="O101" s="20"/>
      <c r="P101" s="20"/>
      <c r="Q101" s="84"/>
      <c r="R101" s="20"/>
      <c r="S101" s="20"/>
      <c r="T101" s="20"/>
      <c r="U101" s="20"/>
      <c r="V101" s="20"/>
      <c r="W101" s="20"/>
      <c r="X101" s="84"/>
      <c r="Y101" s="147"/>
      <c r="Z101" s="15"/>
    </row>
    <row r="102" spans="1:26" ht="15.75" customHeight="1" x14ac:dyDescent="0.25">
      <c r="A102" s="15"/>
      <c r="B102" s="15"/>
      <c r="C102" s="15"/>
      <c r="D102" s="15"/>
      <c r="E102" s="20"/>
      <c r="F102" s="20"/>
      <c r="G102" s="20"/>
      <c r="H102" s="20"/>
      <c r="I102" s="20"/>
      <c r="J102" s="20"/>
      <c r="K102" s="20"/>
      <c r="L102" s="20"/>
      <c r="M102" s="84"/>
      <c r="N102" s="20"/>
      <c r="O102" s="20"/>
      <c r="P102" s="20"/>
      <c r="Q102" s="84"/>
      <c r="R102" s="20"/>
      <c r="S102" s="20"/>
      <c r="T102" s="20"/>
      <c r="U102" s="20"/>
      <c r="V102" s="20"/>
      <c r="W102" s="20"/>
      <c r="X102" s="84"/>
      <c r="Y102" s="147"/>
      <c r="Z102" s="15"/>
    </row>
    <row r="103" spans="1:26" ht="15.75" customHeight="1" x14ac:dyDescent="0.25">
      <c r="A103" s="15"/>
      <c r="B103" s="15"/>
      <c r="C103" s="15"/>
      <c r="D103" s="15"/>
      <c r="E103" s="20"/>
      <c r="F103" s="20"/>
      <c r="G103" s="20"/>
      <c r="H103" s="20"/>
      <c r="I103" s="20"/>
      <c r="J103" s="20"/>
      <c r="K103" s="20"/>
      <c r="L103" s="20"/>
      <c r="M103" s="84"/>
      <c r="N103" s="20"/>
      <c r="O103" s="20"/>
      <c r="P103" s="20"/>
      <c r="Q103" s="84"/>
      <c r="R103" s="20"/>
      <c r="S103" s="20"/>
      <c r="T103" s="20"/>
      <c r="U103" s="20"/>
      <c r="V103" s="20"/>
      <c r="W103" s="20"/>
      <c r="X103" s="84"/>
      <c r="Y103" s="147"/>
      <c r="Z103" s="15"/>
    </row>
    <row r="104" spans="1:26" ht="15.75" customHeight="1" x14ac:dyDescent="0.25">
      <c r="A104" s="15"/>
      <c r="B104" s="15"/>
      <c r="C104" s="15"/>
      <c r="D104" s="15"/>
      <c r="E104" s="20"/>
      <c r="F104" s="20"/>
      <c r="G104" s="20"/>
      <c r="H104" s="20"/>
      <c r="I104" s="20"/>
      <c r="J104" s="20"/>
      <c r="K104" s="20"/>
      <c r="L104" s="20"/>
      <c r="M104" s="84"/>
      <c r="N104" s="20"/>
      <c r="O104" s="20"/>
      <c r="P104" s="20"/>
      <c r="Q104" s="84"/>
      <c r="R104" s="20"/>
      <c r="S104" s="20"/>
      <c r="T104" s="20"/>
      <c r="U104" s="20"/>
      <c r="V104" s="20"/>
      <c r="W104" s="20"/>
      <c r="X104" s="84"/>
      <c r="Y104" s="147"/>
      <c r="Z104" s="15"/>
    </row>
    <row r="105" spans="1:26" ht="15.75" customHeight="1" x14ac:dyDescent="0.25">
      <c r="A105" s="15"/>
      <c r="B105" s="15"/>
      <c r="C105" s="15"/>
      <c r="D105" s="15"/>
      <c r="E105" s="20"/>
      <c r="F105" s="20"/>
      <c r="G105" s="20"/>
      <c r="H105" s="20"/>
      <c r="I105" s="20"/>
      <c r="J105" s="20"/>
      <c r="K105" s="20"/>
      <c r="L105" s="20"/>
      <c r="M105" s="84"/>
      <c r="N105" s="20"/>
      <c r="O105" s="20"/>
      <c r="P105" s="20"/>
      <c r="Q105" s="84"/>
      <c r="R105" s="20"/>
      <c r="S105" s="20"/>
      <c r="T105" s="20"/>
      <c r="U105" s="20"/>
      <c r="V105" s="20"/>
      <c r="W105" s="20"/>
      <c r="X105" s="84"/>
      <c r="Y105" s="147"/>
      <c r="Z105" s="15"/>
    </row>
    <row r="106" spans="1:26" ht="15.75" customHeight="1" x14ac:dyDescent="0.25">
      <c r="A106" s="15"/>
      <c r="B106" s="15"/>
      <c r="C106" s="15"/>
      <c r="D106" s="15"/>
      <c r="E106" s="20"/>
      <c r="F106" s="20"/>
      <c r="G106" s="20"/>
      <c r="H106" s="20"/>
      <c r="I106" s="20"/>
      <c r="J106" s="20"/>
      <c r="K106" s="20"/>
      <c r="L106" s="20"/>
      <c r="M106" s="84"/>
      <c r="N106" s="20"/>
      <c r="O106" s="20"/>
      <c r="P106" s="20"/>
      <c r="Q106" s="84"/>
      <c r="R106" s="20"/>
      <c r="S106" s="20"/>
      <c r="T106" s="20"/>
      <c r="U106" s="20"/>
      <c r="V106" s="20"/>
      <c r="W106" s="20"/>
      <c r="X106" s="84"/>
      <c r="Y106" s="147"/>
      <c r="Z106" s="15"/>
    </row>
    <row r="107" spans="1:26" ht="15.75" customHeight="1" x14ac:dyDescent="0.25">
      <c r="A107" s="15"/>
      <c r="B107" s="15"/>
      <c r="C107" s="15"/>
      <c r="D107" s="15"/>
      <c r="E107" s="20"/>
      <c r="F107" s="20"/>
      <c r="G107" s="20"/>
      <c r="H107" s="20"/>
      <c r="I107" s="20"/>
      <c r="J107" s="20"/>
      <c r="K107" s="20"/>
      <c r="L107" s="20"/>
      <c r="M107" s="84"/>
      <c r="N107" s="20"/>
      <c r="O107" s="20"/>
      <c r="P107" s="20"/>
      <c r="Q107" s="84"/>
      <c r="R107" s="20"/>
      <c r="S107" s="20"/>
      <c r="T107" s="20"/>
      <c r="U107" s="20"/>
      <c r="V107" s="20"/>
      <c r="W107" s="20"/>
      <c r="X107" s="84"/>
      <c r="Y107" s="147"/>
      <c r="Z107" s="15"/>
    </row>
    <row r="108" spans="1:26" ht="15.75" customHeight="1" x14ac:dyDescent="0.25">
      <c r="A108" s="15"/>
      <c r="B108" s="15"/>
      <c r="C108" s="15"/>
      <c r="D108" s="15"/>
      <c r="E108" s="20"/>
      <c r="F108" s="20"/>
      <c r="G108" s="20"/>
      <c r="H108" s="20"/>
      <c r="I108" s="20"/>
      <c r="J108" s="20"/>
      <c r="K108" s="20"/>
      <c r="L108" s="20"/>
      <c r="M108" s="84"/>
      <c r="N108" s="20"/>
      <c r="O108" s="20"/>
      <c r="P108" s="20"/>
      <c r="Q108" s="84"/>
      <c r="R108" s="20"/>
      <c r="S108" s="20"/>
      <c r="T108" s="20"/>
      <c r="U108" s="20"/>
      <c r="V108" s="20"/>
      <c r="W108" s="20"/>
      <c r="X108" s="84"/>
      <c r="Y108" s="147"/>
      <c r="Z108" s="15"/>
    </row>
    <row r="109" spans="1:26" ht="15.75" customHeight="1" x14ac:dyDescent="0.25">
      <c r="A109" s="15"/>
      <c r="B109" s="15"/>
      <c r="C109" s="15"/>
      <c r="D109" s="15"/>
      <c r="E109" s="20"/>
      <c r="F109" s="20"/>
      <c r="G109" s="20"/>
      <c r="H109" s="20"/>
      <c r="I109" s="20"/>
      <c r="J109" s="20"/>
      <c r="K109" s="20"/>
      <c r="L109" s="20"/>
      <c r="M109" s="84"/>
      <c r="N109" s="20"/>
      <c r="O109" s="20"/>
      <c r="P109" s="20"/>
      <c r="Q109" s="84"/>
      <c r="R109" s="20"/>
      <c r="S109" s="20"/>
      <c r="T109" s="20"/>
      <c r="U109" s="20"/>
      <c r="V109" s="20"/>
      <c r="W109" s="20"/>
      <c r="X109" s="84"/>
      <c r="Y109" s="147"/>
      <c r="Z109" s="15"/>
    </row>
    <row r="110" spans="1:26" ht="15.75" customHeight="1" x14ac:dyDescent="0.25">
      <c r="A110" s="15"/>
      <c r="B110" s="15"/>
      <c r="C110" s="15"/>
      <c r="D110" s="15"/>
      <c r="E110" s="20"/>
      <c r="F110" s="20"/>
      <c r="G110" s="20"/>
      <c r="H110" s="20"/>
      <c r="I110" s="20"/>
      <c r="J110" s="20"/>
      <c r="K110" s="20"/>
      <c r="L110" s="20"/>
      <c r="M110" s="84"/>
      <c r="N110" s="20"/>
      <c r="O110" s="20"/>
      <c r="P110" s="20"/>
      <c r="Q110" s="84"/>
      <c r="R110" s="20"/>
      <c r="S110" s="20"/>
      <c r="T110" s="20"/>
      <c r="U110" s="20"/>
      <c r="V110" s="20"/>
      <c r="W110" s="20"/>
      <c r="X110" s="84"/>
      <c r="Y110" s="147"/>
      <c r="Z110" s="15"/>
    </row>
    <row r="111" spans="1:26" ht="15.75" customHeight="1" x14ac:dyDescent="0.25">
      <c r="A111" s="15"/>
      <c r="B111" s="15"/>
      <c r="C111" s="15"/>
      <c r="D111" s="15"/>
      <c r="E111" s="20"/>
      <c r="F111" s="20"/>
      <c r="G111" s="20"/>
      <c r="H111" s="20"/>
      <c r="I111" s="20"/>
      <c r="J111" s="20"/>
      <c r="K111" s="20"/>
      <c r="L111" s="20"/>
      <c r="M111" s="84"/>
      <c r="N111" s="20"/>
      <c r="O111" s="20"/>
      <c r="P111" s="20"/>
      <c r="Q111" s="84"/>
      <c r="R111" s="20"/>
      <c r="S111" s="20"/>
      <c r="T111" s="20"/>
      <c r="U111" s="20"/>
      <c r="V111" s="20"/>
      <c r="W111" s="20"/>
      <c r="X111" s="84"/>
      <c r="Y111" s="147"/>
      <c r="Z111" s="15"/>
    </row>
    <row r="112" spans="1:26" ht="15.75" customHeight="1" x14ac:dyDescent="0.25">
      <c r="A112" s="15"/>
      <c r="B112" s="15"/>
      <c r="C112" s="15"/>
      <c r="D112" s="15"/>
      <c r="E112" s="20"/>
      <c r="F112" s="20"/>
      <c r="G112" s="20"/>
      <c r="H112" s="20"/>
      <c r="I112" s="20"/>
      <c r="J112" s="20"/>
      <c r="K112" s="20"/>
      <c r="L112" s="20"/>
      <c r="M112" s="84"/>
      <c r="N112" s="20"/>
      <c r="O112" s="20"/>
      <c r="P112" s="20"/>
      <c r="Q112" s="84"/>
      <c r="R112" s="20"/>
      <c r="S112" s="20"/>
      <c r="T112" s="20"/>
      <c r="U112" s="20"/>
      <c r="V112" s="20"/>
      <c r="W112" s="20"/>
      <c r="X112" s="84"/>
      <c r="Y112" s="147"/>
      <c r="Z112" s="15"/>
    </row>
    <row r="113" spans="1:26" ht="15.75" customHeight="1" x14ac:dyDescent="0.25">
      <c r="A113" s="15"/>
      <c r="B113" s="15"/>
      <c r="C113" s="15"/>
      <c r="D113" s="15"/>
      <c r="E113" s="20"/>
      <c r="F113" s="20"/>
      <c r="G113" s="20"/>
      <c r="H113" s="20"/>
      <c r="I113" s="20"/>
      <c r="J113" s="20"/>
      <c r="K113" s="20"/>
      <c r="L113" s="20"/>
      <c r="M113" s="84"/>
      <c r="N113" s="20"/>
      <c r="O113" s="20"/>
      <c r="P113" s="20"/>
      <c r="Q113" s="84"/>
      <c r="R113" s="20"/>
      <c r="S113" s="20"/>
      <c r="T113" s="20"/>
      <c r="U113" s="20"/>
      <c r="V113" s="20"/>
      <c r="W113" s="20"/>
      <c r="X113" s="84"/>
      <c r="Y113" s="147"/>
      <c r="Z113" s="15"/>
    </row>
    <row r="114" spans="1:26" ht="15.75" customHeight="1" x14ac:dyDescent="0.25">
      <c r="A114" s="15"/>
      <c r="B114" s="15"/>
      <c r="C114" s="15"/>
      <c r="D114" s="15"/>
      <c r="E114" s="20"/>
      <c r="F114" s="20"/>
      <c r="G114" s="20"/>
      <c r="H114" s="20"/>
      <c r="I114" s="20"/>
      <c r="J114" s="20"/>
      <c r="K114" s="20"/>
      <c r="L114" s="20"/>
      <c r="M114" s="84"/>
      <c r="N114" s="20"/>
      <c r="O114" s="20"/>
      <c r="P114" s="20"/>
      <c r="Q114" s="84"/>
      <c r="R114" s="20"/>
      <c r="S114" s="20"/>
      <c r="T114" s="20"/>
      <c r="U114" s="20"/>
      <c r="V114" s="20"/>
      <c r="W114" s="20"/>
      <c r="X114" s="84"/>
      <c r="Y114" s="147"/>
      <c r="Z114" s="15"/>
    </row>
    <row r="115" spans="1:26" ht="15.75" customHeight="1" x14ac:dyDescent="0.25">
      <c r="A115" s="15"/>
      <c r="B115" s="15"/>
      <c r="C115" s="15"/>
      <c r="D115" s="15"/>
      <c r="E115" s="20"/>
      <c r="F115" s="20"/>
      <c r="G115" s="20"/>
      <c r="H115" s="20"/>
      <c r="I115" s="20"/>
      <c r="J115" s="20"/>
      <c r="K115" s="20"/>
      <c r="L115" s="20"/>
      <c r="M115" s="84"/>
      <c r="N115" s="20"/>
      <c r="O115" s="20"/>
      <c r="P115" s="20"/>
      <c r="Q115" s="84"/>
      <c r="R115" s="20"/>
      <c r="S115" s="20"/>
      <c r="T115" s="20"/>
      <c r="U115" s="20"/>
      <c r="V115" s="20"/>
      <c r="W115" s="20"/>
      <c r="X115" s="84"/>
      <c r="Y115" s="147"/>
      <c r="Z115" s="15"/>
    </row>
    <row r="116" spans="1:26" ht="15.75" customHeight="1" x14ac:dyDescent="0.25">
      <c r="A116" s="15"/>
      <c r="B116" s="15"/>
      <c r="C116" s="15"/>
      <c r="D116" s="15"/>
      <c r="E116" s="20"/>
      <c r="F116" s="20"/>
      <c r="G116" s="20"/>
      <c r="H116" s="20"/>
      <c r="I116" s="20"/>
      <c r="J116" s="20"/>
      <c r="K116" s="20"/>
      <c r="L116" s="20"/>
      <c r="M116" s="84"/>
      <c r="N116" s="20"/>
      <c r="O116" s="20"/>
      <c r="P116" s="20"/>
      <c r="Q116" s="84"/>
      <c r="R116" s="20"/>
      <c r="S116" s="20"/>
      <c r="T116" s="20"/>
      <c r="U116" s="20"/>
      <c r="V116" s="20"/>
      <c r="W116" s="20"/>
      <c r="X116" s="84"/>
      <c r="Y116" s="147"/>
      <c r="Z116" s="15"/>
    </row>
    <row r="117" spans="1:26" ht="15.75" customHeight="1" x14ac:dyDescent="0.25">
      <c r="A117" s="15"/>
      <c r="B117" s="15"/>
      <c r="C117" s="15"/>
      <c r="D117" s="15"/>
      <c r="E117" s="20"/>
      <c r="F117" s="20"/>
      <c r="G117" s="20"/>
      <c r="H117" s="20"/>
      <c r="I117" s="20"/>
      <c r="J117" s="20"/>
      <c r="K117" s="20"/>
      <c r="L117" s="20"/>
      <c r="M117" s="84"/>
      <c r="N117" s="20"/>
      <c r="O117" s="20"/>
      <c r="P117" s="20"/>
      <c r="Q117" s="84"/>
      <c r="R117" s="20"/>
      <c r="S117" s="20"/>
      <c r="T117" s="20"/>
      <c r="U117" s="20"/>
      <c r="V117" s="20"/>
      <c r="W117" s="20"/>
      <c r="X117" s="84"/>
      <c r="Y117" s="147"/>
      <c r="Z117" s="15"/>
    </row>
    <row r="118" spans="1:26" ht="15.75" customHeight="1" x14ac:dyDescent="0.25">
      <c r="A118" s="15"/>
      <c r="B118" s="15"/>
      <c r="C118" s="15"/>
      <c r="D118" s="15"/>
      <c r="E118" s="20"/>
      <c r="F118" s="20"/>
      <c r="G118" s="20"/>
      <c r="H118" s="20"/>
      <c r="I118" s="20"/>
      <c r="J118" s="20"/>
      <c r="K118" s="20"/>
      <c r="L118" s="20"/>
      <c r="M118" s="84"/>
      <c r="N118" s="20"/>
      <c r="O118" s="20"/>
      <c r="P118" s="20"/>
      <c r="Q118" s="84"/>
      <c r="R118" s="20"/>
      <c r="S118" s="20"/>
      <c r="T118" s="20"/>
      <c r="U118" s="20"/>
      <c r="V118" s="20"/>
      <c r="W118" s="20"/>
      <c r="X118" s="84"/>
      <c r="Y118" s="147"/>
      <c r="Z118" s="15"/>
    </row>
    <row r="119" spans="1:26" ht="15.75" customHeight="1" x14ac:dyDescent="0.25">
      <c r="A119" s="15"/>
      <c r="B119" s="15"/>
      <c r="C119" s="15"/>
      <c r="D119" s="15"/>
      <c r="E119" s="20"/>
      <c r="F119" s="20"/>
      <c r="G119" s="20"/>
      <c r="H119" s="20"/>
      <c r="I119" s="20"/>
      <c r="J119" s="20"/>
      <c r="K119" s="20"/>
      <c r="L119" s="20"/>
      <c r="M119" s="84"/>
      <c r="N119" s="20"/>
      <c r="O119" s="20"/>
      <c r="P119" s="20"/>
      <c r="Q119" s="84"/>
      <c r="R119" s="20"/>
      <c r="S119" s="20"/>
      <c r="T119" s="20"/>
      <c r="U119" s="20"/>
      <c r="V119" s="20"/>
      <c r="W119" s="20"/>
      <c r="X119" s="84"/>
      <c r="Y119" s="147"/>
      <c r="Z119" s="15"/>
    </row>
    <row r="120" spans="1:26" ht="15.75" customHeight="1" x14ac:dyDescent="0.25">
      <c r="A120" s="15"/>
      <c r="B120" s="15"/>
      <c r="C120" s="15"/>
      <c r="D120" s="15"/>
      <c r="E120" s="20"/>
      <c r="F120" s="20"/>
      <c r="G120" s="20"/>
      <c r="H120" s="20"/>
      <c r="I120" s="20"/>
      <c r="J120" s="20"/>
      <c r="K120" s="20"/>
      <c r="L120" s="20"/>
      <c r="M120" s="84"/>
      <c r="N120" s="20"/>
      <c r="O120" s="20"/>
      <c r="P120" s="20"/>
      <c r="Q120" s="84"/>
      <c r="R120" s="20"/>
      <c r="S120" s="20"/>
      <c r="T120" s="20"/>
      <c r="U120" s="20"/>
      <c r="V120" s="20"/>
      <c r="W120" s="20"/>
      <c r="X120" s="84"/>
      <c r="Y120" s="147"/>
      <c r="Z120" s="15"/>
    </row>
    <row r="121" spans="1:26" ht="15.75" customHeight="1" x14ac:dyDescent="0.25">
      <c r="A121" s="15"/>
      <c r="B121" s="15"/>
      <c r="C121" s="15"/>
      <c r="D121" s="15"/>
      <c r="E121" s="20"/>
      <c r="F121" s="20"/>
      <c r="G121" s="20"/>
      <c r="H121" s="20"/>
      <c r="I121" s="20"/>
      <c r="J121" s="20"/>
      <c r="K121" s="20"/>
      <c r="L121" s="20"/>
      <c r="M121" s="84"/>
      <c r="N121" s="20"/>
      <c r="O121" s="20"/>
      <c r="P121" s="20"/>
      <c r="Q121" s="84"/>
      <c r="R121" s="20"/>
      <c r="S121" s="20"/>
      <c r="T121" s="20"/>
      <c r="U121" s="20"/>
      <c r="V121" s="20"/>
      <c r="W121" s="20"/>
      <c r="X121" s="84"/>
      <c r="Y121" s="147"/>
      <c r="Z121" s="15"/>
    </row>
    <row r="122" spans="1:26" ht="15.75" customHeight="1" x14ac:dyDescent="0.25">
      <c r="A122" s="15"/>
      <c r="B122" s="15"/>
      <c r="C122" s="15"/>
      <c r="D122" s="15"/>
      <c r="E122" s="20"/>
      <c r="F122" s="20"/>
      <c r="G122" s="20"/>
      <c r="H122" s="20"/>
      <c r="I122" s="20"/>
      <c r="J122" s="20"/>
      <c r="K122" s="20"/>
      <c r="L122" s="20"/>
      <c r="M122" s="84"/>
      <c r="N122" s="20"/>
      <c r="O122" s="20"/>
      <c r="P122" s="20"/>
      <c r="Q122" s="84"/>
      <c r="R122" s="20"/>
      <c r="S122" s="20"/>
      <c r="T122" s="20"/>
      <c r="U122" s="20"/>
      <c r="V122" s="20"/>
      <c r="W122" s="20"/>
      <c r="X122" s="84"/>
      <c r="Y122" s="147"/>
      <c r="Z122" s="15"/>
    </row>
    <row r="123" spans="1:26" ht="15.75" customHeight="1" x14ac:dyDescent="0.25">
      <c r="A123" s="15"/>
      <c r="B123" s="15"/>
      <c r="C123" s="15"/>
      <c r="D123" s="15"/>
      <c r="E123" s="20"/>
      <c r="F123" s="20"/>
      <c r="G123" s="20"/>
      <c r="H123" s="20"/>
      <c r="I123" s="20"/>
      <c r="J123" s="20"/>
      <c r="K123" s="20"/>
      <c r="L123" s="20"/>
      <c r="M123" s="84"/>
      <c r="N123" s="20"/>
      <c r="O123" s="20"/>
      <c r="P123" s="20"/>
      <c r="Q123" s="84"/>
      <c r="R123" s="20"/>
      <c r="S123" s="20"/>
      <c r="T123" s="20"/>
      <c r="U123" s="20"/>
      <c r="V123" s="20"/>
      <c r="W123" s="20"/>
      <c r="X123" s="84"/>
      <c r="Y123" s="147"/>
      <c r="Z123" s="15"/>
    </row>
    <row r="124" spans="1:26" ht="15.75" customHeight="1" x14ac:dyDescent="0.25">
      <c r="A124" s="15"/>
      <c r="B124" s="15"/>
      <c r="C124" s="15"/>
      <c r="D124" s="15"/>
      <c r="E124" s="20"/>
      <c r="F124" s="20"/>
      <c r="G124" s="20"/>
      <c r="H124" s="20"/>
      <c r="I124" s="20"/>
      <c r="J124" s="20"/>
      <c r="K124" s="20"/>
      <c r="L124" s="20"/>
      <c r="M124" s="84"/>
      <c r="N124" s="20"/>
      <c r="O124" s="20"/>
      <c r="P124" s="20"/>
      <c r="Q124" s="84"/>
      <c r="R124" s="20"/>
      <c r="S124" s="20"/>
      <c r="T124" s="20"/>
      <c r="U124" s="20"/>
      <c r="V124" s="20"/>
      <c r="W124" s="20"/>
      <c r="X124" s="84"/>
      <c r="Y124" s="147"/>
      <c r="Z124" s="15"/>
    </row>
    <row r="125" spans="1:26" ht="15.75" customHeight="1" x14ac:dyDescent="0.25">
      <c r="A125" s="15"/>
      <c r="B125" s="15"/>
      <c r="C125" s="15"/>
      <c r="D125" s="15"/>
      <c r="E125" s="20"/>
      <c r="F125" s="20"/>
      <c r="G125" s="20"/>
      <c r="H125" s="20"/>
      <c r="I125" s="20"/>
      <c r="J125" s="20"/>
      <c r="K125" s="20"/>
      <c r="L125" s="20"/>
      <c r="M125" s="84"/>
      <c r="N125" s="20"/>
      <c r="O125" s="20"/>
      <c r="P125" s="20"/>
      <c r="Q125" s="84"/>
      <c r="R125" s="20"/>
      <c r="S125" s="20"/>
      <c r="T125" s="20"/>
      <c r="U125" s="20"/>
      <c r="V125" s="20"/>
      <c r="W125" s="20"/>
      <c r="X125" s="84"/>
      <c r="Y125" s="147"/>
      <c r="Z125" s="15"/>
    </row>
    <row r="126" spans="1:26" ht="15.75" customHeight="1" x14ac:dyDescent="0.25">
      <c r="A126" s="15"/>
      <c r="B126" s="15"/>
      <c r="C126" s="15"/>
      <c r="D126" s="15"/>
      <c r="E126" s="20"/>
      <c r="F126" s="20"/>
      <c r="G126" s="20"/>
      <c r="H126" s="20"/>
      <c r="I126" s="20"/>
      <c r="J126" s="20"/>
      <c r="K126" s="20"/>
      <c r="L126" s="20"/>
      <c r="M126" s="84"/>
      <c r="N126" s="20"/>
      <c r="O126" s="20"/>
      <c r="P126" s="20"/>
      <c r="Q126" s="84"/>
      <c r="R126" s="20"/>
      <c r="S126" s="20"/>
      <c r="T126" s="20"/>
      <c r="U126" s="20"/>
      <c r="V126" s="20"/>
      <c r="W126" s="20"/>
      <c r="X126" s="84"/>
      <c r="Y126" s="147"/>
      <c r="Z126" s="15"/>
    </row>
    <row r="127" spans="1:26" ht="15.75" customHeight="1" x14ac:dyDescent="0.25">
      <c r="A127" s="15"/>
      <c r="B127" s="15"/>
      <c r="C127" s="15"/>
      <c r="D127" s="15"/>
      <c r="E127" s="20"/>
      <c r="F127" s="20"/>
      <c r="G127" s="20"/>
      <c r="H127" s="20"/>
      <c r="I127" s="20"/>
      <c r="J127" s="20"/>
      <c r="K127" s="20"/>
      <c r="L127" s="20"/>
      <c r="M127" s="84"/>
      <c r="N127" s="20"/>
      <c r="O127" s="20"/>
      <c r="P127" s="20"/>
      <c r="Q127" s="84"/>
      <c r="R127" s="20"/>
      <c r="S127" s="20"/>
      <c r="T127" s="20"/>
      <c r="U127" s="20"/>
      <c r="V127" s="20"/>
      <c r="W127" s="20"/>
      <c r="X127" s="84"/>
      <c r="Y127" s="147"/>
      <c r="Z127" s="15"/>
    </row>
    <row r="128" spans="1:26" ht="15.75" customHeight="1" x14ac:dyDescent="0.25">
      <c r="A128" s="15"/>
      <c r="B128" s="15"/>
      <c r="C128" s="15"/>
      <c r="D128" s="15"/>
      <c r="E128" s="20"/>
      <c r="F128" s="20"/>
      <c r="G128" s="20"/>
      <c r="H128" s="20"/>
      <c r="I128" s="20"/>
      <c r="J128" s="20"/>
      <c r="K128" s="20"/>
      <c r="L128" s="20"/>
      <c r="M128" s="84"/>
      <c r="N128" s="20"/>
      <c r="O128" s="20"/>
      <c r="P128" s="20"/>
      <c r="Q128" s="84"/>
      <c r="R128" s="20"/>
      <c r="S128" s="20"/>
      <c r="T128" s="20"/>
      <c r="U128" s="20"/>
      <c r="V128" s="20"/>
      <c r="W128" s="20"/>
      <c r="X128" s="84"/>
      <c r="Y128" s="147"/>
      <c r="Z128" s="15"/>
    </row>
    <row r="129" spans="1:26" ht="15.75" customHeight="1" x14ac:dyDescent="0.25">
      <c r="A129" s="15"/>
      <c r="B129" s="15"/>
      <c r="C129" s="15"/>
      <c r="D129" s="15"/>
      <c r="E129" s="20"/>
      <c r="F129" s="20"/>
      <c r="G129" s="20"/>
      <c r="H129" s="20"/>
      <c r="I129" s="20"/>
      <c r="J129" s="20"/>
      <c r="K129" s="20"/>
      <c r="L129" s="20"/>
      <c r="M129" s="84"/>
      <c r="N129" s="20"/>
      <c r="O129" s="20"/>
      <c r="P129" s="20"/>
      <c r="Q129" s="84"/>
      <c r="R129" s="20"/>
      <c r="S129" s="20"/>
      <c r="T129" s="20"/>
      <c r="U129" s="20"/>
      <c r="V129" s="20"/>
      <c r="W129" s="20"/>
      <c r="X129" s="84"/>
      <c r="Y129" s="147"/>
      <c r="Z129" s="15"/>
    </row>
    <row r="130" spans="1:26" ht="15.75" customHeight="1" x14ac:dyDescent="0.25">
      <c r="A130" s="15"/>
      <c r="B130" s="15"/>
      <c r="C130" s="15"/>
      <c r="D130" s="15"/>
      <c r="E130" s="20"/>
      <c r="F130" s="20"/>
      <c r="G130" s="20"/>
      <c r="H130" s="20"/>
      <c r="I130" s="20"/>
      <c r="J130" s="20"/>
      <c r="K130" s="20"/>
      <c r="L130" s="20"/>
      <c r="M130" s="84"/>
      <c r="N130" s="20"/>
      <c r="O130" s="20"/>
      <c r="P130" s="20"/>
      <c r="Q130" s="84"/>
      <c r="R130" s="20"/>
      <c r="S130" s="20"/>
      <c r="T130" s="20"/>
      <c r="U130" s="20"/>
      <c r="V130" s="20"/>
      <c r="W130" s="20"/>
      <c r="X130" s="84"/>
      <c r="Y130" s="147"/>
      <c r="Z130" s="15"/>
    </row>
    <row r="131" spans="1:26" ht="15.75" customHeight="1" x14ac:dyDescent="0.25">
      <c r="A131" s="15"/>
      <c r="B131" s="15"/>
      <c r="C131" s="15"/>
      <c r="D131" s="15"/>
      <c r="E131" s="20"/>
      <c r="F131" s="20"/>
      <c r="G131" s="20"/>
      <c r="H131" s="20"/>
      <c r="I131" s="20"/>
      <c r="J131" s="20"/>
      <c r="K131" s="20"/>
      <c r="L131" s="20"/>
      <c r="M131" s="84"/>
      <c r="N131" s="20"/>
      <c r="O131" s="20"/>
      <c r="P131" s="20"/>
      <c r="Q131" s="84"/>
      <c r="R131" s="20"/>
      <c r="S131" s="20"/>
      <c r="T131" s="20"/>
      <c r="U131" s="20"/>
      <c r="V131" s="20"/>
      <c r="W131" s="20"/>
      <c r="X131" s="84"/>
      <c r="Y131" s="147"/>
      <c r="Z131" s="15"/>
    </row>
    <row r="132" spans="1:26" ht="15.75" customHeight="1" x14ac:dyDescent="0.25">
      <c r="A132" s="15"/>
      <c r="B132" s="15"/>
      <c r="C132" s="15"/>
      <c r="D132" s="15"/>
      <c r="E132" s="20"/>
      <c r="F132" s="20"/>
      <c r="G132" s="20"/>
      <c r="H132" s="20"/>
      <c r="I132" s="20"/>
      <c r="J132" s="20"/>
      <c r="K132" s="20"/>
      <c r="L132" s="20"/>
      <c r="M132" s="84"/>
      <c r="N132" s="20"/>
      <c r="O132" s="20"/>
      <c r="P132" s="20"/>
      <c r="Q132" s="84"/>
      <c r="R132" s="20"/>
      <c r="S132" s="20"/>
      <c r="T132" s="20"/>
      <c r="U132" s="20"/>
      <c r="V132" s="20"/>
      <c r="W132" s="20"/>
      <c r="X132" s="84"/>
      <c r="Y132" s="147"/>
      <c r="Z132" s="15"/>
    </row>
    <row r="133" spans="1:26" ht="15.75" customHeight="1" x14ac:dyDescent="0.25">
      <c r="A133" s="15"/>
      <c r="B133" s="15"/>
      <c r="C133" s="15"/>
      <c r="D133" s="15"/>
      <c r="E133" s="20"/>
      <c r="F133" s="20"/>
      <c r="G133" s="20"/>
      <c r="H133" s="20"/>
      <c r="I133" s="20"/>
      <c r="J133" s="20"/>
      <c r="K133" s="20"/>
      <c r="L133" s="20"/>
      <c r="M133" s="84"/>
      <c r="N133" s="20"/>
      <c r="O133" s="20"/>
      <c r="P133" s="20"/>
      <c r="Q133" s="84"/>
      <c r="R133" s="20"/>
      <c r="S133" s="20"/>
      <c r="T133" s="20"/>
      <c r="U133" s="20"/>
      <c r="V133" s="20"/>
      <c r="W133" s="20"/>
      <c r="X133" s="84"/>
      <c r="Y133" s="147"/>
      <c r="Z133" s="15"/>
    </row>
    <row r="134" spans="1:26" ht="15.75" customHeight="1" x14ac:dyDescent="0.25">
      <c r="A134" s="15"/>
      <c r="B134" s="15"/>
      <c r="C134" s="15"/>
      <c r="D134" s="15"/>
      <c r="E134" s="20"/>
      <c r="F134" s="20"/>
      <c r="G134" s="20"/>
      <c r="H134" s="20"/>
      <c r="I134" s="20"/>
      <c r="J134" s="20"/>
      <c r="K134" s="20"/>
      <c r="L134" s="20"/>
      <c r="M134" s="84"/>
      <c r="N134" s="20"/>
      <c r="O134" s="20"/>
      <c r="P134" s="20"/>
      <c r="Q134" s="84"/>
      <c r="R134" s="20"/>
      <c r="S134" s="20"/>
      <c r="T134" s="20"/>
      <c r="U134" s="20"/>
      <c r="V134" s="20"/>
      <c r="W134" s="20"/>
      <c r="X134" s="84"/>
      <c r="Y134" s="147"/>
      <c r="Z134" s="15"/>
    </row>
    <row r="135" spans="1:26" ht="15.75" customHeight="1" x14ac:dyDescent="0.25">
      <c r="A135" s="15"/>
      <c r="B135" s="15"/>
      <c r="C135" s="15"/>
      <c r="D135" s="15"/>
      <c r="E135" s="20"/>
      <c r="F135" s="20"/>
      <c r="G135" s="20"/>
      <c r="H135" s="20"/>
      <c r="I135" s="20"/>
      <c r="J135" s="20"/>
      <c r="K135" s="20"/>
      <c r="L135" s="20"/>
      <c r="M135" s="84"/>
      <c r="N135" s="20"/>
      <c r="O135" s="20"/>
      <c r="P135" s="20"/>
      <c r="Q135" s="84"/>
      <c r="R135" s="20"/>
      <c r="S135" s="20"/>
      <c r="T135" s="20"/>
      <c r="U135" s="20"/>
      <c r="V135" s="20"/>
      <c r="W135" s="20"/>
      <c r="X135" s="84"/>
      <c r="Y135" s="147"/>
      <c r="Z135" s="15"/>
    </row>
    <row r="136" spans="1:26" ht="15.75" customHeight="1" x14ac:dyDescent="0.25">
      <c r="A136" s="15"/>
      <c r="B136" s="15"/>
      <c r="C136" s="15"/>
      <c r="D136" s="15"/>
      <c r="E136" s="20"/>
      <c r="F136" s="20"/>
      <c r="G136" s="20"/>
      <c r="H136" s="20"/>
      <c r="I136" s="20"/>
      <c r="J136" s="20"/>
      <c r="K136" s="20"/>
      <c r="L136" s="20"/>
      <c r="M136" s="84"/>
      <c r="N136" s="20"/>
      <c r="O136" s="20"/>
      <c r="P136" s="20"/>
      <c r="Q136" s="84"/>
      <c r="R136" s="20"/>
      <c r="S136" s="20"/>
      <c r="T136" s="20"/>
      <c r="U136" s="20"/>
      <c r="V136" s="20"/>
      <c r="W136" s="20"/>
      <c r="X136" s="84"/>
      <c r="Y136" s="147"/>
      <c r="Z136" s="15"/>
    </row>
    <row r="137" spans="1:26" ht="15.75" customHeight="1" x14ac:dyDescent="0.25">
      <c r="A137" s="15"/>
      <c r="B137" s="15"/>
      <c r="C137" s="15"/>
      <c r="D137" s="15"/>
      <c r="E137" s="20"/>
      <c r="F137" s="20"/>
      <c r="G137" s="20"/>
      <c r="H137" s="20"/>
      <c r="I137" s="20"/>
      <c r="J137" s="20"/>
      <c r="K137" s="20"/>
      <c r="L137" s="20"/>
      <c r="M137" s="84"/>
      <c r="N137" s="20"/>
      <c r="O137" s="20"/>
      <c r="P137" s="20"/>
      <c r="Q137" s="84"/>
      <c r="R137" s="20"/>
      <c r="S137" s="20"/>
      <c r="T137" s="20"/>
      <c r="U137" s="20"/>
      <c r="V137" s="20"/>
      <c r="W137" s="20"/>
      <c r="X137" s="84"/>
      <c r="Y137" s="147"/>
      <c r="Z137" s="15"/>
    </row>
    <row r="138" spans="1:26" ht="15.75" customHeight="1" x14ac:dyDescent="0.25">
      <c r="A138" s="15"/>
      <c r="B138" s="15"/>
      <c r="C138" s="15"/>
      <c r="D138" s="15"/>
      <c r="E138" s="20"/>
      <c r="F138" s="20"/>
      <c r="G138" s="20"/>
      <c r="H138" s="20"/>
      <c r="I138" s="20"/>
      <c r="J138" s="20"/>
      <c r="K138" s="20"/>
      <c r="L138" s="20"/>
      <c r="M138" s="84"/>
      <c r="N138" s="20"/>
      <c r="O138" s="20"/>
      <c r="P138" s="20"/>
      <c r="Q138" s="84"/>
      <c r="R138" s="20"/>
      <c r="S138" s="20"/>
      <c r="T138" s="20"/>
      <c r="U138" s="20"/>
      <c r="V138" s="20"/>
      <c r="W138" s="20"/>
      <c r="X138" s="84"/>
      <c r="Y138" s="147"/>
      <c r="Z138" s="15"/>
    </row>
    <row r="139" spans="1:26" ht="15.75" customHeight="1" x14ac:dyDescent="0.25">
      <c r="A139" s="15"/>
      <c r="B139" s="15"/>
      <c r="C139" s="15"/>
      <c r="D139" s="15"/>
      <c r="E139" s="20"/>
      <c r="F139" s="20"/>
      <c r="G139" s="20"/>
      <c r="H139" s="20"/>
      <c r="I139" s="20"/>
      <c r="J139" s="20"/>
      <c r="K139" s="20"/>
      <c r="L139" s="20"/>
      <c r="M139" s="84"/>
      <c r="N139" s="20"/>
      <c r="O139" s="20"/>
      <c r="P139" s="20"/>
      <c r="Q139" s="84"/>
      <c r="R139" s="20"/>
      <c r="S139" s="20"/>
      <c r="T139" s="20"/>
      <c r="U139" s="20"/>
      <c r="V139" s="20"/>
      <c r="W139" s="20"/>
      <c r="X139" s="84"/>
      <c r="Y139" s="147"/>
      <c r="Z139" s="15"/>
    </row>
    <row r="140" spans="1:26" ht="15.75" customHeight="1" x14ac:dyDescent="0.25">
      <c r="A140" s="15"/>
      <c r="B140" s="15"/>
      <c r="C140" s="15"/>
      <c r="D140" s="15"/>
      <c r="E140" s="20"/>
      <c r="F140" s="20"/>
      <c r="G140" s="20"/>
      <c r="H140" s="20"/>
      <c r="I140" s="20"/>
      <c r="J140" s="20"/>
      <c r="K140" s="20"/>
      <c r="L140" s="20"/>
      <c r="M140" s="84"/>
      <c r="N140" s="20"/>
      <c r="O140" s="20"/>
      <c r="P140" s="20"/>
      <c r="Q140" s="84"/>
      <c r="R140" s="20"/>
      <c r="S140" s="20"/>
      <c r="T140" s="20"/>
      <c r="U140" s="20"/>
      <c r="V140" s="20"/>
      <c r="W140" s="20"/>
      <c r="X140" s="84"/>
      <c r="Y140" s="147"/>
      <c r="Z140" s="15"/>
    </row>
    <row r="141" spans="1:26" ht="15.75" customHeight="1" x14ac:dyDescent="0.25">
      <c r="A141" s="15"/>
      <c r="B141" s="15"/>
      <c r="C141" s="15"/>
      <c r="D141" s="15"/>
      <c r="E141" s="20"/>
      <c r="F141" s="20"/>
      <c r="G141" s="20"/>
      <c r="H141" s="20"/>
      <c r="I141" s="20"/>
      <c r="J141" s="20"/>
      <c r="K141" s="20"/>
      <c r="L141" s="20"/>
      <c r="M141" s="84"/>
      <c r="N141" s="20"/>
      <c r="O141" s="20"/>
      <c r="P141" s="20"/>
      <c r="Q141" s="84"/>
      <c r="R141" s="20"/>
      <c r="S141" s="20"/>
      <c r="T141" s="20"/>
      <c r="U141" s="20"/>
      <c r="V141" s="20"/>
      <c r="W141" s="20"/>
      <c r="X141" s="84"/>
      <c r="Y141" s="147"/>
      <c r="Z141" s="15"/>
    </row>
    <row r="142" spans="1:26" ht="15.75" customHeight="1" x14ac:dyDescent="0.25">
      <c r="A142" s="15"/>
      <c r="B142" s="15"/>
      <c r="C142" s="15"/>
      <c r="D142" s="15"/>
      <c r="E142" s="20"/>
      <c r="F142" s="20"/>
      <c r="G142" s="20"/>
      <c r="H142" s="20"/>
      <c r="I142" s="20"/>
      <c r="J142" s="20"/>
      <c r="K142" s="20"/>
      <c r="L142" s="20"/>
      <c r="M142" s="84"/>
      <c r="N142" s="20"/>
      <c r="O142" s="20"/>
      <c r="P142" s="20"/>
      <c r="Q142" s="84"/>
      <c r="R142" s="20"/>
      <c r="S142" s="20"/>
      <c r="T142" s="20"/>
      <c r="U142" s="20"/>
      <c r="V142" s="20"/>
      <c r="W142" s="20"/>
      <c r="X142" s="84"/>
      <c r="Y142" s="147"/>
      <c r="Z142" s="15"/>
    </row>
    <row r="143" spans="1:26" ht="15.75" customHeight="1" x14ac:dyDescent="0.25">
      <c r="A143" s="15"/>
      <c r="B143" s="15"/>
      <c r="C143" s="15"/>
      <c r="D143" s="15"/>
      <c r="E143" s="20"/>
      <c r="F143" s="20"/>
      <c r="G143" s="20"/>
      <c r="H143" s="20"/>
      <c r="I143" s="20"/>
      <c r="J143" s="20"/>
      <c r="K143" s="20"/>
      <c r="L143" s="20"/>
      <c r="M143" s="84"/>
      <c r="N143" s="20"/>
      <c r="O143" s="20"/>
      <c r="P143" s="20"/>
      <c r="Q143" s="84"/>
      <c r="R143" s="20"/>
      <c r="S143" s="20"/>
      <c r="T143" s="20"/>
      <c r="U143" s="20"/>
      <c r="V143" s="20"/>
      <c r="W143" s="20"/>
      <c r="X143" s="84"/>
      <c r="Y143" s="147"/>
      <c r="Z143" s="15"/>
    </row>
    <row r="144" spans="1:26" ht="15.75" customHeight="1" x14ac:dyDescent="0.25">
      <c r="A144" s="15"/>
      <c r="B144" s="15"/>
      <c r="C144" s="15"/>
      <c r="D144" s="15"/>
      <c r="E144" s="20"/>
      <c r="F144" s="20"/>
      <c r="G144" s="20"/>
      <c r="H144" s="20"/>
      <c r="I144" s="20"/>
      <c r="J144" s="20"/>
      <c r="K144" s="20"/>
      <c r="L144" s="20"/>
      <c r="M144" s="84"/>
      <c r="N144" s="20"/>
      <c r="O144" s="20"/>
      <c r="P144" s="20"/>
      <c r="Q144" s="84"/>
      <c r="R144" s="20"/>
      <c r="S144" s="20"/>
      <c r="T144" s="20"/>
      <c r="U144" s="20"/>
      <c r="V144" s="20"/>
      <c r="W144" s="20"/>
      <c r="X144" s="84"/>
      <c r="Y144" s="147"/>
      <c r="Z144" s="15"/>
    </row>
    <row r="145" spans="1:26" ht="15.75" customHeight="1" x14ac:dyDescent="0.25">
      <c r="A145" s="15"/>
      <c r="B145" s="15"/>
      <c r="C145" s="15"/>
      <c r="D145" s="15"/>
      <c r="E145" s="20"/>
      <c r="F145" s="20"/>
      <c r="G145" s="20"/>
      <c r="H145" s="20"/>
      <c r="I145" s="20"/>
      <c r="J145" s="20"/>
      <c r="K145" s="20"/>
      <c r="L145" s="20"/>
      <c r="M145" s="84"/>
      <c r="N145" s="20"/>
      <c r="O145" s="20"/>
      <c r="P145" s="20"/>
      <c r="Q145" s="84"/>
      <c r="R145" s="20"/>
      <c r="S145" s="20"/>
      <c r="T145" s="20"/>
      <c r="U145" s="20"/>
      <c r="V145" s="20"/>
      <c r="W145" s="20"/>
      <c r="X145" s="84"/>
      <c r="Y145" s="147"/>
      <c r="Z145" s="15"/>
    </row>
    <row r="146" spans="1:26" ht="15.75" customHeight="1" x14ac:dyDescent="0.25">
      <c r="A146" s="15"/>
      <c r="B146" s="15"/>
      <c r="C146" s="15"/>
      <c r="D146" s="15"/>
      <c r="E146" s="20"/>
      <c r="F146" s="20"/>
      <c r="G146" s="20"/>
      <c r="H146" s="20"/>
      <c r="I146" s="20"/>
      <c r="J146" s="20"/>
      <c r="K146" s="20"/>
      <c r="L146" s="20"/>
      <c r="M146" s="84"/>
      <c r="N146" s="20"/>
      <c r="O146" s="20"/>
      <c r="P146" s="20"/>
      <c r="Q146" s="84"/>
      <c r="R146" s="20"/>
      <c r="S146" s="20"/>
      <c r="T146" s="20"/>
      <c r="U146" s="20"/>
      <c r="V146" s="20"/>
      <c r="W146" s="20"/>
      <c r="X146" s="84"/>
      <c r="Y146" s="147"/>
      <c r="Z146" s="15"/>
    </row>
    <row r="147" spans="1:26" ht="15.75" customHeight="1" x14ac:dyDescent="0.25">
      <c r="A147" s="15"/>
      <c r="B147" s="15"/>
      <c r="C147" s="15"/>
      <c r="D147" s="15"/>
      <c r="E147" s="20"/>
      <c r="F147" s="20"/>
      <c r="G147" s="20"/>
      <c r="H147" s="20"/>
      <c r="I147" s="20"/>
      <c r="J147" s="20"/>
      <c r="K147" s="20"/>
      <c r="L147" s="20"/>
      <c r="M147" s="84"/>
      <c r="N147" s="20"/>
      <c r="O147" s="20"/>
      <c r="P147" s="20"/>
      <c r="Q147" s="84"/>
      <c r="R147" s="20"/>
      <c r="S147" s="20"/>
      <c r="T147" s="20"/>
      <c r="U147" s="20"/>
      <c r="V147" s="20"/>
      <c r="W147" s="20"/>
      <c r="X147" s="84"/>
      <c r="Y147" s="147"/>
      <c r="Z147" s="15"/>
    </row>
    <row r="148" spans="1:26" ht="15.75" customHeight="1" x14ac:dyDescent="0.25">
      <c r="A148" s="15"/>
      <c r="B148" s="15"/>
      <c r="C148" s="15"/>
      <c r="D148" s="15"/>
      <c r="E148" s="20"/>
      <c r="F148" s="20"/>
      <c r="G148" s="20"/>
      <c r="H148" s="20"/>
      <c r="I148" s="20"/>
      <c r="J148" s="20"/>
      <c r="K148" s="20"/>
      <c r="L148" s="20"/>
      <c r="M148" s="84"/>
      <c r="N148" s="20"/>
      <c r="O148" s="20"/>
      <c r="P148" s="20"/>
      <c r="Q148" s="84"/>
      <c r="R148" s="20"/>
      <c r="S148" s="20"/>
      <c r="T148" s="20"/>
      <c r="U148" s="20"/>
      <c r="V148" s="20"/>
      <c r="W148" s="20"/>
      <c r="X148" s="84"/>
      <c r="Y148" s="147"/>
      <c r="Z148" s="15"/>
    </row>
    <row r="149" spans="1:26" ht="15.75" customHeight="1" x14ac:dyDescent="0.25">
      <c r="A149" s="15"/>
      <c r="B149" s="15"/>
      <c r="C149" s="15"/>
      <c r="D149" s="15"/>
      <c r="E149" s="20"/>
      <c r="F149" s="20"/>
      <c r="G149" s="20"/>
      <c r="H149" s="20"/>
      <c r="I149" s="20"/>
      <c r="J149" s="20"/>
      <c r="K149" s="20"/>
      <c r="L149" s="20"/>
      <c r="M149" s="84"/>
      <c r="N149" s="20"/>
      <c r="O149" s="20"/>
      <c r="P149" s="20"/>
      <c r="Q149" s="84"/>
      <c r="R149" s="20"/>
      <c r="S149" s="20"/>
      <c r="T149" s="20"/>
      <c r="U149" s="20"/>
      <c r="V149" s="20"/>
      <c r="W149" s="20"/>
      <c r="X149" s="84"/>
      <c r="Y149" s="147"/>
      <c r="Z149" s="15"/>
    </row>
    <row r="150" spans="1:26" ht="15.75" customHeight="1" x14ac:dyDescent="0.25">
      <c r="A150" s="15"/>
      <c r="B150" s="15"/>
      <c r="C150" s="15"/>
      <c r="D150" s="15"/>
      <c r="E150" s="20"/>
      <c r="F150" s="20"/>
      <c r="G150" s="20"/>
      <c r="H150" s="20"/>
      <c r="I150" s="20"/>
      <c r="J150" s="20"/>
      <c r="K150" s="20"/>
      <c r="L150" s="20"/>
      <c r="M150" s="84"/>
      <c r="N150" s="20"/>
      <c r="O150" s="20"/>
      <c r="P150" s="20"/>
      <c r="Q150" s="84"/>
      <c r="R150" s="20"/>
      <c r="S150" s="20"/>
      <c r="T150" s="20"/>
      <c r="U150" s="20"/>
      <c r="V150" s="20"/>
      <c r="W150" s="20"/>
      <c r="X150" s="84"/>
      <c r="Y150" s="147"/>
      <c r="Z150" s="15"/>
    </row>
    <row r="151" spans="1:26" ht="15.75" customHeight="1" x14ac:dyDescent="0.25">
      <c r="A151" s="15"/>
      <c r="B151" s="15"/>
      <c r="C151" s="15"/>
      <c r="D151" s="15"/>
      <c r="E151" s="20"/>
      <c r="F151" s="20"/>
      <c r="G151" s="20"/>
      <c r="H151" s="20"/>
      <c r="I151" s="20"/>
      <c r="J151" s="20"/>
      <c r="K151" s="20"/>
      <c r="L151" s="20"/>
      <c r="M151" s="84"/>
      <c r="N151" s="20"/>
      <c r="O151" s="20"/>
      <c r="P151" s="20"/>
      <c r="Q151" s="84"/>
      <c r="R151" s="20"/>
      <c r="S151" s="20"/>
      <c r="T151" s="20"/>
      <c r="U151" s="20"/>
      <c r="V151" s="20"/>
      <c r="W151" s="20"/>
      <c r="X151" s="84"/>
      <c r="Y151" s="147"/>
      <c r="Z151" s="15"/>
    </row>
    <row r="152" spans="1:26" ht="15.75" customHeight="1" x14ac:dyDescent="0.25">
      <c r="A152" s="15"/>
      <c r="B152" s="15"/>
      <c r="C152" s="15"/>
      <c r="D152" s="15"/>
      <c r="E152" s="20"/>
      <c r="F152" s="20"/>
      <c r="G152" s="20"/>
      <c r="H152" s="20"/>
      <c r="I152" s="20"/>
      <c r="J152" s="20"/>
      <c r="K152" s="20"/>
      <c r="L152" s="20"/>
      <c r="M152" s="84"/>
      <c r="N152" s="20"/>
      <c r="O152" s="20"/>
      <c r="P152" s="20"/>
      <c r="Q152" s="84"/>
      <c r="R152" s="20"/>
      <c r="S152" s="20"/>
      <c r="T152" s="20"/>
      <c r="U152" s="20"/>
      <c r="V152" s="20"/>
      <c r="W152" s="20"/>
      <c r="X152" s="84"/>
      <c r="Y152" s="147"/>
      <c r="Z152" s="15"/>
    </row>
    <row r="153" spans="1:26" ht="15.75" customHeight="1" x14ac:dyDescent="0.25">
      <c r="A153" s="15"/>
      <c r="B153" s="15"/>
      <c r="C153" s="15"/>
      <c r="D153" s="15"/>
      <c r="E153" s="20"/>
      <c r="F153" s="20"/>
      <c r="G153" s="20"/>
      <c r="H153" s="20"/>
      <c r="I153" s="20"/>
      <c r="J153" s="20"/>
      <c r="K153" s="20"/>
      <c r="L153" s="20"/>
      <c r="M153" s="84"/>
      <c r="N153" s="20"/>
      <c r="O153" s="20"/>
      <c r="P153" s="20"/>
      <c r="Q153" s="84"/>
      <c r="R153" s="20"/>
      <c r="S153" s="20"/>
      <c r="T153" s="20"/>
      <c r="U153" s="20"/>
      <c r="V153" s="20"/>
      <c r="W153" s="20"/>
      <c r="X153" s="84"/>
      <c r="Y153" s="147"/>
      <c r="Z153" s="15"/>
    </row>
    <row r="154" spans="1:26" ht="15.75" customHeight="1" x14ac:dyDescent="0.25">
      <c r="A154" s="15"/>
      <c r="B154" s="15"/>
      <c r="C154" s="15"/>
      <c r="D154" s="15"/>
      <c r="E154" s="20"/>
      <c r="F154" s="20"/>
      <c r="G154" s="20"/>
      <c r="H154" s="20"/>
      <c r="I154" s="20"/>
      <c r="J154" s="20"/>
      <c r="K154" s="20"/>
      <c r="L154" s="20"/>
      <c r="M154" s="84"/>
      <c r="N154" s="20"/>
      <c r="O154" s="20"/>
      <c r="P154" s="20"/>
      <c r="Q154" s="84"/>
      <c r="R154" s="20"/>
      <c r="S154" s="20"/>
      <c r="T154" s="20"/>
      <c r="U154" s="20"/>
      <c r="V154" s="20"/>
      <c r="W154" s="20"/>
      <c r="X154" s="84"/>
      <c r="Y154" s="147"/>
      <c r="Z154" s="15"/>
    </row>
    <row r="155" spans="1:26" ht="15.75" customHeight="1" x14ac:dyDescent="0.25">
      <c r="A155" s="15"/>
      <c r="B155" s="15"/>
      <c r="C155" s="15"/>
      <c r="D155" s="15"/>
      <c r="E155" s="20"/>
      <c r="F155" s="20"/>
      <c r="G155" s="20"/>
      <c r="H155" s="20"/>
      <c r="I155" s="20"/>
      <c r="J155" s="20"/>
      <c r="K155" s="20"/>
      <c r="L155" s="20"/>
      <c r="M155" s="84"/>
      <c r="N155" s="20"/>
      <c r="O155" s="20"/>
      <c r="P155" s="20"/>
      <c r="Q155" s="84"/>
      <c r="R155" s="20"/>
      <c r="S155" s="20"/>
      <c r="T155" s="20"/>
      <c r="U155" s="20"/>
      <c r="V155" s="20"/>
      <c r="W155" s="20"/>
      <c r="X155" s="84"/>
      <c r="Y155" s="147"/>
      <c r="Z155" s="15"/>
    </row>
    <row r="156" spans="1:26" ht="15.75" customHeight="1" x14ac:dyDescent="0.25">
      <c r="A156" s="15"/>
      <c r="B156" s="15"/>
      <c r="C156" s="15"/>
      <c r="D156" s="15"/>
      <c r="E156" s="20"/>
      <c r="F156" s="20"/>
      <c r="G156" s="20"/>
      <c r="H156" s="20"/>
      <c r="I156" s="20"/>
      <c r="J156" s="20"/>
      <c r="K156" s="20"/>
      <c r="L156" s="20"/>
      <c r="M156" s="84"/>
      <c r="N156" s="20"/>
      <c r="O156" s="20"/>
      <c r="P156" s="20"/>
      <c r="Q156" s="84"/>
      <c r="R156" s="20"/>
      <c r="S156" s="20"/>
      <c r="T156" s="20"/>
      <c r="U156" s="20"/>
      <c r="V156" s="20"/>
      <c r="W156" s="20"/>
      <c r="X156" s="84"/>
      <c r="Y156" s="147"/>
      <c r="Z156" s="15"/>
    </row>
    <row r="157" spans="1:26" ht="15.75" customHeight="1" x14ac:dyDescent="0.25">
      <c r="A157" s="15"/>
      <c r="B157" s="15"/>
      <c r="C157" s="15"/>
      <c r="D157" s="15"/>
      <c r="E157" s="20"/>
      <c r="F157" s="20"/>
      <c r="G157" s="20"/>
      <c r="H157" s="20"/>
      <c r="I157" s="20"/>
      <c r="J157" s="20"/>
      <c r="K157" s="20"/>
      <c r="L157" s="20"/>
      <c r="M157" s="84"/>
      <c r="N157" s="20"/>
      <c r="O157" s="20"/>
      <c r="P157" s="20"/>
      <c r="Q157" s="84"/>
      <c r="R157" s="20"/>
      <c r="S157" s="20"/>
      <c r="T157" s="20"/>
      <c r="U157" s="20"/>
      <c r="V157" s="20"/>
      <c r="W157" s="20"/>
      <c r="X157" s="84"/>
      <c r="Y157" s="147"/>
      <c r="Z157" s="15"/>
    </row>
    <row r="158" spans="1:26" ht="15.75" customHeight="1" x14ac:dyDescent="0.25">
      <c r="A158" s="15"/>
      <c r="B158" s="15"/>
      <c r="C158" s="15"/>
      <c r="D158" s="15"/>
      <c r="E158" s="20"/>
      <c r="F158" s="20"/>
      <c r="G158" s="20"/>
      <c r="H158" s="20"/>
      <c r="I158" s="20"/>
      <c r="J158" s="20"/>
      <c r="K158" s="20"/>
      <c r="L158" s="20"/>
      <c r="M158" s="84"/>
      <c r="N158" s="20"/>
      <c r="O158" s="20"/>
      <c r="P158" s="20"/>
      <c r="Q158" s="84"/>
      <c r="R158" s="20"/>
      <c r="S158" s="20"/>
      <c r="T158" s="20"/>
      <c r="U158" s="20"/>
      <c r="V158" s="20"/>
      <c r="W158" s="20"/>
      <c r="X158" s="84"/>
      <c r="Y158" s="147"/>
      <c r="Z158" s="15"/>
    </row>
    <row r="159" spans="1:26" ht="15.75" customHeight="1" x14ac:dyDescent="0.25">
      <c r="A159" s="15"/>
      <c r="B159" s="15"/>
      <c r="C159" s="15"/>
      <c r="D159" s="15"/>
      <c r="E159" s="20"/>
      <c r="F159" s="20"/>
      <c r="G159" s="20"/>
      <c r="H159" s="20"/>
      <c r="I159" s="20"/>
      <c r="J159" s="20"/>
      <c r="K159" s="20"/>
      <c r="L159" s="20"/>
      <c r="M159" s="84"/>
      <c r="N159" s="20"/>
      <c r="O159" s="20"/>
      <c r="P159" s="20"/>
      <c r="Q159" s="84"/>
      <c r="R159" s="20"/>
      <c r="S159" s="20"/>
      <c r="T159" s="20"/>
      <c r="U159" s="20"/>
      <c r="V159" s="20"/>
      <c r="W159" s="20"/>
      <c r="X159" s="84"/>
      <c r="Y159" s="147"/>
      <c r="Z159" s="15"/>
    </row>
    <row r="160" spans="1:26" ht="15.75" customHeight="1" x14ac:dyDescent="0.25">
      <c r="A160" s="15"/>
      <c r="B160" s="15"/>
      <c r="C160" s="15"/>
      <c r="D160" s="15"/>
      <c r="E160" s="20"/>
      <c r="F160" s="20"/>
      <c r="G160" s="20"/>
      <c r="H160" s="20"/>
      <c r="I160" s="20"/>
      <c r="J160" s="20"/>
      <c r="K160" s="20"/>
      <c r="L160" s="20"/>
      <c r="M160" s="84"/>
      <c r="N160" s="20"/>
      <c r="O160" s="20"/>
      <c r="P160" s="20"/>
      <c r="Q160" s="84"/>
      <c r="R160" s="20"/>
      <c r="S160" s="20"/>
      <c r="T160" s="20"/>
      <c r="U160" s="20"/>
      <c r="V160" s="20"/>
      <c r="W160" s="20"/>
      <c r="X160" s="84"/>
      <c r="Y160" s="147"/>
      <c r="Z160" s="15"/>
    </row>
    <row r="161" spans="1:26" ht="15.75" customHeight="1" x14ac:dyDescent="0.25">
      <c r="A161" s="15"/>
      <c r="B161" s="15"/>
      <c r="C161" s="15"/>
      <c r="D161" s="15"/>
      <c r="E161" s="20"/>
      <c r="F161" s="20"/>
      <c r="G161" s="20"/>
      <c r="H161" s="20"/>
      <c r="I161" s="20"/>
      <c r="J161" s="20"/>
      <c r="K161" s="20"/>
      <c r="L161" s="20"/>
      <c r="M161" s="84"/>
      <c r="N161" s="20"/>
      <c r="O161" s="20"/>
      <c r="P161" s="20"/>
      <c r="Q161" s="84"/>
      <c r="R161" s="20"/>
      <c r="S161" s="20"/>
      <c r="T161" s="20"/>
      <c r="U161" s="20"/>
      <c r="V161" s="20"/>
      <c r="W161" s="20"/>
      <c r="X161" s="84"/>
      <c r="Y161" s="147"/>
      <c r="Z161" s="15"/>
    </row>
    <row r="162" spans="1:26" ht="15.75" customHeight="1" x14ac:dyDescent="0.25">
      <c r="A162" s="15"/>
      <c r="B162" s="15"/>
      <c r="C162" s="15"/>
      <c r="D162" s="15"/>
      <c r="E162" s="20"/>
      <c r="F162" s="20"/>
      <c r="G162" s="20"/>
      <c r="H162" s="20"/>
      <c r="I162" s="20"/>
      <c r="J162" s="20"/>
      <c r="K162" s="20"/>
      <c r="L162" s="20"/>
      <c r="M162" s="84"/>
      <c r="N162" s="20"/>
      <c r="O162" s="20"/>
      <c r="P162" s="20"/>
      <c r="Q162" s="84"/>
      <c r="R162" s="20"/>
      <c r="S162" s="20"/>
      <c r="T162" s="20"/>
      <c r="U162" s="20"/>
      <c r="V162" s="20"/>
      <c r="W162" s="20"/>
      <c r="X162" s="84"/>
      <c r="Y162" s="147"/>
      <c r="Z162" s="15"/>
    </row>
    <row r="163" spans="1:26" ht="15.75" customHeight="1" x14ac:dyDescent="0.25">
      <c r="A163" s="15"/>
      <c r="B163" s="15"/>
      <c r="C163" s="15"/>
      <c r="D163" s="15"/>
      <c r="E163" s="20"/>
      <c r="F163" s="20"/>
      <c r="G163" s="20"/>
      <c r="H163" s="20"/>
      <c r="I163" s="20"/>
      <c r="J163" s="20"/>
      <c r="K163" s="20"/>
      <c r="L163" s="20"/>
      <c r="M163" s="84"/>
      <c r="N163" s="20"/>
      <c r="O163" s="20"/>
      <c r="P163" s="20"/>
      <c r="Q163" s="84"/>
      <c r="R163" s="20"/>
      <c r="S163" s="20"/>
      <c r="T163" s="20"/>
      <c r="U163" s="20"/>
      <c r="V163" s="20"/>
      <c r="W163" s="20"/>
      <c r="X163" s="84"/>
      <c r="Y163" s="147"/>
      <c r="Z163" s="15"/>
    </row>
    <row r="164" spans="1:26" ht="15.75" customHeight="1" x14ac:dyDescent="0.25">
      <c r="A164" s="15"/>
      <c r="B164" s="15"/>
      <c r="C164" s="15"/>
      <c r="D164" s="15"/>
      <c r="E164" s="20"/>
      <c r="F164" s="20"/>
      <c r="G164" s="20"/>
      <c r="H164" s="20"/>
      <c r="I164" s="20"/>
      <c r="J164" s="20"/>
      <c r="K164" s="20"/>
      <c r="L164" s="20"/>
      <c r="M164" s="84"/>
      <c r="N164" s="20"/>
      <c r="O164" s="20"/>
      <c r="P164" s="20"/>
      <c r="Q164" s="84"/>
      <c r="R164" s="20"/>
      <c r="S164" s="20"/>
      <c r="T164" s="20"/>
      <c r="U164" s="20"/>
      <c r="V164" s="20"/>
      <c r="W164" s="20"/>
      <c r="X164" s="84"/>
      <c r="Y164" s="147"/>
      <c r="Z164" s="15"/>
    </row>
    <row r="165" spans="1:26" ht="15.75" customHeight="1" x14ac:dyDescent="0.25">
      <c r="A165" s="15"/>
      <c r="B165" s="15"/>
      <c r="C165" s="15"/>
      <c r="D165" s="15"/>
      <c r="E165" s="20"/>
      <c r="F165" s="20"/>
      <c r="G165" s="20"/>
      <c r="H165" s="20"/>
      <c r="I165" s="20"/>
      <c r="J165" s="20"/>
      <c r="K165" s="20"/>
      <c r="L165" s="20"/>
      <c r="M165" s="84"/>
      <c r="N165" s="20"/>
      <c r="O165" s="20"/>
      <c r="P165" s="20"/>
      <c r="Q165" s="84"/>
      <c r="R165" s="20"/>
      <c r="S165" s="20"/>
      <c r="T165" s="20"/>
      <c r="U165" s="20"/>
      <c r="V165" s="20"/>
      <c r="W165" s="20"/>
      <c r="X165" s="84"/>
      <c r="Y165" s="147"/>
      <c r="Z165" s="15"/>
    </row>
    <row r="166" spans="1:26" ht="15.75" customHeight="1" x14ac:dyDescent="0.25">
      <c r="A166" s="15"/>
      <c r="B166" s="15"/>
      <c r="C166" s="15"/>
      <c r="D166" s="15"/>
      <c r="E166" s="20"/>
      <c r="F166" s="20"/>
      <c r="G166" s="20"/>
      <c r="H166" s="20"/>
      <c r="I166" s="20"/>
      <c r="J166" s="20"/>
      <c r="K166" s="20"/>
      <c r="L166" s="20"/>
      <c r="M166" s="84"/>
      <c r="N166" s="20"/>
      <c r="O166" s="20"/>
      <c r="P166" s="20"/>
      <c r="Q166" s="84"/>
      <c r="R166" s="20"/>
      <c r="S166" s="20"/>
      <c r="T166" s="20"/>
      <c r="U166" s="20"/>
      <c r="V166" s="20"/>
      <c r="W166" s="20"/>
      <c r="X166" s="84"/>
      <c r="Y166" s="147"/>
      <c r="Z166" s="15"/>
    </row>
    <row r="167" spans="1:26" ht="15.75" customHeight="1" x14ac:dyDescent="0.25">
      <c r="A167" s="15"/>
      <c r="B167" s="15"/>
      <c r="C167" s="15"/>
      <c r="D167" s="15"/>
      <c r="E167" s="20"/>
      <c r="F167" s="20"/>
      <c r="G167" s="20"/>
      <c r="H167" s="20"/>
      <c r="I167" s="20"/>
      <c r="J167" s="20"/>
      <c r="K167" s="20"/>
      <c r="L167" s="20"/>
      <c r="M167" s="84"/>
      <c r="N167" s="20"/>
      <c r="O167" s="20"/>
      <c r="P167" s="20"/>
      <c r="Q167" s="84"/>
      <c r="R167" s="20"/>
      <c r="S167" s="20"/>
      <c r="T167" s="20"/>
      <c r="U167" s="20"/>
      <c r="V167" s="20"/>
      <c r="W167" s="20"/>
      <c r="X167" s="84"/>
      <c r="Y167" s="147"/>
      <c r="Z167" s="15"/>
    </row>
    <row r="168" spans="1:26" ht="15.75" customHeight="1" x14ac:dyDescent="0.25">
      <c r="A168" s="15"/>
      <c r="B168" s="15"/>
      <c r="C168" s="15"/>
      <c r="D168" s="15"/>
      <c r="E168" s="20"/>
      <c r="F168" s="20"/>
      <c r="G168" s="20"/>
      <c r="H168" s="20"/>
      <c r="I168" s="20"/>
      <c r="J168" s="20"/>
      <c r="K168" s="20"/>
      <c r="L168" s="20"/>
      <c r="M168" s="84"/>
      <c r="N168" s="20"/>
      <c r="O168" s="20"/>
      <c r="P168" s="20"/>
      <c r="Q168" s="84"/>
      <c r="R168" s="20"/>
      <c r="S168" s="20"/>
      <c r="T168" s="20"/>
      <c r="U168" s="20"/>
      <c r="V168" s="20"/>
      <c r="W168" s="20"/>
      <c r="X168" s="84"/>
      <c r="Y168" s="147"/>
      <c r="Z168" s="15"/>
    </row>
    <row r="169" spans="1:26" ht="15.75" customHeight="1" x14ac:dyDescent="0.25">
      <c r="A169" s="15"/>
      <c r="B169" s="15"/>
      <c r="C169" s="15"/>
      <c r="D169" s="15"/>
      <c r="E169" s="20"/>
      <c r="F169" s="20"/>
      <c r="G169" s="20"/>
      <c r="H169" s="20"/>
      <c r="I169" s="20"/>
      <c r="J169" s="20"/>
      <c r="K169" s="20"/>
      <c r="L169" s="20"/>
      <c r="M169" s="84"/>
      <c r="N169" s="20"/>
      <c r="O169" s="20"/>
      <c r="P169" s="20"/>
      <c r="Q169" s="84"/>
      <c r="R169" s="20"/>
      <c r="S169" s="20"/>
      <c r="T169" s="20"/>
      <c r="U169" s="20"/>
      <c r="V169" s="20"/>
      <c r="W169" s="20"/>
      <c r="X169" s="84"/>
      <c r="Y169" s="147"/>
      <c r="Z169" s="15"/>
    </row>
    <row r="170" spans="1:26" ht="15.75" customHeight="1" x14ac:dyDescent="0.25">
      <c r="A170" s="15"/>
      <c r="B170" s="15"/>
      <c r="C170" s="15"/>
      <c r="D170" s="15"/>
      <c r="E170" s="20"/>
      <c r="F170" s="20"/>
      <c r="G170" s="20"/>
      <c r="H170" s="20"/>
      <c r="I170" s="20"/>
      <c r="J170" s="20"/>
      <c r="K170" s="20"/>
      <c r="L170" s="20"/>
      <c r="M170" s="84"/>
      <c r="N170" s="20"/>
      <c r="O170" s="20"/>
      <c r="P170" s="20"/>
      <c r="Q170" s="84"/>
      <c r="R170" s="20"/>
      <c r="S170" s="20"/>
      <c r="T170" s="20"/>
      <c r="U170" s="20"/>
      <c r="V170" s="20"/>
      <c r="W170" s="20"/>
      <c r="X170" s="84"/>
      <c r="Y170" s="147"/>
      <c r="Z170" s="15"/>
    </row>
    <row r="171" spans="1:26" ht="15.75" customHeight="1" x14ac:dyDescent="0.25">
      <c r="A171" s="15"/>
      <c r="B171" s="15"/>
      <c r="C171" s="15"/>
      <c r="D171" s="15"/>
      <c r="E171" s="20"/>
      <c r="F171" s="20"/>
      <c r="G171" s="20"/>
      <c r="H171" s="20"/>
      <c r="I171" s="20"/>
      <c r="J171" s="20"/>
      <c r="K171" s="20"/>
      <c r="L171" s="20"/>
      <c r="M171" s="84"/>
      <c r="N171" s="20"/>
      <c r="O171" s="20"/>
      <c r="P171" s="20"/>
      <c r="Q171" s="84"/>
      <c r="R171" s="20"/>
      <c r="S171" s="20"/>
      <c r="T171" s="20"/>
      <c r="U171" s="20"/>
      <c r="V171" s="20"/>
      <c r="W171" s="20"/>
      <c r="X171" s="84"/>
      <c r="Y171" s="147"/>
      <c r="Z171" s="15"/>
    </row>
    <row r="172" spans="1:26" ht="15.75" customHeight="1" x14ac:dyDescent="0.25">
      <c r="A172" s="15"/>
      <c r="B172" s="15"/>
      <c r="C172" s="15"/>
      <c r="D172" s="15"/>
      <c r="E172" s="20"/>
      <c r="F172" s="20"/>
      <c r="G172" s="20"/>
      <c r="H172" s="20"/>
      <c r="I172" s="20"/>
      <c r="J172" s="20"/>
      <c r="K172" s="20"/>
      <c r="L172" s="20"/>
      <c r="M172" s="84"/>
      <c r="N172" s="20"/>
      <c r="O172" s="20"/>
      <c r="P172" s="20"/>
      <c r="Q172" s="84"/>
      <c r="R172" s="20"/>
      <c r="S172" s="20"/>
      <c r="T172" s="20"/>
      <c r="U172" s="20"/>
      <c r="V172" s="20"/>
      <c r="W172" s="20"/>
      <c r="X172" s="84"/>
      <c r="Y172" s="147"/>
      <c r="Z172" s="15"/>
    </row>
    <row r="173" spans="1:26" ht="15.75" customHeight="1" x14ac:dyDescent="0.25">
      <c r="A173" s="15"/>
      <c r="B173" s="15"/>
      <c r="C173" s="15"/>
      <c r="D173" s="15"/>
      <c r="E173" s="20"/>
      <c r="F173" s="20"/>
      <c r="G173" s="20"/>
      <c r="H173" s="20"/>
      <c r="I173" s="20"/>
      <c r="J173" s="20"/>
      <c r="K173" s="20"/>
      <c r="L173" s="20"/>
      <c r="M173" s="84"/>
      <c r="N173" s="20"/>
      <c r="O173" s="20"/>
      <c r="P173" s="20"/>
      <c r="Q173" s="84"/>
      <c r="R173" s="20"/>
      <c r="S173" s="20"/>
      <c r="T173" s="20"/>
      <c r="U173" s="20"/>
      <c r="V173" s="20"/>
      <c r="W173" s="20"/>
      <c r="X173" s="84"/>
      <c r="Y173" s="147"/>
      <c r="Z173" s="15"/>
    </row>
    <row r="174" spans="1:26" ht="15.75" customHeight="1" x14ac:dyDescent="0.25">
      <c r="A174" s="15"/>
      <c r="B174" s="15"/>
      <c r="C174" s="15"/>
      <c r="D174" s="15"/>
      <c r="E174" s="20"/>
      <c r="F174" s="20"/>
      <c r="G174" s="20"/>
      <c r="H174" s="20"/>
      <c r="I174" s="20"/>
      <c r="J174" s="20"/>
      <c r="K174" s="20"/>
      <c r="L174" s="20"/>
      <c r="M174" s="84"/>
      <c r="N174" s="20"/>
      <c r="O174" s="20"/>
      <c r="P174" s="20"/>
      <c r="Q174" s="84"/>
      <c r="R174" s="20"/>
      <c r="S174" s="20"/>
      <c r="T174" s="20"/>
      <c r="U174" s="20"/>
      <c r="V174" s="20"/>
      <c r="W174" s="20"/>
      <c r="X174" s="84"/>
      <c r="Y174" s="147"/>
      <c r="Z174" s="15"/>
    </row>
    <row r="175" spans="1:26" ht="15.75" customHeight="1" x14ac:dyDescent="0.25">
      <c r="A175" s="15"/>
      <c r="B175" s="15"/>
      <c r="C175" s="15"/>
      <c r="D175" s="15"/>
      <c r="E175" s="20"/>
      <c r="F175" s="20"/>
      <c r="G175" s="20"/>
      <c r="H175" s="20"/>
      <c r="I175" s="20"/>
      <c r="J175" s="20"/>
      <c r="K175" s="20"/>
      <c r="L175" s="20"/>
      <c r="M175" s="84"/>
      <c r="N175" s="20"/>
      <c r="O175" s="20"/>
      <c r="P175" s="20"/>
      <c r="Q175" s="84"/>
      <c r="R175" s="20"/>
      <c r="S175" s="20"/>
      <c r="T175" s="20"/>
      <c r="U175" s="20"/>
      <c r="V175" s="20"/>
      <c r="W175" s="20"/>
      <c r="X175" s="84"/>
      <c r="Y175" s="147"/>
      <c r="Z175" s="15"/>
    </row>
    <row r="176" spans="1:26" ht="15.75" customHeight="1" x14ac:dyDescent="0.25">
      <c r="A176" s="15"/>
      <c r="B176" s="15"/>
      <c r="C176" s="15"/>
      <c r="D176" s="15"/>
      <c r="E176" s="20"/>
      <c r="F176" s="20"/>
      <c r="G176" s="20"/>
      <c r="H176" s="20"/>
      <c r="I176" s="20"/>
      <c r="J176" s="20"/>
      <c r="K176" s="20"/>
      <c r="L176" s="20"/>
      <c r="M176" s="84"/>
      <c r="N176" s="20"/>
      <c r="O176" s="20"/>
      <c r="P176" s="20"/>
      <c r="Q176" s="84"/>
      <c r="R176" s="20"/>
      <c r="S176" s="20"/>
      <c r="T176" s="20"/>
      <c r="U176" s="20"/>
      <c r="V176" s="20"/>
      <c r="W176" s="20"/>
      <c r="X176" s="84"/>
      <c r="Y176" s="147"/>
      <c r="Z176" s="15"/>
    </row>
    <row r="177" spans="1:26" ht="15.75" customHeight="1" x14ac:dyDescent="0.25">
      <c r="A177" s="15"/>
      <c r="B177" s="15"/>
      <c r="C177" s="15"/>
      <c r="D177" s="15"/>
      <c r="E177" s="20"/>
      <c r="F177" s="20"/>
      <c r="G177" s="20"/>
      <c r="H177" s="20"/>
      <c r="I177" s="20"/>
      <c r="J177" s="20"/>
      <c r="K177" s="20"/>
      <c r="L177" s="20"/>
      <c r="M177" s="84"/>
      <c r="N177" s="20"/>
      <c r="O177" s="20"/>
      <c r="P177" s="20"/>
      <c r="Q177" s="84"/>
      <c r="R177" s="20"/>
      <c r="S177" s="20"/>
      <c r="T177" s="20"/>
      <c r="U177" s="20"/>
      <c r="V177" s="20"/>
      <c r="W177" s="20"/>
      <c r="X177" s="84"/>
      <c r="Y177" s="147"/>
      <c r="Z177" s="15"/>
    </row>
    <row r="178" spans="1:26" ht="15.75" customHeight="1" x14ac:dyDescent="0.25">
      <c r="A178" s="15"/>
      <c r="B178" s="15"/>
      <c r="C178" s="15"/>
      <c r="D178" s="15"/>
      <c r="E178" s="20"/>
      <c r="F178" s="20"/>
      <c r="G178" s="20"/>
      <c r="H178" s="20"/>
      <c r="I178" s="20"/>
      <c r="J178" s="20"/>
      <c r="K178" s="20"/>
      <c r="L178" s="20"/>
      <c r="M178" s="84"/>
      <c r="N178" s="20"/>
      <c r="O178" s="20"/>
      <c r="P178" s="20"/>
      <c r="Q178" s="84"/>
      <c r="R178" s="20"/>
      <c r="S178" s="20"/>
      <c r="T178" s="20"/>
      <c r="U178" s="20"/>
      <c r="V178" s="20"/>
      <c r="W178" s="20"/>
      <c r="X178" s="84"/>
      <c r="Y178" s="147"/>
      <c r="Z178" s="15"/>
    </row>
    <row r="179" spans="1:26" ht="15.75" customHeight="1" x14ac:dyDescent="0.25">
      <c r="A179" s="15"/>
      <c r="B179" s="15"/>
      <c r="C179" s="15"/>
      <c r="D179" s="15"/>
      <c r="E179" s="20"/>
      <c r="F179" s="20"/>
      <c r="G179" s="20"/>
      <c r="H179" s="20"/>
      <c r="I179" s="20"/>
      <c r="J179" s="20"/>
      <c r="K179" s="20"/>
      <c r="L179" s="20"/>
      <c r="M179" s="84"/>
      <c r="N179" s="20"/>
      <c r="O179" s="20"/>
      <c r="P179" s="20"/>
      <c r="Q179" s="84"/>
      <c r="R179" s="20"/>
      <c r="S179" s="20"/>
      <c r="T179" s="20"/>
      <c r="U179" s="20"/>
      <c r="V179" s="20"/>
      <c r="W179" s="20"/>
      <c r="X179" s="84"/>
      <c r="Y179" s="147"/>
      <c r="Z179" s="15"/>
    </row>
    <row r="180" spans="1:26" ht="15.75" customHeight="1" x14ac:dyDescent="0.25">
      <c r="A180" s="15"/>
      <c r="B180" s="15"/>
      <c r="C180" s="15"/>
      <c r="D180" s="15"/>
      <c r="E180" s="20"/>
      <c r="F180" s="20"/>
      <c r="G180" s="20"/>
      <c r="H180" s="20"/>
      <c r="I180" s="20"/>
      <c r="J180" s="20"/>
      <c r="K180" s="20"/>
      <c r="L180" s="20"/>
      <c r="M180" s="84"/>
      <c r="N180" s="20"/>
      <c r="O180" s="20"/>
      <c r="P180" s="20"/>
      <c r="Q180" s="84"/>
      <c r="R180" s="20"/>
      <c r="S180" s="20"/>
      <c r="T180" s="20"/>
      <c r="U180" s="20"/>
      <c r="V180" s="20"/>
      <c r="W180" s="20"/>
      <c r="X180" s="84"/>
      <c r="Y180" s="147"/>
      <c r="Z180" s="15"/>
    </row>
    <row r="181" spans="1:26" ht="15.75" customHeight="1" x14ac:dyDescent="0.25">
      <c r="A181" s="15"/>
      <c r="B181" s="15"/>
      <c r="C181" s="15"/>
      <c r="D181" s="15"/>
      <c r="E181" s="20"/>
      <c r="F181" s="20"/>
      <c r="G181" s="20"/>
      <c r="H181" s="20"/>
      <c r="I181" s="20"/>
      <c r="J181" s="20"/>
      <c r="K181" s="20"/>
      <c r="L181" s="20"/>
      <c r="M181" s="84"/>
      <c r="N181" s="20"/>
      <c r="O181" s="20"/>
      <c r="P181" s="20"/>
      <c r="Q181" s="84"/>
      <c r="R181" s="20"/>
      <c r="S181" s="20"/>
      <c r="T181" s="20"/>
      <c r="U181" s="20"/>
      <c r="V181" s="20"/>
      <c r="W181" s="20"/>
      <c r="X181" s="84"/>
      <c r="Y181" s="147"/>
      <c r="Z181" s="15"/>
    </row>
    <row r="182" spans="1:26" ht="15.75" customHeight="1" x14ac:dyDescent="0.25">
      <c r="A182" s="15"/>
      <c r="B182" s="15"/>
      <c r="C182" s="15"/>
      <c r="D182" s="15"/>
      <c r="E182" s="20"/>
      <c r="F182" s="20"/>
      <c r="G182" s="20"/>
      <c r="H182" s="20"/>
      <c r="I182" s="20"/>
      <c r="J182" s="20"/>
      <c r="K182" s="20"/>
      <c r="L182" s="20"/>
      <c r="M182" s="84"/>
      <c r="N182" s="20"/>
      <c r="O182" s="20"/>
      <c r="P182" s="20"/>
      <c r="Q182" s="84"/>
      <c r="R182" s="20"/>
      <c r="S182" s="20"/>
      <c r="T182" s="20"/>
      <c r="U182" s="20"/>
      <c r="V182" s="20"/>
      <c r="W182" s="20"/>
      <c r="X182" s="84"/>
      <c r="Y182" s="147"/>
      <c r="Z182" s="15"/>
    </row>
    <row r="183" spans="1:26" ht="15.75" customHeight="1" x14ac:dyDescent="0.25">
      <c r="A183" s="15"/>
      <c r="B183" s="15"/>
      <c r="C183" s="15"/>
      <c r="D183" s="15"/>
      <c r="E183" s="20"/>
      <c r="F183" s="20"/>
      <c r="G183" s="20"/>
      <c r="H183" s="20"/>
      <c r="I183" s="20"/>
      <c r="J183" s="20"/>
      <c r="K183" s="20"/>
      <c r="L183" s="20"/>
      <c r="M183" s="84"/>
      <c r="N183" s="20"/>
      <c r="O183" s="20"/>
      <c r="P183" s="20"/>
      <c r="Q183" s="84"/>
      <c r="R183" s="20"/>
      <c r="S183" s="20"/>
      <c r="T183" s="20"/>
      <c r="U183" s="20"/>
      <c r="V183" s="20"/>
      <c r="W183" s="20"/>
      <c r="X183" s="84"/>
      <c r="Y183" s="147"/>
      <c r="Z183" s="15"/>
    </row>
    <row r="184" spans="1:26" ht="15.75" customHeight="1" x14ac:dyDescent="0.25">
      <c r="A184" s="15"/>
      <c r="B184" s="15"/>
      <c r="C184" s="15"/>
      <c r="D184" s="15"/>
      <c r="E184" s="20"/>
      <c r="F184" s="20"/>
      <c r="G184" s="20"/>
      <c r="H184" s="20"/>
      <c r="I184" s="20"/>
      <c r="J184" s="20"/>
      <c r="K184" s="20"/>
      <c r="L184" s="20"/>
      <c r="M184" s="84"/>
      <c r="N184" s="20"/>
      <c r="O184" s="20"/>
      <c r="P184" s="20"/>
      <c r="Q184" s="84"/>
      <c r="R184" s="20"/>
      <c r="S184" s="20"/>
      <c r="T184" s="20"/>
      <c r="U184" s="20"/>
      <c r="V184" s="20"/>
      <c r="W184" s="20"/>
      <c r="X184" s="84"/>
      <c r="Y184" s="147"/>
      <c r="Z184" s="15"/>
    </row>
    <row r="185" spans="1:26" ht="15.75" customHeight="1" x14ac:dyDescent="0.25">
      <c r="A185" s="15"/>
      <c r="B185" s="15"/>
      <c r="C185" s="15"/>
      <c r="D185" s="15"/>
      <c r="E185" s="20"/>
      <c r="F185" s="20"/>
      <c r="G185" s="20"/>
      <c r="H185" s="20"/>
      <c r="I185" s="20"/>
      <c r="J185" s="20"/>
      <c r="K185" s="20"/>
      <c r="L185" s="20"/>
      <c r="M185" s="84"/>
      <c r="N185" s="20"/>
      <c r="O185" s="20"/>
      <c r="P185" s="20"/>
      <c r="Q185" s="84"/>
      <c r="R185" s="20"/>
      <c r="S185" s="20"/>
      <c r="T185" s="20"/>
      <c r="U185" s="20"/>
      <c r="V185" s="20"/>
      <c r="W185" s="20"/>
      <c r="X185" s="84"/>
      <c r="Y185" s="147"/>
      <c r="Z185" s="15"/>
    </row>
    <row r="186" spans="1:26" ht="15.75" customHeight="1" x14ac:dyDescent="0.25">
      <c r="A186" s="15"/>
      <c r="B186" s="15"/>
      <c r="C186" s="15"/>
      <c r="D186" s="15"/>
      <c r="E186" s="20"/>
      <c r="F186" s="20"/>
      <c r="G186" s="20"/>
      <c r="H186" s="20"/>
      <c r="I186" s="20"/>
      <c r="J186" s="20"/>
      <c r="K186" s="20"/>
      <c r="L186" s="20"/>
      <c r="M186" s="84"/>
      <c r="N186" s="20"/>
      <c r="O186" s="20"/>
      <c r="P186" s="20"/>
      <c r="Q186" s="84"/>
      <c r="R186" s="20"/>
      <c r="S186" s="20"/>
      <c r="T186" s="20"/>
      <c r="U186" s="20"/>
      <c r="V186" s="20"/>
      <c r="W186" s="20"/>
      <c r="X186" s="84"/>
      <c r="Y186" s="147"/>
      <c r="Z186" s="15"/>
    </row>
    <row r="187" spans="1:26" ht="15.75" customHeight="1" x14ac:dyDescent="0.25">
      <c r="A187" s="15"/>
      <c r="B187" s="15"/>
      <c r="C187" s="15"/>
      <c r="D187" s="15"/>
      <c r="E187" s="20"/>
      <c r="F187" s="20"/>
      <c r="G187" s="20"/>
      <c r="H187" s="20"/>
      <c r="I187" s="20"/>
      <c r="J187" s="20"/>
      <c r="K187" s="20"/>
      <c r="L187" s="20"/>
      <c r="M187" s="84"/>
      <c r="N187" s="20"/>
      <c r="O187" s="20"/>
      <c r="P187" s="20"/>
      <c r="Q187" s="84"/>
      <c r="R187" s="20"/>
      <c r="S187" s="20"/>
      <c r="T187" s="20"/>
      <c r="U187" s="20"/>
      <c r="V187" s="20"/>
      <c r="W187" s="20"/>
      <c r="X187" s="84"/>
      <c r="Y187" s="147"/>
      <c r="Z187" s="15"/>
    </row>
    <row r="188" spans="1:26" ht="15.75" customHeight="1" x14ac:dyDescent="0.25">
      <c r="A188" s="15"/>
      <c r="B188" s="15"/>
      <c r="C188" s="15"/>
      <c r="D188" s="15"/>
      <c r="E188" s="20"/>
      <c r="F188" s="20"/>
      <c r="G188" s="20"/>
      <c r="H188" s="20"/>
      <c r="I188" s="20"/>
      <c r="J188" s="20"/>
      <c r="K188" s="20"/>
      <c r="L188" s="20"/>
      <c r="M188" s="84"/>
      <c r="N188" s="20"/>
      <c r="O188" s="20"/>
      <c r="P188" s="20"/>
      <c r="Q188" s="84"/>
      <c r="R188" s="20"/>
      <c r="S188" s="20"/>
      <c r="T188" s="20"/>
      <c r="U188" s="20"/>
      <c r="V188" s="20"/>
      <c r="W188" s="20"/>
      <c r="X188" s="84"/>
      <c r="Y188" s="147"/>
      <c r="Z188" s="15"/>
    </row>
    <row r="189" spans="1:26" ht="15.75" customHeight="1" x14ac:dyDescent="0.25">
      <c r="A189" s="15"/>
      <c r="B189" s="15"/>
      <c r="C189" s="15"/>
      <c r="D189" s="15"/>
      <c r="E189" s="20"/>
      <c r="F189" s="20"/>
      <c r="G189" s="20"/>
      <c r="H189" s="20"/>
      <c r="I189" s="20"/>
      <c r="J189" s="20"/>
      <c r="K189" s="20"/>
      <c r="L189" s="20"/>
      <c r="M189" s="84"/>
      <c r="N189" s="20"/>
      <c r="O189" s="20"/>
      <c r="P189" s="20"/>
      <c r="Q189" s="84"/>
      <c r="R189" s="20"/>
      <c r="S189" s="20"/>
      <c r="T189" s="20"/>
      <c r="U189" s="20"/>
      <c r="V189" s="20"/>
      <c r="W189" s="20"/>
      <c r="X189" s="84"/>
      <c r="Y189" s="147"/>
      <c r="Z189" s="15"/>
    </row>
    <row r="190" spans="1:26" ht="15.75" customHeight="1" x14ac:dyDescent="0.25">
      <c r="A190" s="15"/>
      <c r="B190" s="15"/>
      <c r="C190" s="15"/>
      <c r="D190" s="15"/>
      <c r="E190" s="20"/>
      <c r="F190" s="20"/>
      <c r="G190" s="20"/>
      <c r="H190" s="20"/>
      <c r="I190" s="20"/>
      <c r="J190" s="20"/>
      <c r="K190" s="20"/>
      <c r="L190" s="20"/>
      <c r="M190" s="84"/>
      <c r="N190" s="20"/>
      <c r="O190" s="20"/>
      <c r="P190" s="20"/>
      <c r="Q190" s="84"/>
      <c r="R190" s="20"/>
      <c r="S190" s="20"/>
      <c r="T190" s="20"/>
      <c r="U190" s="20"/>
      <c r="V190" s="20"/>
      <c r="W190" s="20"/>
      <c r="X190" s="84"/>
      <c r="Y190" s="147"/>
      <c r="Z190" s="15"/>
    </row>
    <row r="191" spans="1:26" ht="15.75" customHeight="1" x14ac:dyDescent="0.25">
      <c r="A191" s="15"/>
      <c r="B191" s="15"/>
      <c r="C191" s="15"/>
      <c r="D191" s="15"/>
      <c r="E191" s="20"/>
      <c r="F191" s="20"/>
      <c r="G191" s="20"/>
      <c r="H191" s="20"/>
      <c r="I191" s="20"/>
      <c r="J191" s="20"/>
      <c r="K191" s="20"/>
      <c r="L191" s="20"/>
      <c r="M191" s="84"/>
      <c r="N191" s="20"/>
      <c r="O191" s="20"/>
      <c r="P191" s="20"/>
      <c r="Q191" s="84"/>
      <c r="R191" s="20"/>
      <c r="S191" s="20"/>
      <c r="T191" s="20"/>
      <c r="U191" s="20"/>
      <c r="V191" s="20"/>
      <c r="W191" s="20"/>
      <c r="X191" s="84"/>
      <c r="Y191" s="147"/>
      <c r="Z191" s="15"/>
    </row>
    <row r="192" spans="1:26" ht="15.75" customHeight="1" x14ac:dyDescent="0.25">
      <c r="A192" s="15"/>
      <c r="B192" s="15"/>
      <c r="C192" s="15"/>
      <c r="D192" s="15"/>
      <c r="E192" s="20"/>
      <c r="F192" s="20"/>
      <c r="G192" s="20"/>
      <c r="H192" s="20"/>
      <c r="I192" s="20"/>
      <c r="J192" s="20"/>
      <c r="K192" s="20"/>
      <c r="L192" s="20"/>
      <c r="M192" s="84"/>
      <c r="N192" s="20"/>
      <c r="O192" s="20"/>
      <c r="P192" s="20"/>
      <c r="Q192" s="84"/>
      <c r="R192" s="20"/>
      <c r="S192" s="20"/>
      <c r="T192" s="20"/>
      <c r="U192" s="20"/>
      <c r="V192" s="20"/>
      <c r="W192" s="20"/>
      <c r="X192" s="84"/>
      <c r="Y192" s="147"/>
      <c r="Z192" s="15"/>
    </row>
    <row r="193" spans="1:26" ht="15.75" customHeight="1" x14ac:dyDescent="0.25">
      <c r="A193" s="15"/>
      <c r="B193" s="15"/>
      <c r="C193" s="15"/>
      <c r="D193" s="15"/>
      <c r="E193" s="20"/>
      <c r="F193" s="20"/>
      <c r="G193" s="20"/>
      <c r="H193" s="20"/>
      <c r="I193" s="20"/>
      <c r="J193" s="20"/>
      <c r="K193" s="20"/>
      <c r="L193" s="20"/>
      <c r="M193" s="84"/>
      <c r="N193" s="20"/>
      <c r="O193" s="20"/>
      <c r="P193" s="20"/>
      <c r="Q193" s="84"/>
      <c r="R193" s="20"/>
      <c r="S193" s="20"/>
      <c r="T193" s="20"/>
      <c r="U193" s="20"/>
      <c r="V193" s="20"/>
      <c r="W193" s="20"/>
      <c r="X193" s="84"/>
      <c r="Y193" s="147"/>
      <c r="Z193" s="15"/>
    </row>
    <row r="194" spans="1:26" ht="15.75" customHeight="1" x14ac:dyDescent="0.25">
      <c r="A194" s="15"/>
      <c r="B194" s="15"/>
      <c r="C194" s="15"/>
      <c r="D194" s="15"/>
      <c r="E194" s="20"/>
      <c r="F194" s="20"/>
      <c r="G194" s="20"/>
      <c r="H194" s="20"/>
      <c r="I194" s="20"/>
      <c r="J194" s="20"/>
      <c r="K194" s="20"/>
      <c r="L194" s="20"/>
      <c r="M194" s="84"/>
      <c r="N194" s="20"/>
      <c r="O194" s="20"/>
      <c r="P194" s="20"/>
      <c r="Q194" s="84"/>
      <c r="R194" s="20"/>
      <c r="S194" s="20"/>
      <c r="T194" s="20"/>
      <c r="U194" s="20"/>
      <c r="V194" s="20"/>
      <c r="W194" s="20"/>
      <c r="X194" s="84"/>
      <c r="Y194" s="147"/>
      <c r="Z194" s="15"/>
    </row>
    <row r="195" spans="1:26" ht="15.75" customHeight="1" x14ac:dyDescent="0.25">
      <c r="A195" s="15"/>
      <c r="B195" s="15"/>
      <c r="C195" s="15"/>
      <c r="D195" s="15"/>
      <c r="E195" s="20"/>
      <c r="F195" s="20"/>
      <c r="G195" s="20"/>
      <c r="H195" s="20"/>
      <c r="I195" s="20"/>
      <c r="J195" s="20"/>
      <c r="K195" s="20"/>
      <c r="L195" s="20"/>
      <c r="M195" s="84"/>
      <c r="N195" s="20"/>
      <c r="O195" s="20"/>
      <c r="P195" s="20"/>
      <c r="Q195" s="84"/>
      <c r="R195" s="20"/>
      <c r="S195" s="20"/>
      <c r="T195" s="20"/>
      <c r="U195" s="20"/>
      <c r="V195" s="20"/>
      <c r="W195" s="20"/>
      <c r="X195" s="84"/>
      <c r="Y195" s="147"/>
      <c r="Z195" s="15"/>
    </row>
    <row r="196" spans="1:26" ht="15.75" customHeight="1" x14ac:dyDescent="0.25">
      <c r="A196" s="15"/>
      <c r="B196" s="15"/>
      <c r="C196" s="15"/>
      <c r="D196" s="15"/>
      <c r="E196" s="20"/>
      <c r="F196" s="20"/>
      <c r="G196" s="20"/>
      <c r="H196" s="20"/>
      <c r="I196" s="20"/>
      <c r="J196" s="20"/>
      <c r="K196" s="20"/>
      <c r="L196" s="20"/>
      <c r="M196" s="84"/>
      <c r="N196" s="20"/>
      <c r="O196" s="20"/>
      <c r="P196" s="20"/>
      <c r="Q196" s="84"/>
      <c r="R196" s="20"/>
      <c r="S196" s="20"/>
      <c r="T196" s="20"/>
      <c r="U196" s="20"/>
      <c r="V196" s="20"/>
      <c r="W196" s="20"/>
      <c r="X196" s="84"/>
      <c r="Y196" s="147"/>
      <c r="Z196" s="15"/>
    </row>
    <row r="197" spans="1:26" ht="15.75" customHeight="1" x14ac:dyDescent="0.25">
      <c r="A197" s="15"/>
      <c r="B197" s="15"/>
      <c r="C197" s="15"/>
      <c r="D197" s="15"/>
      <c r="E197" s="20"/>
      <c r="F197" s="20"/>
      <c r="G197" s="20"/>
      <c r="H197" s="20"/>
      <c r="I197" s="20"/>
      <c r="J197" s="20"/>
      <c r="K197" s="20"/>
      <c r="L197" s="20"/>
      <c r="M197" s="84"/>
      <c r="N197" s="20"/>
      <c r="O197" s="20"/>
      <c r="P197" s="20"/>
      <c r="Q197" s="84"/>
      <c r="R197" s="20"/>
      <c r="S197" s="20"/>
      <c r="T197" s="20"/>
      <c r="U197" s="20"/>
      <c r="V197" s="20"/>
      <c r="W197" s="20"/>
      <c r="X197" s="84"/>
      <c r="Y197" s="147"/>
      <c r="Z197" s="15"/>
    </row>
    <row r="198" spans="1:26" ht="15.75" customHeight="1" x14ac:dyDescent="0.25">
      <c r="A198" s="15"/>
      <c r="B198" s="15"/>
      <c r="C198" s="15"/>
      <c r="D198" s="15"/>
      <c r="E198" s="20"/>
      <c r="F198" s="20"/>
      <c r="G198" s="20"/>
      <c r="H198" s="20"/>
      <c r="I198" s="20"/>
      <c r="J198" s="20"/>
      <c r="K198" s="20"/>
      <c r="L198" s="20"/>
      <c r="M198" s="84"/>
      <c r="N198" s="20"/>
      <c r="O198" s="20"/>
      <c r="P198" s="20"/>
      <c r="Q198" s="84"/>
      <c r="R198" s="20"/>
      <c r="S198" s="20"/>
      <c r="T198" s="20"/>
      <c r="U198" s="20"/>
      <c r="V198" s="20"/>
      <c r="W198" s="20"/>
      <c r="X198" s="84"/>
      <c r="Y198" s="147"/>
      <c r="Z198" s="15"/>
    </row>
    <row r="199" spans="1:26" ht="15.75" customHeight="1" x14ac:dyDescent="0.25">
      <c r="A199" s="15"/>
      <c r="B199" s="15"/>
      <c r="C199" s="15"/>
      <c r="D199" s="15"/>
      <c r="E199" s="20"/>
      <c r="F199" s="20"/>
      <c r="G199" s="20"/>
      <c r="H199" s="20"/>
      <c r="I199" s="20"/>
      <c r="J199" s="20"/>
      <c r="K199" s="20"/>
      <c r="L199" s="20"/>
      <c r="M199" s="84"/>
      <c r="N199" s="20"/>
      <c r="O199" s="20"/>
      <c r="P199" s="20"/>
      <c r="Q199" s="84"/>
      <c r="R199" s="20"/>
      <c r="S199" s="20"/>
      <c r="T199" s="20"/>
      <c r="U199" s="20"/>
      <c r="V199" s="20"/>
      <c r="W199" s="20"/>
      <c r="X199" s="84"/>
      <c r="Y199" s="147"/>
      <c r="Z199" s="15"/>
    </row>
    <row r="200" spans="1:26" ht="15.75" customHeight="1" x14ac:dyDescent="0.25">
      <c r="A200" s="15"/>
      <c r="B200" s="15"/>
      <c r="C200" s="15"/>
      <c r="D200" s="15"/>
      <c r="E200" s="20"/>
      <c r="F200" s="20"/>
      <c r="G200" s="20"/>
      <c r="H200" s="20"/>
      <c r="I200" s="20"/>
      <c r="J200" s="20"/>
      <c r="K200" s="20"/>
      <c r="L200" s="20"/>
      <c r="M200" s="84"/>
      <c r="N200" s="20"/>
      <c r="O200" s="20"/>
      <c r="P200" s="20"/>
      <c r="Q200" s="84"/>
      <c r="R200" s="20"/>
      <c r="S200" s="20"/>
      <c r="T200" s="20"/>
      <c r="U200" s="20"/>
      <c r="V200" s="20"/>
      <c r="W200" s="20"/>
      <c r="X200" s="84"/>
      <c r="Y200" s="147"/>
      <c r="Z200" s="15"/>
    </row>
    <row r="201" spans="1:26" ht="15.75" customHeight="1" x14ac:dyDescent="0.25">
      <c r="A201" s="15"/>
      <c r="B201" s="15"/>
      <c r="C201" s="15"/>
      <c r="D201" s="15"/>
      <c r="E201" s="20"/>
      <c r="F201" s="20"/>
      <c r="G201" s="20"/>
      <c r="H201" s="20"/>
      <c r="I201" s="20"/>
      <c r="J201" s="20"/>
      <c r="K201" s="20"/>
      <c r="L201" s="20"/>
      <c r="M201" s="84"/>
      <c r="N201" s="20"/>
      <c r="O201" s="20"/>
      <c r="P201" s="20"/>
      <c r="Q201" s="84"/>
      <c r="R201" s="20"/>
      <c r="S201" s="20"/>
      <c r="T201" s="20"/>
      <c r="U201" s="20"/>
      <c r="V201" s="20"/>
      <c r="W201" s="20"/>
      <c r="X201" s="84"/>
      <c r="Y201" s="147"/>
      <c r="Z201" s="15"/>
    </row>
    <row r="202" spans="1:26" ht="15.75" customHeight="1" x14ac:dyDescent="0.25">
      <c r="A202" s="15"/>
      <c r="B202" s="15"/>
      <c r="C202" s="15"/>
      <c r="D202" s="15"/>
      <c r="E202" s="20"/>
      <c r="F202" s="20"/>
      <c r="G202" s="20"/>
      <c r="H202" s="20"/>
      <c r="I202" s="20"/>
      <c r="J202" s="20"/>
      <c r="K202" s="20"/>
      <c r="L202" s="20"/>
      <c r="M202" s="84"/>
      <c r="N202" s="20"/>
      <c r="O202" s="20"/>
      <c r="P202" s="20"/>
      <c r="Q202" s="84"/>
      <c r="R202" s="20"/>
      <c r="S202" s="20"/>
      <c r="T202" s="20"/>
      <c r="U202" s="20"/>
      <c r="V202" s="20"/>
      <c r="W202" s="20"/>
      <c r="X202" s="84"/>
      <c r="Y202" s="147"/>
      <c r="Z202" s="15"/>
    </row>
    <row r="203" spans="1:26" ht="15.75" customHeight="1" x14ac:dyDescent="0.25">
      <c r="A203" s="15"/>
      <c r="B203" s="15"/>
      <c r="C203" s="15"/>
      <c r="D203" s="15"/>
      <c r="E203" s="20"/>
      <c r="F203" s="20"/>
      <c r="G203" s="20"/>
      <c r="H203" s="20"/>
      <c r="I203" s="20"/>
      <c r="J203" s="20"/>
      <c r="K203" s="20"/>
      <c r="L203" s="20"/>
      <c r="M203" s="84"/>
      <c r="N203" s="20"/>
      <c r="O203" s="20"/>
      <c r="P203" s="20"/>
      <c r="Q203" s="84"/>
      <c r="R203" s="20"/>
      <c r="S203" s="20"/>
      <c r="T203" s="20"/>
      <c r="U203" s="20"/>
      <c r="V203" s="20"/>
      <c r="W203" s="20"/>
      <c r="X203" s="84"/>
      <c r="Y203" s="147"/>
      <c r="Z203" s="15"/>
    </row>
    <row r="204" spans="1:26" ht="15.75" customHeight="1" x14ac:dyDescent="0.25">
      <c r="A204" s="15"/>
      <c r="B204" s="15"/>
      <c r="C204" s="15"/>
      <c r="D204" s="15"/>
      <c r="E204" s="20"/>
      <c r="F204" s="20"/>
      <c r="G204" s="20"/>
      <c r="H204" s="20"/>
      <c r="I204" s="20"/>
      <c r="J204" s="20"/>
      <c r="K204" s="20"/>
      <c r="L204" s="20"/>
      <c r="M204" s="84"/>
      <c r="N204" s="20"/>
      <c r="O204" s="20"/>
      <c r="P204" s="20"/>
      <c r="Q204" s="84"/>
      <c r="R204" s="20"/>
      <c r="S204" s="20"/>
      <c r="T204" s="20"/>
      <c r="U204" s="20"/>
      <c r="V204" s="20"/>
      <c r="W204" s="20"/>
      <c r="X204" s="84"/>
      <c r="Y204" s="147"/>
      <c r="Z204" s="15"/>
    </row>
    <row r="205" spans="1:26" ht="15.75" customHeight="1" x14ac:dyDescent="0.25">
      <c r="A205" s="15"/>
      <c r="B205" s="15"/>
      <c r="C205" s="15"/>
      <c r="D205" s="15"/>
      <c r="E205" s="20"/>
      <c r="F205" s="20"/>
      <c r="G205" s="20"/>
      <c r="H205" s="20"/>
      <c r="I205" s="20"/>
      <c r="J205" s="20"/>
      <c r="K205" s="20"/>
      <c r="L205" s="20"/>
      <c r="M205" s="84"/>
      <c r="N205" s="20"/>
      <c r="O205" s="20"/>
      <c r="P205" s="20"/>
      <c r="Q205" s="84"/>
      <c r="R205" s="20"/>
      <c r="S205" s="20"/>
      <c r="T205" s="20"/>
      <c r="U205" s="20"/>
      <c r="V205" s="20"/>
      <c r="W205" s="20"/>
      <c r="X205" s="84"/>
      <c r="Y205" s="147"/>
      <c r="Z205" s="15"/>
    </row>
    <row r="206" spans="1:26" ht="15.75" customHeight="1" x14ac:dyDescent="0.25">
      <c r="A206" s="15"/>
      <c r="B206" s="15"/>
      <c r="C206" s="15"/>
      <c r="D206" s="15"/>
      <c r="E206" s="20"/>
      <c r="F206" s="20"/>
      <c r="G206" s="20"/>
      <c r="H206" s="20"/>
      <c r="I206" s="20"/>
      <c r="J206" s="20"/>
      <c r="K206" s="20"/>
      <c r="L206" s="20"/>
      <c r="M206" s="84"/>
      <c r="N206" s="20"/>
      <c r="O206" s="20"/>
      <c r="P206" s="20"/>
      <c r="Q206" s="84"/>
      <c r="R206" s="20"/>
      <c r="S206" s="20"/>
      <c r="T206" s="20"/>
      <c r="U206" s="20"/>
      <c r="V206" s="20"/>
      <c r="W206" s="20"/>
      <c r="X206" s="84"/>
      <c r="Y206" s="147"/>
      <c r="Z206" s="15"/>
    </row>
    <row r="207" spans="1:26" ht="15.75" customHeight="1" x14ac:dyDescent="0.25">
      <c r="A207" s="15"/>
      <c r="B207" s="15"/>
      <c r="C207" s="15"/>
      <c r="D207" s="15"/>
      <c r="E207" s="20"/>
      <c r="F207" s="20"/>
      <c r="G207" s="20"/>
      <c r="H207" s="20"/>
      <c r="I207" s="20"/>
      <c r="J207" s="20"/>
      <c r="K207" s="20"/>
      <c r="L207" s="20"/>
      <c r="M207" s="84"/>
      <c r="N207" s="20"/>
      <c r="O207" s="20"/>
      <c r="P207" s="20"/>
      <c r="Q207" s="84"/>
      <c r="R207" s="20"/>
      <c r="S207" s="20"/>
      <c r="T207" s="20"/>
      <c r="U207" s="20"/>
      <c r="V207" s="20"/>
      <c r="W207" s="20"/>
      <c r="X207" s="84"/>
      <c r="Y207" s="147"/>
      <c r="Z207" s="15"/>
    </row>
    <row r="208" spans="1:26" ht="15.75" customHeight="1" x14ac:dyDescent="0.25">
      <c r="A208" s="15"/>
      <c r="B208" s="15"/>
      <c r="C208" s="15"/>
      <c r="D208" s="15"/>
      <c r="E208" s="20"/>
      <c r="F208" s="20"/>
      <c r="G208" s="20"/>
      <c r="H208" s="20"/>
      <c r="I208" s="20"/>
      <c r="J208" s="20"/>
      <c r="K208" s="20"/>
      <c r="L208" s="20"/>
      <c r="M208" s="84"/>
      <c r="N208" s="20"/>
      <c r="O208" s="20"/>
      <c r="P208" s="20"/>
      <c r="Q208" s="84"/>
      <c r="R208" s="20"/>
      <c r="S208" s="20"/>
      <c r="T208" s="20"/>
      <c r="U208" s="20"/>
      <c r="V208" s="20"/>
      <c r="W208" s="20"/>
      <c r="X208" s="84"/>
      <c r="Y208" s="147"/>
      <c r="Z208" s="15"/>
    </row>
    <row r="209" spans="1:26" ht="15.75" customHeight="1" x14ac:dyDescent="0.25">
      <c r="A209" s="15"/>
      <c r="B209" s="15"/>
      <c r="C209" s="15"/>
      <c r="D209" s="15"/>
      <c r="E209" s="20"/>
      <c r="F209" s="20"/>
      <c r="G209" s="20"/>
      <c r="H209" s="20"/>
      <c r="I209" s="20"/>
      <c r="J209" s="20"/>
      <c r="K209" s="20"/>
      <c r="L209" s="20"/>
      <c r="M209" s="84"/>
      <c r="N209" s="20"/>
      <c r="O209" s="20"/>
      <c r="P209" s="20"/>
      <c r="Q209" s="84"/>
      <c r="R209" s="20"/>
      <c r="S209" s="20"/>
      <c r="T209" s="20"/>
      <c r="U209" s="20"/>
      <c r="V209" s="20"/>
      <c r="W209" s="20"/>
      <c r="X209" s="84"/>
      <c r="Y209" s="147"/>
      <c r="Z209" s="15"/>
    </row>
    <row r="210" spans="1:26" ht="15.75" customHeight="1" x14ac:dyDescent="0.25">
      <c r="A210" s="15"/>
      <c r="B210" s="15"/>
      <c r="C210" s="15"/>
      <c r="D210" s="15"/>
      <c r="E210" s="20"/>
      <c r="F210" s="20"/>
      <c r="G210" s="20"/>
      <c r="H210" s="20"/>
      <c r="I210" s="20"/>
      <c r="J210" s="20"/>
      <c r="K210" s="20"/>
      <c r="L210" s="20"/>
      <c r="M210" s="84"/>
      <c r="N210" s="20"/>
      <c r="O210" s="20"/>
      <c r="P210" s="20"/>
      <c r="Q210" s="84"/>
      <c r="R210" s="20"/>
      <c r="S210" s="20"/>
      <c r="T210" s="20"/>
      <c r="U210" s="20"/>
      <c r="V210" s="20"/>
      <c r="W210" s="20"/>
      <c r="X210" s="84"/>
      <c r="Y210" s="147"/>
      <c r="Z210" s="15"/>
    </row>
    <row r="211" spans="1:26" ht="15.75" customHeight="1" x14ac:dyDescent="0.25">
      <c r="A211" s="15"/>
      <c r="B211" s="15"/>
      <c r="C211" s="15"/>
      <c r="D211" s="15"/>
      <c r="E211" s="20"/>
      <c r="F211" s="20"/>
      <c r="G211" s="20"/>
      <c r="H211" s="20"/>
      <c r="I211" s="20"/>
      <c r="J211" s="20"/>
      <c r="K211" s="20"/>
      <c r="L211" s="20"/>
      <c r="M211" s="84"/>
      <c r="N211" s="20"/>
      <c r="O211" s="20"/>
      <c r="P211" s="20"/>
      <c r="Q211" s="84"/>
      <c r="R211" s="20"/>
      <c r="S211" s="20"/>
      <c r="T211" s="20"/>
      <c r="U211" s="20"/>
      <c r="V211" s="20"/>
      <c r="W211" s="20"/>
      <c r="X211" s="84"/>
      <c r="Y211" s="147"/>
      <c r="Z211" s="15"/>
    </row>
    <row r="212" spans="1:26" ht="15.75" customHeight="1" x14ac:dyDescent="0.25">
      <c r="A212" s="15"/>
      <c r="B212" s="15"/>
      <c r="C212" s="15"/>
      <c r="D212" s="15"/>
      <c r="E212" s="20"/>
      <c r="F212" s="20"/>
      <c r="G212" s="20"/>
      <c r="H212" s="20"/>
      <c r="I212" s="20"/>
      <c r="J212" s="20"/>
      <c r="K212" s="20"/>
      <c r="L212" s="20"/>
      <c r="M212" s="84"/>
      <c r="N212" s="20"/>
      <c r="O212" s="20"/>
      <c r="P212" s="20"/>
      <c r="Q212" s="84"/>
      <c r="R212" s="20"/>
      <c r="S212" s="20"/>
      <c r="T212" s="20"/>
      <c r="U212" s="20"/>
      <c r="V212" s="20"/>
      <c r="W212" s="20"/>
      <c r="X212" s="84"/>
      <c r="Y212" s="147"/>
      <c r="Z212" s="15"/>
    </row>
    <row r="213" spans="1:26" ht="15.75" customHeight="1" x14ac:dyDescent="0.25">
      <c r="A213" s="15"/>
      <c r="B213" s="15"/>
      <c r="C213" s="15"/>
      <c r="D213" s="15"/>
      <c r="E213" s="20"/>
      <c r="F213" s="20"/>
      <c r="G213" s="20"/>
      <c r="H213" s="20"/>
      <c r="I213" s="20"/>
      <c r="J213" s="20"/>
      <c r="K213" s="20"/>
      <c r="L213" s="20"/>
      <c r="M213" s="84"/>
      <c r="N213" s="20"/>
      <c r="O213" s="20"/>
      <c r="P213" s="20"/>
      <c r="Q213" s="84"/>
      <c r="R213" s="20"/>
      <c r="S213" s="20"/>
      <c r="T213" s="20"/>
      <c r="U213" s="20"/>
      <c r="V213" s="20"/>
      <c r="W213" s="20"/>
      <c r="X213" s="84"/>
      <c r="Y213" s="147"/>
      <c r="Z213" s="15"/>
    </row>
    <row r="214" spans="1:26" ht="15.75" customHeight="1" x14ac:dyDescent="0.25">
      <c r="A214" s="15"/>
      <c r="B214" s="15"/>
      <c r="C214" s="15"/>
      <c r="D214" s="15"/>
      <c r="E214" s="20"/>
      <c r="F214" s="20"/>
      <c r="G214" s="20"/>
      <c r="H214" s="20"/>
      <c r="I214" s="20"/>
      <c r="J214" s="20"/>
      <c r="K214" s="20"/>
      <c r="L214" s="20"/>
      <c r="M214" s="84"/>
      <c r="N214" s="20"/>
      <c r="O214" s="20"/>
      <c r="P214" s="20"/>
      <c r="Q214" s="84"/>
      <c r="R214" s="20"/>
      <c r="S214" s="20"/>
      <c r="T214" s="20"/>
      <c r="U214" s="20"/>
      <c r="V214" s="20"/>
      <c r="W214" s="20"/>
      <c r="X214" s="84"/>
      <c r="Y214" s="147"/>
      <c r="Z214" s="15"/>
    </row>
    <row r="215" spans="1:26" ht="15.75" customHeight="1" x14ac:dyDescent="0.25">
      <c r="A215" s="15"/>
      <c r="B215" s="15"/>
      <c r="C215" s="15"/>
      <c r="D215" s="15"/>
      <c r="E215" s="20"/>
      <c r="F215" s="20"/>
      <c r="G215" s="20"/>
      <c r="H215" s="20"/>
      <c r="I215" s="20"/>
      <c r="J215" s="20"/>
      <c r="K215" s="20"/>
      <c r="L215" s="20"/>
      <c r="M215" s="84"/>
      <c r="N215" s="20"/>
      <c r="O215" s="20"/>
      <c r="P215" s="20"/>
      <c r="Q215" s="84"/>
      <c r="R215" s="20"/>
      <c r="S215" s="20"/>
      <c r="T215" s="20"/>
      <c r="U215" s="20"/>
      <c r="V215" s="20"/>
      <c r="W215" s="20"/>
      <c r="X215" s="84"/>
      <c r="Y215" s="147"/>
      <c r="Z215" s="15"/>
    </row>
    <row r="216" spans="1:26" ht="15.75" customHeight="1" x14ac:dyDescent="0.25">
      <c r="A216" s="15"/>
      <c r="B216" s="15"/>
      <c r="C216" s="15"/>
      <c r="D216" s="15"/>
      <c r="E216" s="20"/>
      <c r="F216" s="20"/>
      <c r="G216" s="20"/>
      <c r="H216" s="20"/>
      <c r="I216" s="20"/>
      <c r="J216" s="20"/>
      <c r="K216" s="20"/>
      <c r="L216" s="20"/>
      <c r="M216" s="84"/>
      <c r="N216" s="20"/>
      <c r="O216" s="20"/>
      <c r="P216" s="20"/>
      <c r="Q216" s="84"/>
      <c r="R216" s="20"/>
      <c r="S216" s="20"/>
      <c r="T216" s="20"/>
      <c r="U216" s="20"/>
      <c r="V216" s="20"/>
      <c r="W216" s="20"/>
      <c r="X216" s="84"/>
      <c r="Y216" s="147"/>
      <c r="Z216" s="15"/>
    </row>
    <row r="217" spans="1:26" ht="15.75" customHeight="1" x14ac:dyDescent="0.25">
      <c r="A217" s="15"/>
      <c r="B217" s="15"/>
      <c r="C217" s="15"/>
      <c r="D217" s="15"/>
      <c r="E217" s="20"/>
      <c r="F217" s="20"/>
      <c r="G217" s="20"/>
      <c r="H217" s="20"/>
      <c r="I217" s="20"/>
      <c r="J217" s="20"/>
      <c r="K217" s="20"/>
      <c r="L217" s="20"/>
      <c r="M217" s="84"/>
      <c r="N217" s="20"/>
      <c r="O217" s="20"/>
      <c r="P217" s="20"/>
      <c r="Q217" s="84"/>
      <c r="R217" s="20"/>
      <c r="S217" s="20"/>
      <c r="T217" s="20"/>
      <c r="U217" s="20"/>
      <c r="V217" s="20"/>
      <c r="W217" s="20"/>
      <c r="X217" s="84"/>
      <c r="Y217" s="147"/>
      <c r="Z217" s="15"/>
    </row>
    <row r="218" spans="1:26" ht="15.75" customHeight="1" x14ac:dyDescent="0.25">
      <c r="A218" s="15"/>
      <c r="B218" s="15"/>
      <c r="C218" s="15"/>
      <c r="D218" s="15"/>
      <c r="E218" s="20"/>
      <c r="F218" s="20"/>
      <c r="G218" s="20"/>
      <c r="H218" s="20"/>
      <c r="I218" s="20"/>
      <c r="J218" s="20"/>
      <c r="K218" s="20"/>
      <c r="L218" s="20"/>
      <c r="M218" s="84"/>
      <c r="N218" s="20"/>
      <c r="O218" s="20"/>
      <c r="P218" s="20"/>
      <c r="Q218" s="84"/>
      <c r="R218" s="20"/>
      <c r="S218" s="20"/>
      <c r="T218" s="20"/>
      <c r="U218" s="20"/>
      <c r="V218" s="20"/>
      <c r="W218" s="20"/>
      <c r="X218" s="84"/>
      <c r="Y218" s="147"/>
      <c r="Z218" s="15"/>
    </row>
    <row r="219" spans="1:26" ht="15.75" customHeight="1" x14ac:dyDescent="0.25">
      <c r="A219" s="15"/>
      <c r="B219" s="15"/>
      <c r="C219" s="15"/>
      <c r="D219" s="15"/>
      <c r="E219" s="20"/>
      <c r="F219" s="20"/>
      <c r="G219" s="20"/>
      <c r="H219" s="20"/>
      <c r="I219" s="20"/>
      <c r="J219" s="20"/>
      <c r="K219" s="20"/>
      <c r="L219" s="20"/>
      <c r="M219" s="84"/>
      <c r="N219" s="20"/>
      <c r="O219" s="20"/>
      <c r="P219" s="20"/>
      <c r="Q219" s="84"/>
      <c r="R219" s="20"/>
      <c r="S219" s="20"/>
      <c r="T219" s="20"/>
      <c r="U219" s="20"/>
      <c r="V219" s="20"/>
      <c r="W219" s="20"/>
      <c r="X219" s="84"/>
      <c r="Y219" s="147"/>
      <c r="Z219" s="15"/>
    </row>
    <row r="220" spans="1:26" ht="15.75" customHeight="1" x14ac:dyDescent="0.25">
      <c r="A220" s="15"/>
      <c r="B220" s="15"/>
      <c r="C220" s="15"/>
      <c r="D220" s="15"/>
      <c r="E220" s="20"/>
      <c r="F220" s="20"/>
      <c r="G220" s="20"/>
      <c r="H220" s="20"/>
      <c r="I220" s="20"/>
      <c r="J220" s="20"/>
      <c r="K220" s="20"/>
      <c r="L220" s="20"/>
      <c r="M220" s="84"/>
      <c r="N220" s="20"/>
      <c r="O220" s="20"/>
      <c r="P220" s="20"/>
      <c r="Q220" s="84"/>
      <c r="R220" s="20"/>
      <c r="S220" s="20"/>
      <c r="T220" s="20"/>
      <c r="U220" s="20"/>
      <c r="V220" s="20"/>
      <c r="W220" s="20"/>
      <c r="X220" s="84"/>
      <c r="Y220" s="147"/>
      <c r="Z220" s="15"/>
    </row>
    <row r="221" spans="1:26" ht="15.75" customHeight="1" x14ac:dyDescent="0.25">
      <c r="A221" s="15"/>
      <c r="B221" s="15"/>
      <c r="C221" s="15"/>
      <c r="D221" s="15"/>
      <c r="E221" s="20"/>
      <c r="F221" s="20"/>
      <c r="G221" s="20"/>
      <c r="H221" s="20"/>
      <c r="I221" s="20"/>
      <c r="J221" s="20"/>
      <c r="K221" s="20"/>
      <c r="L221" s="20"/>
      <c r="M221" s="84"/>
      <c r="N221" s="20"/>
      <c r="O221" s="20"/>
      <c r="P221" s="20"/>
      <c r="Q221" s="84"/>
      <c r="R221" s="20"/>
      <c r="S221" s="20"/>
      <c r="T221" s="20"/>
      <c r="U221" s="20"/>
      <c r="V221" s="20"/>
      <c r="W221" s="20"/>
      <c r="X221" s="84"/>
      <c r="Y221" s="147"/>
      <c r="Z221" s="15"/>
    </row>
    <row r="222" spans="1:26" ht="15.75" customHeight="1" x14ac:dyDescent="0.25">
      <c r="A222" s="15"/>
      <c r="B222" s="15"/>
      <c r="C222" s="15"/>
      <c r="D222" s="15"/>
      <c r="E222" s="20"/>
      <c r="F222" s="20"/>
      <c r="G222" s="20"/>
      <c r="H222" s="20"/>
      <c r="I222" s="20"/>
      <c r="J222" s="20"/>
      <c r="K222" s="20"/>
      <c r="L222" s="20"/>
      <c r="M222" s="84"/>
      <c r="N222" s="20"/>
      <c r="O222" s="20"/>
      <c r="P222" s="20"/>
      <c r="Q222" s="84"/>
      <c r="R222" s="20"/>
      <c r="S222" s="20"/>
      <c r="T222" s="20"/>
      <c r="U222" s="20"/>
      <c r="V222" s="20"/>
      <c r="W222" s="20"/>
      <c r="X222" s="84"/>
      <c r="Y222" s="147"/>
      <c r="Z222" s="15"/>
    </row>
    <row r="223" spans="1:26" ht="15.75" customHeight="1" x14ac:dyDescent="0.25">
      <c r="A223" s="15"/>
      <c r="B223" s="15"/>
      <c r="C223" s="15"/>
      <c r="D223" s="15"/>
      <c r="E223" s="20"/>
      <c r="F223" s="20"/>
      <c r="G223" s="20"/>
      <c r="H223" s="20"/>
      <c r="I223" s="20"/>
      <c r="J223" s="20"/>
      <c r="K223" s="20"/>
      <c r="L223" s="20"/>
      <c r="M223" s="84"/>
      <c r="N223" s="20"/>
      <c r="O223" s="20"/>
      <c r="P223" s="20"/>
      <c r="Q223" s="84"/>
      <c r="R223" s="20"/>
      <c r="S223" s="20"/>
      <c r="T223" s="20"/>
      <c r="U223" s="20"/>
      <c r="V223" s="20"/>
      <c r="W223" s="20"/>
      <c r="X223" s="84"/>
      <c r="Y223" s="147"/>
      <c r="Z223" s="15"/>
    </row>
    <row r="224" spans="1:26" ht="15.75" customHeight="1" x14ac:dyDescent="0.25">
      <c r="A224" s="15"/>
      <c r="B224" s="15"/>
      <c r="C224" s="15"/>
      <c r="D224" s="15"/>
      <c r="E224" s="20"/>
      <c r="F224" s="20"/>
      <c r="G224" s="20"/>
      <c r="H224" s="20"/>
      <c r="I224" s="20"/>
      <c r="J224" s="20"/>
      <c r="K224" s="20"/>
      <c r="L224" s="20"/>
      <c r="M224" s="84"/>
      <c r="N224" s="20"/>
      <c r="O224" s="20"/>
      <c r="P224" s="20"/>
      <c r="Q224" s="84"/>
      <c r="R224" s="20"/>
      <c r="S224" s="20"/>
      <c r="T224" s="20"/>
      <c r="U224" s="20"/>
      <c r="V224" s="20"/>
      <c r="W224" s="20"/>
      <c r="X224" s="84"/>
      <c r="Y224" s="147"/>
      <c r="Z224" s="15"/>
    </row>
    <row r="225" spans="1:26" ht="15.75" customHeight="1" x14ac:dyDescent="0.25">
      <c r="A225" s="15"/>
      <c r="B225" s="15"/>
      <c r="C225" s="15"/>
      <c r="D225" s="15"/>
      <c r="E225" s="20"/>
      <c r="F225" s="20"/>
      <c r="G225" s="20"/>
      <c r="H225" s="20"/>
      <c r="I225" s="20"/>
      <c r="J225" s="20"/>
      <c r="K225" s="20"/>
      <c r="L225" s="20"/>
      <c r="M225" s="84"/>
      <c r="N225" s="20"/>
      <c r="O225" s="20"/>
      <c r="P225" s="20"/>
      <c r="Q225" s="84"/>
      <c r="R225" s="20"/>
      <c r="S225" s="20"/>
      <c r="T225" s="20"/>
      <c r="U225" s="20"/>
      <c r="V225" s="20"/>
      <c r="W225" s="20"/>
      <c r="X225" s="84"/>
      <c r="Y225" s="147"/>
      <c r="Z225" s="15"/>
    </row>
    <row r="226" spans="1:26" ht="15.75" customHeight="1" x14ac:dyDescent="0.25">
      <c r="A226" s="15"/>
      <c r="B226" s="15"/>
      <c r="C226" s="15"/>
      <c r="D226" s="15"/>
      <c r="E226" s="20"/>
      <c r="F226" s="20"/>
      <c r="G226" s="20"/>
      <c r="H226" s="20"/>
      <c r="I226" s="20"/>
      <c r="J226" s="20"/>
      <c r="K226" s="20"/>
      <c r="L226" s="20"/>
      <c r="M226" s="84"/>
      <c r="N226" s="20"/>
      <c r="O226" s="20"/>
      <c r="P226" s="20"/>
      <c r="Q226" s="84"/>
      <c r="R226" s="20"/>
      <c r="S226" s="20"/>
      <c r="T226" s="20"/>
      <c r="U226" s="20"/>
      <c r="V226" s="20"/>
      <c r="W226" s="20"/>
      <c r="X226" s="84"/>
      <c r="Y226" s="147"/>
      <c r="Z226" s="15"/>
    </row>
    <row r="227" spans="1:26" ht="15.75" customHeight="1" x14ac:dyDescent="0.25">
      <c r="A227" s="15"/>
      <c r="B227" s="15"/>
      <c r="C227" s="15"/>
      <c r="D227" s="15"/>
      <c r="E227" s="20"/>
      <c r="F227" s="20"/>
      <c r="G227" s="20"/>
      <c r="H227" s="20"/>
      <c r="I227" s="20"/>
      <c r="J227" s="20"/>
      <c r="K227" s="20"/>
      <c r="L227" s="20"/>
      <c r="M227" s="84"/>
      <c r="N227" s="20"/>
      <c r="O227" s="20"/>
      <c r="P227" s="20"/>
      <c r="Q227" s="84"/>
      <c r="R227" s="20"/>
      <c r="S227" s="20"/>
      <c r="T227" s="20"/>
      <c r="U227" s="20"/>
      <c r="V227" s="20"/>
      <c r="W227" s="20"/>
      <c r="X227" s="84"/>
      <c r="Y227" s="147"/>
      <c r="Z227" s="15"/>
    </row>
    <row r="228" spans="1:26" ht="15.75" customHeight="1" x14ac:dyDescent="0.25">
      <c r="A228" s="15"/>
      <c r="B228" s="15"/>
      <c r="C228" s="15"/>
      <c r="D228" s="15"/>
      <c r="E228" s="20"/>
      <c r="F228" s="20"/>
      <c r="G228" s="20"/>
      <c r="H228" s="20"/>
      <c r="I228" s="20"/>
      <c r="J228" s="20"/>
      <c r="K228" s="20"/>
      <c r="L228" s="20"/>
      <c r="M228" s="84"/>
      <c r="N228" s="20"/>
      <c r="O228" s="20"/>
      <c r="P228" s="20"/>
      <c r="Q228" s="84"/>
      <c r="R228" s="20"/>
      <c r="S228" s="20"/>
      <c r="T228" s="20"/>
      <c r="U228" s="20"/>
      <c r="V228" s="20"/>
      <c r="W228" s="20"/>
      <c r="X228" s="84"/>
      <c r="Y228" s="147"/>
      <c r="Z228" s="15"/>
    </row>
    <row r="229" spans="1:26" ht="15.75" customHeight="1" x14ac:dyDescent="0.25">
      <c r="A229" s="15"/>
      <c r="B229" s="15"/>
      <c r="C229" s="15"/>
      <c r="D229" s="15"/>
      <c r="E229" s="20"/>
      <c r="F229" s="20"/>
      <c r="G229" s="20"/>
      <c r="H229" s="20"/>
      <c r="I229" s="20"/>
      <c r="J229" s="20"/>
      <c r="K229" s="20"/>
      <c r="L229" s="20"/>
      <c r="M229" s="84"/>
      <c r="N229" s="20"/>
      <c r="O229" s="20"/>
      <c r="P229" s="20"/>
      <c r="Q229" s="84"/>
      <c r="R229" s="20"/>
      <c r="S229" s="20"/>
      <c r="T229" s="20"/>
      <c r="U229" s="20"/>
      <c r="V229" s="20"/>
      <c r="W229" s="20"/>
      <c r="X229" s="84"/>
      <c r="Y229" s="147"/>
      <c r="Z229" s="15"/>
    </row>
    <row r="230" spans="1:26" ht="15.75" customHeight="1" x14ac:dyDescent="0.25">
      <c r="A230" s="15"/>
      <c r="B230" s="15"/>
      <c r="C230" s="15"/>
      <c r="D230" s="15"/>
      <c r="E230" s="20"/>
      <c r="F230" s="20"/>
      <c r="G230" s="20"/>
      <c r="H230" s="20"/>
      <c r="I230" s="20"/>
      <c r="J230" s="20"/>
      <c r="K230" s="20"/>
      <c r="L230" s="20"/>
      <c r="M230" s="84"/>
      <c r="N230" s="20"/>
      <c r="O230" s="20"/>
      <c r="P230" s="20"/>
      <c r="Q230" s="84"/>
      <c r="R230" s="20"/>
      <c r="S230" s="20"/>
      <c r="T230" s="20"/>
      <c r="U230" s="20"/>
      <c r="V230" s="20"/>
      <c r="W230" s="20"/>
      <c r="X230" s="84"/>
      <c r="Y230" s="147"/>
      <c r="Z230" s="15"/>
    </row>
    <row r="231" spans="1:26" ht="15.75" customHeight="1" x14ac:dyDescent="0.25">
      <c r="A231" s="15"/>
      <c r="B231" s="15"/>
      <c r="C231" s="15"/>
      <c r="D231" s="15"/>
      <c r="E231" s="20"/>
      <c r="F231" s="20"/>
      <c r="G231" s="20"/>
      <c r="H231" s="20"/>
      <c r="I231" s="20"/>
      <c r="J231" s="20"/>
      <c r="K231" s="20"/>
      <c r="L231" s="20"/>
      <c r="M231" s="84"/>
      <c r="N231" s="20"/>
      <c r="O231" s="20"/>
      <c r="P231" s="20"/>
      <c r="Q231" s="84"/>
      <c r="R231" s="20"/>
      <c r="S231" s="20"/>
      <c r="T231" s="20"/>
      <c r="U231" s="20"/>
      <c r="V231" s="20"/>
      <c r="W231" s="20"/>
      <c r="X231" s="84"/>
      <c r="Y231" s="147"/>
      <c r="Z231" s="15"/>
    </row>
    <row r="232" spans="1:26" ht="15.75" customHeight="1" x14ac:dyDescent="0.25">
      <c r="A232" s="15"/>
      <c r="B232" s="15"/>
      <c r="C232" s="15"/>
      <c r="D232" s="15"/>
      <c r="E232" s="20"/>
      <c r="F232" s="20"/>
      <c r="G232" s="20"/>
      <c r="H232" s="20"/>
      <c r="I232" s="20"/>
      <c r="J232" s="20"/>
      <c r="K232" s="20"/>
      <c r="L232" s="20"/>
      <c r="M232" s="84"/>
      <c r="N232" s="20"/>
      <c r="O232" s="20"/>
      <c r="P232" s="20"/>
      <c r="Q232" s="84"/>
      <c r="R232" s="20"/>
      <c r="S232" s="20"/>
      <c r="T232" s="20"/>
      <c r="U232" s="20"/>
      <c r="V232" s="20"/>
      <c r="W232" s="20"/>
      <c r="X232" s="84"/>
      <c r="Y232" s="147"/>
      <c r="Z232" s="15"/>
    </row>
    <row r="233" spans="1:26" ht="15.75" customHeight="1" x14ac:dyDescent="0.25">
      <c r="A233" s="15"/>
      <c r="B233" s="15"/>
      <c r="C233" s="15"/>
      <c r="D233" s="15"/>
      <c r="E233" s="20"/>
      <c r="F233" s="20"/>
      <c r="G233" s="20"/>
      <c r="H233" s="20"/>
      <c r="I233" s="20"/>
      <c r="J233" s="20"/>
      <c r="K233" s="20"/>
      <c r="L233" s="20"/>
      <c r="M233" s="84"/>
      <c r="N233" s="20"/>
      <c r="O233" s="20"/>
      <c r="P233" s="20"/>
      <c r="Q233" s="84"/>
      <c r="R233" s="20"/>
      <c r="S233" s="20"/>
      <c r="T233" s="20"/>
      <c r="U233" s="20"/>
      <c r="V233" s="20"/>
      <c r="W233" s="20"/>
      <c r="X233" s="84"/>
      <c r="Y233" s="147"/>
      <c r="Z233" s="15"/>
    </row>
    <row r="234" spans="1:26" ht="15.75" customHeight="1" x14ac:dyDescent="0.25">
      <c r="A234" s="15"/>
      <c r="B234" s="15"/>
      <c r="C234" s="15"/>
      <c r="D234" s="15"/>
      <c r="E234" s="20"/>
      <c r="F234" s="20"/>
      <c r="G234" s="20"/>
      <c r="H234" s="20"/>
      <c r="I234" s="20"/>
      <c r="J234" s="20"/>
      <c r="K234" s="20"/>
      <c r="L234" s="20"/>
      <c r="M234" s="84"/>
      <c r="N234" s="20"/>
      <c r="O234" s="20"/>
      <c r="P234" s="20"/>
      <c r="Q234" s="84"/>
      <c r="R234" s="20"/>
      <c r="S234" s="20"/>
      <c r="T234" s="20"/>
      <c r="U234" s="20"/>
      <c r="V234" s="20"/>
      <c r="W234" s="20"/>
      <c r="X234" s="84"/>
      <c r="Y234" s="147"/>
      <c r="Z234" s="15"/>
    </row>
    <row r="235" spans="1:26" ht="15.75" customHeight="1" x14ac:dyDescent="0.25">
      <c r="A235" s="15"/>
      <c r="B235" s="15"/>
      <c r="C235" s="15"/>
      <c r="D235" s="15"/>
      <c r="E235" s="20"/>
      <c r="F235" s="20"/>
      <c r="G235" s="20"/>
      <c r="H235" s="20"/>
      <c r="I235" s="20"/>
      <c r="J235" s="20"/>
      <c r="K235" s="20"/>
      <c r="L235" s="20"/>
      <c r="M235" s="84"/>
      <c r="N235" s="20"/>
      <c r="O235" s="20"/>
      <c r="P235" s="20"/>
      <c r="Q235" s="84"/>
      <c r="R235" s="20"/>
      <c r="S235" s="20"/>
      <c r="T235" s="20"/>
      <c r="U235" s="20"/>
      <c r="V235" s="20"/>
      <c r="W235" s="20"/>
      <c r="X235" s="84"/>
      <c r="Y235" s="147"/>
      <c r="Z235" s="15"/>
    </row>
    <row r="236" spans="1:26" ht="15.75" customHeight="1" x14ac:dyDescent="0.25">
      <c r="A236" s="15"/>
      <c r="B236" s="15"/>
      <c r="C236" s="15"/>
      <c r="D236" s="15"/>
      <c r="E236" s="20"/>
      <c r="F236" s="20"/>
      <c r="G236" s="20"/>
      <c r="H236" s="20"/>
      <c r="I236" s="20"/>
      <c r="J236" s="20"/>
      <c r="K236" s="20"/>
      <c r="L236" s="20"/>
      <c r="M236" s="84"/>
      <c r="N236" s="20"/>
      <c r="O236" s="20"/>
      <c r="P236" s="20"/>
      <c r="Q236" s="84"/>
      <c r="R236" s="20"/>
      <c r="S236" s="20"/>
      <c r="T236" s="20"/>
      <c r="U236" s="20"/>
      <c r="V236" s="20"/>
      <c r="W236" s="20"/>
      <c r="X236" s="84"/>
      <c r="Y236" s="147"/>
      <c r="Z236" s="15"/>
    </row>
    <row r="237" spans="1:26" ht="15.75" customHeight="1" x14ac:dyDescent="0.25">
      <c r="A237" s="15"/>
      <c r="B237" s="15"/>
      <c r="C237" s="15"/>
      <c r="D237" s="15"/>
      <c r="E237" s="20"/>
      <c r="F237" s="20"/>
      <c r="G237" s="20"/>
      <c r="H237" s="20"/>
      <c r="I237" s="20"/>
      <c r="J237" s="20"/>
      <c r="K237" s="20"/>
      <c r="L237" s="20"/>
      <c r="M237" s="84"/>
      <c r="N237" s="20"/>
      <c r="O237" s="20"/>
      <c r="P237" s="20"/>
      <c r="Q237" s="84"/>
      <c r="R237" s="20"/>
      <c r="S237" s="20"/>
      <c r="T237" s="20"/>
      <c r="U237" s="20"/>
      <c r="V237" s="20"/>
      <c r="W237" s="20"/>
      <c r="X237" s="84"/>
      <c r="Y237" s="147"/>
      <c r="Z237" s="15"/>
    </row>
    <row r="238" spans="1:26" ht="15.75" customHeight="1" x14ac:dyDescent="0.25">
      <c r="A238" s="15"/>
      <c r="B238" s="15"/>
      <c r="C238" s="15"/>
      <c r="D238" s="15"/>
      <c r="E238" s="20"/>
      <c r="F238" s="20"/>
      <c r="G238" s="20"/>
      <c r="H238" s="20"/>
      <c r="I238" s="20"/>
      <c r="J238" s="20"/>
      <c r="K238" s="20"/>
      <c r="L238" s="20"/>
      <c r="M238" s="84"/>
      <c r="N238" s="20"/>
      <c r="O238" s="20"/>
      <c r="P238" s="20"/>
      <c r="Q238" s="84"/>
      <c r="R238" s="20"/>
      <c r="S238" s="20"/>
      <c r="T238" s="20"/>
      <c r="U238" s="20"/>
      <c r="V238" s="20"/>
      <c r="W238" s="20"/>
      <c r="X238" s="84"/>
      <c r="Y238" s="147"/>
      <c r="Z238" s="15"/>
    </row>
    <row r="239" spans="1:26" ht="15.75" customHeight="1" x14ac:dyDescent="0.25">
      <c r="A239" s="15"/>
      <c r="B239" s="15"/>
      <c r="C239" s="15"/>
      <c r="D239" s="15"/>
      <c r="E239" s="20"/>
      <c r="F239" s="20"/>
      <c r="G239" s="20"/>
      <c r="H239" s="20"/>
      <c r="I239" s="20"/>
      <c r="J239" s="20"/>
      <c r="K239" s="20"/>
      <c r="L239" s="20"/>
      <c r="M239" s="84"/>
      <c r="N239" s="20"/>
      <c r="O239" s="20"/>
      <c r="P239" s="20"/>
      <c r="Q239" s="84"/>
      <c r="R239" s="20"/>
      <c r="S239" s="20"/>
      <c r="T239" s="20"/>
      <c r="U239" s="20"/>
      <c r="V239" s="20"/>
      <c r="W239" s="20"/>
      <c r="X239" s="84"/>
      <c r="Y239" s="147"/>
      <c r="Z239" s="15"/>
    </row>
    <row r="240" spans="1:26" ht="15.75" customHeight="1" x14ac:dyDescent="0.25">
      <c r="A240" s="15"/>
      <c r="B240" s="15"/>
      <c r="C240" s="15"/>
      <c r="D240" s="15"/>
      <c r="E240" s="20"/>
      <c r="F240" s="20"/>
      <c r="G240" s="20"/>
      <c r="H240" s="20"/>
      <c r="I240" s="20"/>
      <c r="J240" s="20"/>
      <c r="K240" s="20"/>
      <c r="L240" s="20"/>
      <c r="M240" s="84"/>
      <c r="N240" s="20"/>
      <c r="O240" s="20"/>
      <c r="P240" s="20"/>
      <c r="Q240" s="84"/>
      <c r="R240" s="20"/>
      <c r="S240" s="20"/>
      <c r="T240" s="20"/>
      <c r="U240" s="20"/>
      <c r="V240" s="20"/>
      <c r="W240" s="20"/>
      <c r="X240" s="84"/>
      <c r="Y240" s="147"/>
      <c r="Z240" s="15"/>
    </row>
    <row r="241" spans="1:26" ht="15.75" customHeight="1" x14ac:dyDescent="0.25">
      <c r="A241" s="15"/>
      <c r="B241" s="15"/>
      <c r="C241" s="15"/>
      <c r="D241" s="15"/>
      <c r="E241" s="20"/>
      <c r="F241" s="20"/>
      <c r="G241" s="20"/>
      <c r="H241" s="20"/>
      <c r="I241" s="20"/>
      <c r="J241" s="20"/>
      <c r="K241" s="20"/>
      <c r="L241" s="20"/>
      <c r="M241" s="84"/>
      <c r="N241" s="20"/>
      <c r="O241" s="20"/>
      <c r="P241" s="20"/>
      <c r="Q241" s="84"/>
      <c r="R241" s="20"/>
      <c r="S241" s="20"/>
      <c r="T241" s="20"/>
      <c r="U241" s="20"/>
      <c r="V241" s="20"/>
      <c r="W241" s="20"/>
      <c r="X241" s="84"/>
      <c r="Y241" s="147"/>
      <c r="Z241" s="15"/>
    </row>
    <row r="242" spans="1:26" ht="15.75" customHeight="1" x14ac:dyDescent="0.25">
      <c r="A242" s="15"/>
      <c r="B242" s="15"/>
      <c r="C242" s="15"/>
      <c r="D242" s="15"/>
      <c r="E242" s="20"/>
      <c r="F242" s="20"/>
      <c r="G242" s="20"/>
      <c r="H242" s="20"/>
      <c r="I242" s="20"/>
      <c r="J242" s="20"/>
      <c r="K242" s="20"/>
      <c r="L242" s="20"/>
      <c r="M242" s="84"/>
      <c r="N242" s="20"/>
      <c r="O242" s="20"/>
      <c r="P242" s="20"/>
      <c r="Q242" s="84"/>
      <c r="R242" s="20"/>
      <c r="S242" s="20"/>
      <c r="T242" s="20"/>
      <c r="U242" s="20"/>
      <c r="V242" s="20"/>
      <c r="W242" s="20"/>
      <c r="X242" s="84"/>
      <c r="Y242" s="147"/>
      <c r="Z242" s="15"/>
    </row>
    <row r="243" spans="1:26" ht="15.75" customHeight="1" x14ac:dyDescent="0.25">
      <c r="A243" s="15"/>
      <c r="B243" s="15"/>
      <c r="C243" s="15"/>
      <c r="D243" s="15"/>
      <c r="E243" s="20"/>
      <c r="F243" s="20"/>
      <c r="G243" s="20"/>
      <c r="H243" s="20"/>
      <c r="I243" s="20"/>
      <c r="J243" s="20"/>
      <c r="K243" s="20"/>
      <c r="L243" s="20"/>
      <c r="M243" s="84"/>
      <c r="N243" s="20"/>
      <c r="O243" s="20"/>
      <c r="P243" s="20"/>
      <c r="Q243" s="84"/>
      <c r="R243" s="20"/>
      <c r="S243" s="20"/>
      <c r="T243" s="20"/>
      <c r="U243" s="20"/>
      <c r="V243" s="20"/>
      <c r="W243" s="20"/>
      <c r="X243" s="84"/>
      <c r="Y243" s="147"/>
      <c r="Z243" s="15"/>
    </row>
    <row r="244" spans="1:26" ht="15.75" customHeight="1" x14ac:dyDescent="0.25">
      <c r="A244" s="15"/>
      <c r="B244" s="15"/>
      <c r="C244" s="15"/>
      <c r="D244" s="15"/>
      <c r="E244" s="20"/>
      <c r="F244" s="20"/>
      <c r="G244" s="20"/>
      <c r="H244" s="20"/>
      <c r="I244" s="20"/>
      <c r="J244" s="20"/>
      <c r="K244" s="20"/>
      <c r="L244" s="20"/>
      <c r="M244" s="84"/>
      <c r="N244" s="20"/>
      <c r="O244" s="20"/>
      <c r="P244" s="20"/>
      <c r="Q244" s="84"/>
      <c r="R244" s="20"/>
      <c r="S244" s="20"/>
      <c r="T244" s="20"/>
      <c r="U244" s="20"/>
      <c r="V244" s="20"/>
      <c r="W244" s="20"/>
      <c r="X244" s="84"/>
      <c r="Y244" s="147"/>
      <c r="Z244" s="15"/>
    </row>
    <row r="245" spans="1:26" ht="15.75" customHeight="1" x14ac:dyDescent="0.25">
      <c r="A245" s="15"/>
      <c r="B245" s="15"/>
      <c r="C245" s="15"/>
      <c r="D245" s="15"/>
      <c r="E245" s="20"/>
      <c r="F245" s="20"/>
      <c r="G245" s="20"/>
      <c r="H245" s="20"/>
      <c r="I245" s="20"/>
      <c r="J245" s="20"/>
      <c r="K245" s="20"/>
      <c r="L245" s="20"/>
      <c r="M245" s="84"/>
      <c r="N245" s="20"/>
      <c r="O245" s="20"/>
      <c r="P245" s="20"/>
      <c r="Q245" s="84"/>
      <c r="R245" s="20"/>
      <c r="S245" s="20"/>
      <c r="T245" s="20"/>
      <c r="U245" s="20"/>
      <c r="V245" s="20"/>
      <c r="W245" s="20"/>
      <c r="X245" s="84"/>
      <c r="Y245" s="147"/>
      <c r="Z245" s="15"/>
    </row>
    <row r="246" spans="1:26" ht="15.75" customHeight="1" x14ac:dyDescent="0.25">
      <c r="A246" s="15"/>
      <c r="B246" s="15"/>
      <c r="C246" s="15"/>
      <c r="D246" s="15"/>
      <c r="E246" s="20"/>
      <c r="F246" s="20"/>
      <c r="G246" s="20"/>
      <c r="H246" s="20"/>
      <c r="I246" s="20"/>
      <c r="J246" s="20"/>
      <c r="K246" s="20"/>
      <c r="L246" s="20"/>
      <c r="M246" s="84"/>
      <c r="N246" s="20"/>
      <c r="O246" s="20"/>
      <c r="P246" s="20"/>
      <c r="Q246" s="84"/>
      <c r="R246" s="20"/>
      <c r="S246" s="20"/>
      <c r="T246" s="20"/>
      <c r="U246" s="20"/>
      <c r="V246" s="20"/>
      <c r="W246" s="20"/>
      <c r="X246" s="84"/>
      <c r="Y246" s="147"/>
      <c r="Z246" s="15"/>
    </row>
    <row r="247" spans="1:26" ht="15.75" customHeight="1" x14ac:dyDescent="0.25">
      <c r="A247" s="15"/>
      <c r="B247" s="15"/>
      <c r="C247" s="15"/>
      <c r="D247" s="15"/>
      <c r="E247" s="20"/>
      <c r="F247" s="20"/>
      <c r="G247" s="20"/>
      <c r="H247" s="20"/>
      <c r="I247" s="20"/>
      <c r="J247" s="20"/>
      <c r="K247" s="20"/>
      <c r="L247" s="20"/>
      <c r="M247" s="84"/>
      <c r="N247" s="20"/>
      <c r="O247" s="20"/>
      <c r="P247" s="20"/>
      <c r="Q247" s="84"/>
      <c r="R247" s="20"/>
      <c r="S247" s="20"/>
      <c r="T247" s="20"/>
      <c r="U247" s="20"/>
      <c r="V247" s="20"/>
      <c r="W247" s="20"/>
      <c r="X247" s="84"/>
      <c r="Y247" s="147"/>
      <c r="Z247" s="15"/>
    </row>
    <row r="248" spans="1:26" ht="15.75" customHeight="1" x14ac:dyDescent="0.25">
      <c r="A248" s="15"/>
      <c r="B248" s="15"/>
      <c r="C248" s="15"/>
      <c r="D248" s="15"/>
      <c r="E248" s="20"/>
      <c r="F248" s="20"/>
      <c r="G248" s="20"/>
      <c r="H248" s="20"/>
      <c r="I248" s="20"/>
      <c r="J248" s="20"/>
      <c r="K248" s="20"/>
      <c r="L248" s="20"/>
      <c r="M248" s="84"/>
      <c r="N248" s="20"/>
      <c r="O248" s="20"/>
      <c r="P248" s="20"/>
      <c r="Q248" s="84"/>
      <c r="R248" s="20"/>
      <c r="S248" s="20"/>
      <c r="T248" s="20"/>
      <c r="U248" s="20"/>
      <c r="V248" s="20"/>
      <c r="W248" s="20"/>
      <c r="X248" s="84"/>
      <c r="Y248" s="147"/>
      <c r="Z248" s="15"/>
    </row>
    <row r="249" spans="1:26" ht="15.75" customHeight="1" x14ac:dyDescent="0.25">
      <c r="A249" s="15"/>
      <c r="B249" s="15"/>
      <c r="C249" s="15"/>
      <c r="D249" s="15"/>
      <c r="E249" s="20"/>
      <c r="F249" s="20"/>
      <c r="G249" s="20"/>
      <c r="H249" s="20"/>
      <c r="I249" s="20"/>
      <c r="J249" s="20"/>
      <c r="K249" s="20"/>
      <c r="L249" s="20"/>
      <c r="M249" s="84"/>
      <c r="N249" s="20"/>
      <c r="O249" s="20"/>
      <c r="P249" s="20"/>
      <c r="Q249" s="84"/>
      <c r="R249" s="20"/>
      <c r="S249" s="20"/>
      <c r="T249" s="20"/>
      <c r="U249" s="20"/>
      <c r="V249" s="20"/>
      <c r="W249" s="20"/>
      <c r="X249" s="84"/>
      <c r="Y249" s="147"/>
      <c r="Z249" s="15"/>
    </row>
    <row r="250" spans="1:26" ht="15.75" customHeight="1" x14ac:dyDescent="0.25">
      <c r="A250" s="15"/>
      <c r="B250" s="15"/>
      <c r="C250" s="15"/>
      <c r="D250" s="15"/>
      <c r="E250" s="20"/>
      <c r="F250" s="20"/>
      <c r="G250" s="20"/>
      <c r="H250" s="20"/>
      <c r="I250" s="20"/>
      <c r="J250" s="20"/>
      <c r="K250" s="20"/>
      <c r="L250" s="20"/>
      <c r="M250" s="84"/>
      <c r="N250" s="20"/>
      <c r="O250" s="20"/>
      <c r="P250" s="20"/>
      <c r="Q250" s="84"/>
      <c r="R250" s="20"/>
      <c r="S250" s="20"/>
      <c r="T250" s="20"/>
      <c r="U250" s="20"/>
      <c r="V250" s="20"/>
      <c r="W250" s="20"/>
      <c r="X250" s="84"/>
      <c r="Y250" s="147"/>
      <c r="Z250" s="15"/>
    </row>
    <row r="251" spans="1:26" ht="15.75" customHeight="1" x14ac:dyDescent="0.25">
      <c r="A251" s="15"/>
      <c r="B251" s="15"/>
      <c r="C251" s="15"/>
      <c r="D251" s="15"/>
      <c r="E251" s="20"/>
      <c r="F251" s="20"/>
      <c r="G251" s="20"/>
      <c r="H251" s="20"/>
      <c r="I251" s="20"/>
      <c r="J251" s="20"/>
      <c r="K251" s="20"/>
      <c r="L251" s="20"/>
      <c r="M251" s="84"/>
      <c r="N251" s="20"/>
      <c r="O251" s="20"/>
      <c r="P251" s="20"/>
      <c r="Q251" s="84"/>
      <c r="R251" s="20"/>
      <c r="S251" s="20"/>
      <c r="T251" s="20"/>
      <c r="U251" s="20"/>
      <c r="V251" s="20"/>
      <c r="W251" s="20"/>
      <c r="X251" s="84"/>
      <c r="Y251" s="147"/>
      <c r="Z251" s="15"/>
    </row>
    <row r="252" spans="1:26" ht="15.7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5">
    <mergeCell ref="E1:Y1"/>
    <mergeCell ref="X2:X3"/>
    <mergeCell ref="Y2:Y3"/>
    <mergeCell ref="C4:D4"/>
    <mergeCell ref="Q51:W51"/>
  </mergeCells>
  <printOptions horizontalCentered="1"/>
  <pageMargins left="0.39370078740157483" right="0.19685039370078741" top="1.02" bottom="0.19685039370078741" header="0" footer="0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AA1000"/>
  <sheetViews>
    <sheetView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C2" sqref="C2"/>
    </sheetView>
  </sheetViews>
  <sheetFormatPr defaultColWidth="14.42578125" defaultRowHeight="15" customHeight="1" x14ac:dyDescent="0.25"/>
  <cols>
    <col min="1" max="1" width="5.7109375" style="16" customWidth="1"/>
    <col min="2" max="2" width="12.7109375" style="16" customWidth="1"/>
    <col min="3" max="4" width="15.7109375" style="16" customWidth="1"/>
    <col min="5" max="5" width="6.7109375" style="16" customWidth="1"/>
    <col min="6" max="20" width="5.7109375" style="16" customWidth="1"/>
    <col min="21" max="22" width="6.7109375" style="16" customWidth="1"/>
    <col min="23" max="27" width="8.7109375" style="16" customWidth="1"/>
    <col min="28" max="16384" width="14.42578125" style="16"/>
  </cols>
  <sheetData>
    <row r="1" spans="1:27" ht="30" customHeight="1" x14ac:dyDescent="0.35">
      <c r="A1" s="15"/>
      <c r="B1" s="15"/>
      <c r="C1" s="15"/>
      <c r="D1" s="15"/>
      <c r="E1" s="294" t="s">
        <v>55</v>
      </c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85"/>
      <c r="W1" s="81"/>
      <c r="X1" s="81"/>
      <c r="Y1" s="81"/>
      <c r="Z1" s="81"/>
      <c r="AA1" s="81"/>
    </row>
    <row r="2" spans="1:27" ht="99.75" customHeight="1" x14ac:dyDescent="0.3">
      <c r="A2" s="15"/>
      <c r="B2" s="15"/>
      <c r="C2" s="148"/>
      <c r="D2" s="149"/>
      <c r="E2" s="136" t="s">
        <v>56</v>
      </c>
      <c r="F2" s="150" t="s">
        <v>57</v>
      </c>
      <c r="G2" s="97" t="s">
        <v>58</v>
      </c>
      <c r="H2" s="97" t="s">
        <v>59</v>
      </c>
      <c r="I2" s="97" t="s">
        <v>60</v>
      </c>
      <c r="J2" s="97" t="s">
        <v>61</v>
      </c>
      <c r="K2" s="97" t="s">
        <v>62</v>
      </c>
      <c r="L2" s="97" t="s">
        <v>63</v>
      </c>
      <c r="M2" s="97" t="s">
        <v>64</v>
      </c>
      <c r="N2" s="97" t="s">
        <v>65</v>
      </c>
      <c r="O2" s="97" t="s">
        <v>66</v>
      </c>
      <c r="P2" s="97" t="s">
        <v>67</v>
      </c>
      <c r="Q2" s="97" t="s">
        <v>68</v>
      </c>
      <c r="R2" s="97" t="s">
        <v>69</v>
      </c>
      <c r="S2" s="97" t="s">
        <v>70</v>
      </c>
      <c r="T2" s="151" t="s">
        <v>71</v>
      </c>
      <c r="U2" s="136" t="s">
        <v>48</v>
      </c>
      <c r="V2" s="152" t="s">
        <v>49</v>
      </c>
      <c r="W2" s="12"/>
      <c r="X2" s="12"/>
      <c r="Y2" s="12"/>
      <c r="Z2" s="12"/>
      <c r="AA2" s="12"/>
    </row>
    <row r="3" spans="1:27" ht="24" customHeight="1" x14ac:dyDescent="0.3">
      <c r="A3" s="98" t="str">
        <f>เวลาเรียน!A10</f>
        <v>ลำดับที่</v>
      </c>
      <c r="B3" s="98" t="str">
        <f>เวลาเรียน!B10</f>
        <v>รหัสประจำตัว</v>
      </c>
      <c r="C3" s="277" t="str">
        <f>เวลาเรียน!C10</f>
        <v>ชื่อ - สกุล</v>
      </c>
      <c r="D3" s="278"/>
      <c r="E3" s="140" t="s">
        <v>51</v>
      </c>
      <c r="F3" s="153">
        <v>2</v>
      </c>
      <c r="G3" s="101">
        <v>2</v>
      </c>
      <c r="H3" s="101">
        <v>2</v>
      </c>
      <c r="I3" s="101">
        <v>2</v>
      </c>
      <c r="J3" s="101">
        <v>2</v>
      </c>
      <c r="K3" s="101">
        <v>2</v>
      </c>
      <c r="L3" s="101">
        <v>2</v>
      </c>
      <c r="M3" s="101">
        <v>2</v>
      </c>
      <c r="N3" s="101">
        <v>2</v>
      </c>
      <c r="O3" s="101">
        <v>2</v>
      </c>
      <c r="P3" s="101">
        <v>2</v>
      </c>
      <c r="Q3" s="101">
        <v>2</v>
      </c>
      <c r="R3" s="101">
        <v>2</v>
      </c>
      <c r="S3" s="101">
        <v>2</v>
      </c>
      <c r="T3" s="154"/>
      <c r="U3" s="102">
        <f>SUM(F3:T3)</f>
        <v>28</v>
      </c>
      <c r="V3" s="155">
        <v>20</v>
      </c>
      <c r="W3" s="12"/>
      <c r="X3" s="12"/>
      <c r="Y3" s="12"/>
      <c r="Z3" s="12"/>
      <c r="AA3" s="12"/>
    </row>
    <row r="4" spans="1:27" ht="18" customHeight="1" x14ac:dyDescent="0.25">
      <c r="A4" s="60">
        <f>เวลาเรียน!A11</f>
        <v>1</v>
      </c>
      <c r="B4" s="60">
        <f>IF(เวลาเรียน!B11="","",เวลาเรียน!B11)</f>
        <v>6541020201</v>
      </c>
      <c r="C4" s="61" t="str">
        <f>IF(B4="","",เวลาเรียน!C11)</f>
        <v>นางสาวยลรดา</v>
      </c>
      <c r="D4" s="156" t="str">
        <f>IF(B4="","",เวลาเรียน!D11)</f>
        <v>หงษ์ทอง</v>
      </c>
      <c r="E4" s="157">
        <v>1</v>
      </c>
      <c r="F4" s="158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60"/>
      <c r="U4" s="161">
        <f t="shared" ref="U4:U48" si="0">IF(B4="","",SUM(F4:T4))</f>
        <v>0</v>
      </c>
      <c r="V4" s="162">
        <f t="shared" ref="V4:V48" si="1">IF(B4="","",ROUND(U4*$V$3/$U$3,0))</f>
        <v>0</v>
      </c>
      <c r="W4" s="28"/>
      <c r="X4" s="28"/>
      <c r="Y4" s="28"/>
      <c r="Z4" s="28"/>
      <c r="AA4" s="28"/>
    </row>
    <row r="5" spans="1:27" ht="18" customHeight="1" x14ac:dyDescent="0.25">
      <c r="A5" s="48">
        <f>เวลาเรียน!A12</f>
        <v>2</v>
      </c>
      <c r="B5" s="48">
        <f>IF(เวลาเรียน!B12="","",เวลาเรียน!B12)</f>
        <v>6541020203</v>
      </c>
      <c r="C5" s="105" t="str">
        <f>IF(B5="","",เวลาเรียน!C12)</f>
        <v>นางสาววราภรณ์</v>
      </c>
      <c r="D5" s="106" t="str">
        <f>IF(B5="","",เวลาเรียน!D12)</f>
        <v>ช่วยชู</v>
      </c>
      <c r="E5" s="112">
        <v>2</v>
      </c>
      <c r="F5" s="163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44"/>
      <c r="U5" s="55">
        <f t="shared" si="0"/>
        <v>0</v>
      </c>
      <c r="V5" s="133">
        <f t="shared" si="1"/>
        <v>0</v>
      </c>
      <c r="W5" s="28"/>
      <c r="X5" s="28"/>
      <c r="Y5" s="28"/>
      <c r="Z5" s="28"/>
      <c r="AA5" s="28"/>
    </row>
    <row r="6" spans="1:27" ht="18" customHeight="1" x14ac:dyDescent="0.25">
      <c r="A6" s="48">
        <f>เวลาเรียน!A13</f>
        <v>3</v>
      </c>
      <c r="B6" s="48">
        <f>IF(เวลาเรียน!B13="","",เวลาเรียน!B13)</f>
        <v>6541020204</v>
      </c>
      <c r="C6" s="105" t="str">
        <f>IF(B6="","",เวลาเรียน!C13)</f>
        <v>นายดนุสรณ์</v>
      </c>
      <c r="D6" s="106" t="str">
        <f>IF(B6="","",เวลาเรียน!D13)</f>
        <v>ชาพรม</v>
      </c>
      <c r="E6" s="112">
        <v>3</v>
      </c>
      <c r="F6" s="163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44"/>
      <c r="U6" s="55">
        <f t="shared" si="0"/>
        <v>0</v>
      </c>
      <c r="V6" s="133">
        <f t="shared" si="1"/>
        <v>0</v>
      </c>
      <c r="W6" s="28"/>
      <c r="X6" s="28"/>
      <c r="Y6" s="28"/>
      <c r="Z6" s="28"/>
      <c r="AA6" s="28"/>
    </row>
    <row r="7" spans="1:27" ht="18" customHeight="1" x14ac:dyDescent="0.25">
      <c r="A7" s="48">
        <f>เวลาเรียน!A14</f>
        <v>4</v>
      </c>
      <c r="B7" s="48">
        <f>IF(เวลาเรียน!B14="","",เวลาเรียน!B14)</f>
        <v>6541020206</v>
      </c>
      <c r="C7" s="105" t="str">
        <f>IF(B7="","",เวลาเรียน!C14)</f>
        <v>นายบัญชา</v>
      </c>
      <c r="D7" s="106" t="str">
        <f>IF(B7="","",เวลาเรียน!D14)</f>
        <v>มากู่</v>
      </c>
      <c r="E7" s="112">
        <v>4</v>
      </c>
      <c r="F7" s="163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44"/>
      <c r="U7" s="55">
        <f t="shared" si="0"/>
        <v>0</v>
      </c>
      <c r="V7" s="133">
        <f t="shared" si="1"/>
        <v>0</v>
      </c>
      <c r="W7" s="28"/>
      <c r="X7" s="28"/>
      <c r="Y7" s="28"/>
      <c r="Z7" s="28"/>
      <c r="AA7" s="28"/>
    </row>
    <row r="8" spans="1:27" ht="18" customHeight="1" x14ac:dyDescent="0.25">
      <c r="A8" s="48">
        <f>เวลาเรียน!A15</f>
        <v>5</v>
      </c>
      <c r="B8" s="48">
        <f>IF(เวลาเรียน!B15="","",เวลาเรียน!B15)</f>
        <v>6541020207</v>
      </c>
      <c r="C8" s="105" t="str">
        <f>IF(B8="","",เวลาเรียน!C15)</f>
        <v>นายภัทรพล</v>
      </c>
      <c r="D8" s="106" t="str">
        <f>IF(B8="","",เวลาเรียน!D15)</f>
        <v>มานาม</v>
      </c>
      <c r="E8" s="112">
        <v>5</v>
      </c>
      <c r="F8" s="163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44"/>
      <c r="U8" s="55">
        <f t="shared" si="0"/>
        <v>0</v>
      </c>
      <c r="V8" s="133">
        <f t="shared" si="1"/>
        <v>0</v>
      </c>
      <c r="W8" s="28"/>
      <c r="X8" s="28"/>
      <c r="Y8" s="28"/>
      <c r="Z8" s="28"/>
      <c r="AA8" s="28"/>
    </row>
    <row r="9" spans="1:27" ht="18" customHeight="1" x14ac:dyDescent="0.25">
      <c r="A9" s="48">
        <f>เวลาเรียน!A16</f>
        <v>6</v>
      </c>
      <c r="B9" s="48">
        <f>IF(เวลาเรียน!B16="","",เวลาเรียน!B16)</f>
        <v>6541020208</v>
      </c>
      <c r="C9" s="105" t="str">
        <f>IF(B9="","",เวลาเรียน!C16)</f>
        <v>นายมินทดา</v>
      </c>
      <c r="D9" s="106" t="str">
        <f>IF(B9="","",เวลาเรียน!D16)</f>
        <v>สิงห์เหม</v>
      </c>
      <c r="E9" s="112">
        <v>6</v>
      </c>
      <c r="F9" s="16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44"/>
      <c r="U9" s="55">
        <f t="shared" si="0"/>
        <v>0</v>
      </c>
      <c r="V9" s="133">
        <f t="shared" si="1"/>
        <v>0</v>
      </c>
      <c r="W9" s="28"/>
      <c r="X9" s="28"/>
      <c r="Y9" s="28"/>
      <c r="Z9" s="28"/>
      <c r="AA9" s="28"/>
    </row>
    <row r="10" spans="1:27" ht="18" customHeight="1" x14ac:dyDescent="0.25">
      <c r="A10" s="48">
        <f>เวลาเรียน!A17</f>
        <v>7</v>
      </c>
      <c r="B10" s="48">
        <f>IF(เวลาเรียน!B17="","",เวลาเรียน!B17)</f>
        <v>6541020209</v>
      </c>
      <c r="C10" s="105" t="str">
        <f>IF(B10="","",เวลาเรียน!C17)</f>
        <v>นายวชิระ</v>
      </c>
      <c r="D10" s="106" t="str">
        <f>IF(B10="","",เวลาเรียน!D17)</f>
        <v>แซ่กลาน</v>
      </c>
      <c r="E10" s="112">
        <v>7</v>
      </c>
      <c r="F10" s="163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44"/>
      <c r="U10" s="55">
        <f t="shared" si="0"/>
        <v>0</v>
      </c>
      <c r="V10" s="133">
        <f t="shared" si="1"/>
        <v>0</v>
      </c>
      <c r="W10" s="28"/>
      <c r="X10" s="28"/>
      <c r="Y10" s="28"/>
      <c r="Z10" s="28"/>
      <c r="AA10" s="28"/>
    </row>
    <row r="11" spans="1:27" ht="18" customHeight="1" x14ac:dyDescent="0.25">
      <c r="A11" s="48">
        <f>เวลาเรียน!A18</f>
        <v>8</v>
      </c>
      <c r="B11" s="48">
        <f>IF(เวลาเรียน!B18="","",เวลาเรียน!B18)</f>
        <v>6541020212</v>
      </c>
      <c r="C11" s="105" t="str">
        <f>IF(B11="","",เวลาเรียน!C18)</f>
        <v>นายสุณัฐกิตติ์</v>
      </c>
      <c r="D11" s="106" t="str">
        <f>IF(B11="","",เวลาเรียน!D18)</f>
        <v>เป็งขันธ์</v>
      </c>
      <c r="E11" s="112">
        <v>8</v>
      </c>
      <c r="F11" s="163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44"/>
      <c r="U11" s="55">
        <f t="shared" si="0"/>
        <v>0</v>
      </c>
      <c r="V11" s="133">
        <f t="shared" si="1"/>
        <v>0</v>
      </c>
      <c r="W11" s="28"/>
      <c r="X11" s="28"/>
      <c r="Y11" s="28"/>
      <c r="Z11" s="28"/>
      <c r="AA11" s="28"/>
    </row>
    <row r="12" spans="1:27" ht="18" customHeight="1" x14ac:dyDescent="0.25">
      <c r="A12" s="48">
        <f>เวลาเรียน!A19</f>
        <v>9</v>
      </c>
      <c r="B12" s="48">
        <f>IF(เวลาเรียน!B19="","",เวลาเรียน!B19)</f>
        <v>6541020213</v>
      </c>
      <c r="C12" s="105" t="str">
        <f>IF(B12="","",เวลาเรียน!C19)</f>
        <v>นายคงเดช</v>
      </c>
      <c r="D12" s="106" t="str">
        <f>IF(B12="","",เวลาเรียน!D19)</f>
        <v>ทองเรือง</v>
      </c>
      <c r="E12" s="112">
        <v>9</v>
      </c>
      <c r="F12" s="163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44"/>
      <c r="U12" s="55">
        <f t="shared" si="0"/>
        <v>0</v>
      </c>
      <c r="V12" s="133">
        <f t="shared" si="1"/>
        <v>0</v>
      </c>
      <c r="W12" s="28"/>
      <c r="X12" s="28"/>
      <c r="Y12" s="28"/>
      <c r="Z12" s="28"/>
      <c r="AA12" s="28"/>
    </row>
    <row r="13" spans="1:27" ht="18" customHeight="1" x14ac:dyDescent="0.25">
      <c r="A13" s="48">
        <f>เวลาเรียน!A20</f>
        <v>10</v>
      </c>
      <c r="B13" s="48">
        <f>IF(เวลาเรียน!B20="","",เวลาเรียน!B20)</f>
        <v>6541020214</v>
      </c>
      <c r="C13" s="105" t="str">
        <f>IF(B13="","",เวลาเรียน!C20)</f>
        <v>นายศรราม</v>
      </c>
      <c r="D13" s="106" t="str">
        <f>IF(B13="","",เวลาเรียน!D20)</f>
        <v>โพธิสังวาล</v>
      </c>
      <c r="E13" s="112">
        <v>10</v>
      </c>
      <c r="F13" s="163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44"/>
      <c r="U13" s="55">
        <f t="shared" si="0"/>
        <v>0</v>
      </c>
      <c r="V13" s="133">
        <f t="shared" si="1"/>
        <v>0</v>
      </c>
      <c r="W13" s="28"/>
      <c r="X13" s="28"/>
      <c r="Y13" s="28"/>
      <c r="Z13" s="28"/>
      <c r="AA13" s="28"/>
    </row>
    <row r="14" spans="1:27" ht="18" customHeight="1" x14ac:dyDescent="0.25">
      <c r="A14" s="48">
        <f>เวลาเรียน!A21</f>
        <v>11</v>
      </c>
      <c r="B14" s="48">
        <f>IF(เวลาเรียน!B21="","",เวลาเรียน!B21)</f>
        <v>6541020215</v>
      </c>
      <c r="C14" s="105" t="str">
        <f>IF(B14="","",เวลาเรียน!C21)</f>
        <v>นายสุรศักดิ์</v>
      </c>
      <c r="D14" s="106" t="str">
        <f>IF(B14="","",เวลาเรียน!D21)</f>
        <v>อนุรัตน์</v>
      </c>
      <c r="E14" s="112">
        <v>11</v>
      </c>
      <c r="F14" s="163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44"/>
      <c r="U14" s="55">
        <f t="shared" si="0"/>
        <v>0</v>
      </c>
      <c r="V14" s="133">
        <f t="shared" si="1"/>
        <v>0</v>
      </c>
      <c r="W14" s="28"/>
      <c r="X14" s="28"/>
      <c r="Y14" s="28"/>
      <c r="Z14" s="28"/>
      <c r="AA14" s="28"/>
    </row>
    <row r="15" spans="1:27" ht="18" customHeight="1" x14ac:dyDescent="0.25">
      <c r="A15" s="48">
        <f>เวลาเรียน!A22</f>
        <v>12</v>
      </c>
      <c r="B15" s="48" t="str">
        <f>IF(เวลาเรียน!B22="","",เวลาเรียน!B22)</f>
        <v/>
      </c>
      <c r="C15" s="105" t="str">
        <f>IF(B15="","",เวลาเรียน!C22)</f>
        <v/>
      </c>
      <c r="D15" s="106" t="str">
        <f>IF(B15="","",เวลาเรียน!D22)</f>
        <v/>
      </c>
      <c r="E15" s="112">
        <v>12</v>
      </c>
      <c r="F15" s="163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44"/>
      <c r="U15" s="55" t="str">
        <f t="shared" si="0"/>
        <v/>
      </c>
      <c r="V15" s="133" t="str">
        <f t="shared" si="1"/>
        <v/>
      </c>
      <c r="W15" s="28"/>
      <c r="X15" s="28"/>
      <c r="Y15" s="28"/>
      <c r="Z15" s="28"/>
      <c r="AA15" s="28"/>
    </row>
    <row r="16" spans="1:27" ht="18" customHeight="1" x14ac:dyDescent="0.25">
      <c r="A16" s="48">
        <f>เวลาเรียน!A23</f>
        <v>13</v>
      </c>
      <c r="B16" s="48" t="str">
        <f>IF(เวลาเรียน!B23="","",เวลาเรียน!B23)</f>
        <v/>
      </c>
      <c r="C16" s="105" t="str">
        <f>IF(B16="","",เวลาเรียน!C23)</f>
        <v/>
      </c>
      <c r="D16" s="106" t="str">
        <f>IF(B16="","",เวลาเรียน!D23)</f>
        <v/>
      </c>
      <c r="E16" s="112">
        <v>13</v>
      </c>
      <c r="F16" s="163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44"/>
      <c r="U16" s="55" t="str">
        <f t="shared" si="0"/>
        <v/>
      </c>
      <c r="V16" s="133" t="str">
        <f t="shared" si="1"/>
        <v/>
      </c>
      <c r="W16" s="28"/>
      <c r="X16" s="28"/>
      <c r="Y16" s="28"/>
      <c r="Z16" s="28"/>
      <c r="AA16" s="28"/>
    </row>
    <row r="17" spans="1:27" ht="18" customHeight="1" x14ac:dyDescent="0.25">
      <c r="A17" s="48">
        <f>เวลาเรียน!A24</f>
        <v>14</v>
      </c>
      <c r="B17" s="48" t="str">
        <f>IF(เวลาเรียน!B24="","",เวลาเรียน!B24)</f>
        <v/>
      </c>
      <c r="C17" s="105" t="str">
        <f>IF(B17="","",เวลาเรียน!C24)</f>
        <v/>
      </c>
      <c r="D17" s="106" t="str">
        <f>IF(B17="","",เวลาเรียน!D24)</f>
        <v/>
      </c>
      <c r="E17" s="112">
        <v>14</v>
      </c>
      <c r="F17" s="163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44"/>
      <c r="U17" s="55" t="str">
        <f t="shared" si="0"/>
        <v/>
      </c>
      <c r="V17" s="133" t="str">
        <f t="shared" si="1"/>
        <v/>
      </c>
      <c r="W17" s="28"/>
      <c r="X17" s="28"/>
      <c r="Y17" s="28"/>
      <c r="Z17" s="28"/>
      <c r="AA17" s="28"/>
    </row>
    <row r="18" spans="1:27" ht="18" customHeight="1" x14ac:dyDescent="0.3">
      <c r="A18" s="48">
        <f>เวลาเรียน!A25</f>
        <v>15</v>
      </c>
      <c r="B18" s="48" t="str">
        <f>IF(เวลาเรียน!B25="","",เวลาเรียน!B25)</f>
        <v/>
      </c>
      <c r="C18" s="105" t="str">
        <f>IF(B18="","",เวลาเรียน!C25)</f>
        <v/>
      </c>
      <c r="D18" s="106" t="str">
        <f>IF(B18="","",เวลาเรียน!D25)</f>
        <v/>
      </c>
      <c r="E18" s="112">
        <v>15</v>
      </c>
      <c r="F18" s="163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44"/>
      <c r="U18" s="55" t="str">
        <f t="shared" si="0"/>
        <v/>
      </c>
      <c r="V18" s="133" t="str">
        <f t="shared" si="1"/>
        <v/>
      </c>
      <c r="W18" s="12"/>
      <c r="X18" s="12"/>
      <c r="Y18" s="12"/>
      <c r="Z18" s="12"/>
      <c r="AA18" s="12"/>
    </row>
    <row r="19" spans="1:27" ht="18" customHeight="1" x14ac:dyDescent="0.3">
      <c r="A19" s="48">
        <f>เวลาเรียน!A26</f>
        <v>16</v>
      </c>
      <c r="B19" s="48" t="str">
        <f>IF(เวลาเรียน!B26="","",เวลาเรียน!B26)</f>
        <v/>
      </c>
      <c r="C19" s="105" t="str">
        <f>IF(B19="","",เวลาเรียน!C26)</f>
        <v/>
      </c>
      <c r="D19" s="106" t="str">
        <f>IF(B19="","",เวลาเรียน!D26)</f>
        <v/>
      </c>
      <c r="E19" s="112">
        <v>16</v>
      </c>
      <c r="F19" s="163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44"/>
      <c r="U19" s="55" t="str">
        <f t="shared" si="0"/>
        <v/>
      </c>
      <c r="V19" s="133" t="str">
        <f t="shared" si="1"/>
        <v/>
      </c>
      <c r="W19" s="12"/>
      <c r="X19" s="12"/>
      <c r="Y19" s="12"/>
      <c r="Z19" s="12"/>
      <c r="AA19" s="12"/>
    </row>
    <row r="20" spans="1:27" ht="18" customHeight="1" x14ac:dyDescent="0.3">
      <c r="A20" s="48">
        <f>เวลาเรียน!A27</f>
        <v>17</v>
      </c>
      <c r="B20" s="48" t="str">
        <f>IF(เวลาเรียน!B27="","",เวลาเรียน!B27)</f>
        <v/>
      </c>
      <c r="C20" s="105" t="str">
        <f>IF(B20="","",เวลาเรียน!C27)</f>
        <v/>
      </c>
      <c r="D20" s="106" t="str">
        <f>IF(B20="","",เวลาเรียน!D27)</f>
        <v/>
      </c>
      <c r="E20" s="112">
        <v>17</v>
      </c>
      <c r="F20" s="163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44"/>
      <c r="U20" s="55" t="str">
        <f t="shared" si="0"/>
        <v/>
      </c>
      <c r="V20" s="133" t="str">
        <f t="shared" si="1"/>
        <v/>
      </c>
      <c r="W20" s="12"/>
      <c r="X20" s="12"/>
      <c r="Y20" s="12"/>
      <c r="Z20" s="12"/>
      <c r="AA20" s="12"/>
    </row>
    <row r="21" spans="1:27" ht="18" customHeight="1" x14ac:dyDescent="0.3">
      <c r="A21" s="48">
        <f>เวลาเรียน!A28</f>
        <v>18</v>
      </c>
      <c r="B21" s="48" t="str">
        <f>IF(เวลาเรียน!B28="","",เวลาเรียน!B28)</f>
        <v/>
      </c>
      <c r="C21" s="105" t="str">
        <f>IF(B21="","",เวลาเรียน!C28)</f>
        <v/>
      </c>
      <c r="D21" s="106" t="str">
        <f>IF(B21="","",เวลาเรียน!D28)</f>
        <v/>
      </c>
      <c r="E21" s="112">
        <v>18</v>
      </c>
      <c r="F21" s="163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44"/>
      <c r="U21" s="55" t="str">
        <f t="shared" si="0"/>
        <v/>
      </c>
      <c r="V21" s="133" t="str">
        <f t="shared" si="1"/>
        <v/>
      </c>
      <c r="W21" s="12"/>
      <c r="X21" s="12"/>
      <c r="Y21" s="12"/>
      <c r="Z21" s="12"/>
      <c r="AA21" s="12"/>
    </row>
    <row r="22" spans="1:27" ht="18" customHeight="1" x14ac:dyDescent="0.3">
      <c r="A22" s="48">
        <f>เวลาเรียน!A29</f>
        <v>19</v>
      </c>
      <c r="B22" s="48" t="str">
        <f>IF(เวลาเรียน!B29="","",เวลาเรียน!B29)</f>
        <v/>
      </c>
      <c r="C22" s="105" t="str">
        <f>IF(B22="","",เวลาเรียน!C29)</f>
        <v/>
      </c>
      <c r="D22" s="106" t="str">
        <f>IF(B22="","",เวลาเรียน!D29)</f>
        <v/>
      </c>
      <c r="E22" s="112">
        <v>19</v>
      </c>
      <c r="F22" s="163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44"/>
      <c r="U22" s="55" t="str">
        <f t="shared" si="0"/>
        <v/>
      </c>
      <c r="V22" s="133" t="str">
        <f t="shared" si="1"/>
        <v/>
      </c>
      <c r="W22" s="12"/>
      <c r="X22" s="12"/>
      <c r="Y22" s="12"/>
      <c r="Z22" s="12"/>
      <c r="AA22" s="12"/>
    </row>
    <row r="23" spans="1:27" ht="18" customHeight="1" x14ac:dyDescent="0.3">
      <c r="A23" s="48">
        <f>เวลาเรียน!A30</f>
        <v>20</v>
      </c>
      <c r="B23" s="48" t="str">
        <f>IF(เวลาเรียน!B30="","",เวลาเรียน!B30)</f>
        <v/>
      </c>
      <c r="C23" s="105" t="str">
        <f>IF(B23="","",เวลาเรียน!C30)</f>
        <v/>
      </c>
      <c r="D23" s="106" t="str">
        <f>IF(B23="","",เวลาเรียน!D30)</f>
        <v/>
      </c>
      <c r="E23" s="112">
        <v>20</v>
      </c>
      <c r="F23" s="163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44"/>
      <c r="U23" s="55" t="str">
        <f t="shared" si="0"/>
        <v/>
      </c>
      <c r="V23" s="133" t="str">
        <f t="shared" si="1"/>
        <v/>
      </c>
      <c r="W23" s="12"/>
      <c r="X23" s="12"/>
      <c r="Y23" s="12"/>
      <c r="Z23" s="12"/>
      <c r="AA23" s="12"/>
    </row>
    <row r="24" spans="1:27" ht="18" customHeight="1" x14ac:dyDescent="0.3">
      <c r="A24" s="48">
        <f>เวลาเรียน!A31</f>
        <v>21</v>
      </c>
      <c r="B24" s="48" t="str">
        <f>IF(เวลาเรียน!B31="","",เวลาเรียน!B31)</f>
        <v/>
      </c>
      <c r="C24" s="105" t="str">
        <f>IF(B24="","",เวลาเรียน!C31)</f>
        <v/>
      </c>
      <c r="D24" s="106" t="str">
        <f>IF(B24="","",เวลาเรียน!D31)</f>
        <v/>
      </c>
      <c r="E24" s="112">
        <v>21</v>
      </c>
      <c r="F24" s="163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44"/>
      <c r="U24" s="55" t="str">
        <f t="shared" si="0"/>
        <v/>
      </c>
      <c r="V24" s="133" t="str">
        <f t="shared" si="1"/>
        <v/>
      </c>
      <c r="W24" s="12"/>
      <c r="X24" s="12"/>
      <c r="Y24" s="12"/>
      <c r="Z24" s="12"/>
      <c r="AA24" s="12"/>
    </row>
    <row r="25" spans="1:27" ht="18" customHeight="1" x14ac:dyDescent="0.3">
      <c r="A25" s="48">
        <f>เวลาเรียน!A32</f>
        <v>22</v>
      </c>
      <c r="B25" s="48" t="str">
        <f>IF(เวลาเรียน!B32="","",เวลาเรียน!B32)</f>
        <v/>
      </c>
      <c r="C25" s="105" t="str">
        <f>IF(B25="","",เวลาเรียน!C32)</f>
        <v/>
      </c>
      <c r="D25" s="106" t="str">
        <f>IF(B25="","",เวลาเรียน!D32)</f>
        <v/>
      </c>
      <c r="E25" s="112">
        <v>22</v>
      </c>
      <c r="F25" s="163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44"/>
      <c r="U25" s="55" t="str">
        <f t="shared" si="0"/>
        <v/>
      </c>
      <c r="V25" s="133" t="str">
        <f t="shared" si="1"/>
        <v/>
      </c>
      <c r="W25" s="12"/>
      <c r="X25" s="12"/>
      <c r="Y25" s="12"/>
      <c r="Z25" s="12"/>
      <c r="AA25" s="12"/>
    </row>
    <row r="26" spans="1:27" ht="18" customHeight="1" x14ac:dyDescent="0.3">
      <c r="A26" s="48">
        <f>เวลาเรียน!A33</f>
        <v>23</v>
      </c>
      <c r="B26" s="48" t="str">
        <f>IF(เวลาเรียน!B33="","",เวลาเรียน!B33)</f>
        <v/>
      </c>
      <c r="C26" s="105" t="str">
        <f>IF(B26="","",เวลาเรียน!C33)</f>
        <v/>
      </c>
      <c r="D26" s="106" t="str">
        <f>IF(B26="","",เวลาเรียน!D33)</f>
        <v/>
      </c>
      <c r="E26" s="112">
        <v>23</v>
      </c>
      <c r="F26" s="163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44"/>
      <c r="U26" s="55" t="str">
        <f t="shared" si="0"/>
        <v/>
      </c>
      <c r="V26" s="133" t="str">
        <f t="shared" si="1"/>
        <v/>
      </c>
      <c r="W26" s="12"/>
      <c r="X26" s="12"/>
      <c r="Y26" s="12"/>
      <c r="Z26" s="12"/>
      <c r="AA26" s="12"/>
    </row>
    <row r="27" spans="1:27" ht="18" customHeight="1" x14ac:dyDescent="0.3">
      <c r="A27" s="48">
        <f>เวลาเรียน!A34</f>
        <v>24</v>
      </c>
      <c r="B27" s="48" t="str">
        <f>IF(เวลาเรียน!B34="","",เวลาเรียน!B34)</f>
        <v/>
      </c>
      <c r="C27" s="105" t="str">
        <f>IF(B27="","",เวลาเรียน!C34)</f>
        <v/>
      </c>
      <c r="D27" s="106" t="str">
        <f>IF(B27="","",เวลาเรียน!D34)</f>
        <v/>
      </c>
      <c r="E27" s="112">
        <v>24</v>
      </c>
      <c r="F27" s="163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44"/>
      <c r="U27" s="55" t="str">
        <f t="shared" si="0"/>
        <v/>
      </c>
      <c r="V27" s="133" t="str">
        <f t="shared" si="1"/>
        <v/>
      </c>
      <c r="W27" s="12"/>
      <c r="X27" s="12"/>
      <c r="Y27" s="12"/>
      <c r="Z27" s="12"/>
      <c r="AA27" s="12"/>
    </row>
    <row r="28" spans="1:27" ht="18" customHeight="1" x14ac:dyDescent="0.25">
      <c r="A28" s="48">
        <f>เวลาเรียน!A35</f>
        <v>25</v>
      </c>
      <c r="B28" s="48" t="str">
        <f>IF(เวลาเรียน!B35="","",เวลาเรียน!B35)</f>
        <v/>
      </c>
      <c r="C28" s="105" t="str">
        <f>IF(B28="","",เวลาเรียน!C35)</f>
        <v/>
      </c>
      <c r="D28" s="106" t="str">
        <f>IF(B28="","",เวลาเรียน!D35)</f>
        <v/>
      </c>
      <c r="E28" s="112">
        <v>25</v>
      </c>
      <c r="F28" s="163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44"/>
      <c r="U28" s="55" t="str">
        <f t="shared" si="0"/>
        <v/>
      </c>
      <c r="V28" s="133" t="str">
        <f t="shared" si="1"/>
        <v/>
      </c>
      <c r="W28" s="28"/>
      <c r="X28" s="28"/>
      <c r="Y28" s="28"/>
      <c r="Z28" s="28"/>
      <c r="AA28" s="28"/>
    </row>
    <row r="29" spans="1:27" ht="18" customHeight="1" x14ac:dyDescent="0.3">
      <c r="A29" s="48">
        <f>เวลาเรียน!A36</f>
        <v>26</v>
      </c>
      <c r="B29" s="48" t="str">
        <f>IF(เวลาเรียน!B36="","",เวลาเรียน!B36)</f>
        <v/>
      </c>
      <c r="C29" s="105" t="str">
        <f>IF(B29="","",เวลาเรียน!C36)</f>
        <v/>
      </c>
      <c r="D29" s="106" t="str">
        <f>IF(B29="","",เวลาเรียน!D36)</f>
        <v/>
      </c>
      <c r="E29" s="112">
        <v>26</v>
      </c>
      <c r="F29" s="163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44"/>
      <c r="U29" s="55" t="str">
        <f t="shared" si="0"/>
        <v/>
      </c>
      <c r="V29" s="133" t="str">
        <f t="shared" si="1"/>
        <v/>
      </c>
      <c r="W29" s="12"/>
      <c r="X29" s="12"/>
      <c r="Y29" s="12"/>
      <c r="Z29" s="12"/>
      <c r="AA29" s="12"/>
    </row>
    <row r="30" spans="1:27" ht="18" customHeight="1" x14ac:dyDescent="0.3">
      <c r="A30" s="48">
        <f>เวลาเรียน!A37</f>
        <v>27</v>
      </c>
      <c r="B30" s="48" t="str">
        <f>IF(เวลาเรียน!B37="","",เวลาเรียน!B37)</f>
        <v/>
      </c>
      <c r="C30" s="105" t="str">
        <f>IF(B30="","",เวลาเรียน!C37)</f>
        <v/>
      </c>
      <c r="D30" s="106" t="str">
        <f>IF(B30="","",เวลาเรียน!D37)</f>
        <v/>
      </c>
      <c r="E30" s="112">
        <v>27</v>
      </c>
      <c r="F30" s="163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44"/>
      <c r="U30" s="55" t="str">
        <f t="shared" si="0"/>
        <v/>
      </c>
      <c r="V30" s="133" t="str">
        <f t="shared" si="1"/>
        <v/>
      </c>
      <c r="W30" s="12"/>
      <c r="X30" s="12"/>
      <c r="Y30" s="12"/>
      <c r="Z30" s="12"/>
      <c r="AA30" s="12"/>
    </row>
    <row r="31" spans="1:27" ht="18" customHeight="1" x14ac:dyDescent="0.3">
      <c r="A31" s="48">
        <f>เวลาเรียน!A38</f>
        <v>28</v>
      </c>
      <c r="B31" s="48" t="str">
        <f>IF(เวลาเรียน!B38="","",เวลาเรียน!B38)</f>
        <v/>
      </c>
      <c r="C31" s="105" t="str">
        <f>IF(B31="","",เวลาเรียน!C38)</f>
        <v/>
      </c>
      <c r="D31" s="106" t="str">
        <f>IF(B31="","",เวลาเรียน!D38)</f>
        <v/>
      </c>
      <c r="E31" s="112">
        <v>28</v>
      </c>
      <c r="F31" s="163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44"/>
      <c r="U31" s="55" t="str">
        <f t="shared" si="0"/>
        <v/>
      </c>
      <c r="V31" s="133" t="str">
        <f t="shared" si="1"/>
        <v/>
      </c>
      <c r="W31" s="12"/>
      <c r="X31" s="12"/>
      <c r="Y31" s="12"/>
      <c r="Z31" s="12"/>
      <c r="AA31" s="12"/>
    </row>
    <row r="32" spans="1:27" ht="18" customHeight="1" x14ac:dyDescent="0.3">
      <c r="A32" s="48">
        <f>เวลาเรียน!A39</f>
        <v>29</v>
      </c>
      <c r="B32" s="48" t="str">
        <f>IF(เวลาเรียน!B39="","",เวลาเรียน!B39)</f>
        <v/>
      </c>
      <c r="C32" s="105" t="str">
        <f>IF(B32="","",เวลาเรียน!C39)</f>
        <v/>
      </c>
      <c r="D32" s="106" t="str">
        <f>IF(B32="","",เวลาเรียน!D39)</f>
        <v/>
      </c>
      <c r="E32" s="112">
        <v>29</v>
      </c>
      <c r="F32" s="163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44"/>
      <c r="U32" s="55" t="str">
        <f t="shared" si="0"/>
        <v/>
      </c>
      <c r="V32" s="133" t="str">
        <f t="shared" si="1"/>
        <v/>
      </c>
      <c r="W32" s="12"/>
      <c r="X32" s="12"/>
      <c r="Y32" s="12"/>
      <c r="Z32" s="12"/>
      <c r="AA32" s="12"/>
    </row>
    <row r="33" spans="1:27" ht="18" customHeight="1" x14ac:dyDescent="0.3">
      <c r="A33" s="48">
        <f>เวลาเรียน!A40</f>
        <v>30</v>
      </c>
      <c r="B33" s="48" t="str">
        <f>IF(เวลาเรียน!B40="","",เวลาเรียน!B40)</f>
        <v/>
      </c>
      <c r="C33" s="105" t="str">
        <f>IF(B33="","",เวลาเรียน!C40)</f>
        <v/>
      </c>
      <c r="D33" s="106" t="str">
        <f>IF(B33="","",เวลาเรียน!D40)</f>
        <v/>
      </c>
      <c r="E33" s="112">
        <v>30</v>
      </c>
      <c r="F33" s="163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44"/>
      <c r="U33" s="55" t="str">
        <f t="shared" si="0"/>
        <v/>
      </c>
      <c r="V33" s="133" t="str">
        <f t="shared" si="1"/>
        <v/>
      </c>
      <c r="W33" s="12"/>
      <c r="X33" s="12"/>
      <c r="Y33" s="12"/>
      <c r="Z33" s="12"/>
      <c r="AA33" s="12"/>
    </row>
    <row r="34" spans="1:27" ht="18" customHeight="1" x14ac:dyDescent="0.3">
      <c r="A34" s="48">
        <f>เวลาเรียน!A41</f>
        <v>31</v>
      </c>
      <c r="B34" s="48" t="str">
        <f>IF(เวลาเรียน!B41="","",เวลาเรียน!B41)</f>
        <v/>
      </c>
      <c r="C34" s="105" t="str">
        <f>IF(B34="","",เวลาเรียน!C41)</f>
        <v/>
      </c>
      <c r="D34" s="106" t="str">
        <f>IF(B34="","",เวลาเรียน!D41)</f>
        <v/>
      </c>
      <c r="E34" s="112">
        <v>31</v>
      </c>
      <c r="F34" s="163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44"/>
      <c r="U34" s="55" t="str">
        <f t="shared" si="0"/>
        <v/>
      </c>
      <c r="V34" s="133" t="str">
        <f t="shared" si="1"/>
        <v/>
      </c>
      <c r="W34" s="12"/>
      <c r="X34" s="12"/>
      <c r="Y34" s="12"/>
      <c r="Z34" s="12"/>
      <c r="AA34" s="12"/>
    </row>
    <row r="35" spans="1:27" ht="18" customHeight="1" x14ac:dyDescent="0.3">
      <c r="A35" s="48">
        <f>เวลาเรียน!A42</f>
        <v>32</v>
      </c>
      <c r="B35" s="48" t="str">
        <f>IF(เวลาเรียน!B42="","",เวลาเรียน!B42)</f>
        <v/>
      </c>
      <c r="C35" s="105" t="str">
        <f>IF(B35="","",เวลาเรียน!C42)</f>
        <v/>
      </c>
      <c r="D35" s="106" t="str">
        <f>IF(B35="","",เวลาเรียน!D42)</f>
        <v/>
      </c>
      <c r="E35" s="112">
        <v>32</v>
      </c>
      <c r="F35" s="163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44"/>
      <c r="U35" s="55" t="str">
        <f t="shared" si="0"/>
        <v/>
      </c>
      <c r="V35" s="133" t="str">
        <f t="shared" si="1"/>
        <v/>
      </c>
      <c r="W35" s="12"/>
      <c r="X35" s="12"/>
      <c r="Y35" s="12"/>
      <c r="Z35" s="12"/>
      <c r="AA35" s="12"/>
    </row>
    <row r="36" spans="1:27" ht="18" customHeight="1" x14ac:dyDescent="0.3">
      <c r="A36" s="48">
        <f>เวลาเรียน!A43</f>
        <v>33</v>
      </c>
      <c r="B36" s="48" t="str">
        <f>IF(เวลาเรียน!B43="","",เวลาเรียน!B43)</f>
        <v/>
      </c>
      <c r="C36" s="105" t="str">
        <f>IF(B36="","",เวลาเรียน!C43)</f>
        <v/>
      </c>
      <c r="D36" s="106" t="str">
        <f>IF(B36="","",เวลาเรียน!D43)</f>
        <v/>
      </c>
      <c r="E36" s="112">
        <v>33</v>
      </c>
      <c r="F36" s="163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44"/>
      <c r="U36" s="55" t="str">
        <f t="shared" si="0"/>
        <v/>
      </c>
      <c r="V36" s="133" t="str">
        <f t="shared" si="1"/>
        <v/>
      </c>
      <c r="W36" s="12"/>
      <c r="X36" s="12"/>
      <c r="Y36" s="12"/>
      <c r="Z36" s="12"/>
      <c r="AA36" s="12"/>
    </row>
    <row r="37" spans="1:27" ht="18" customHeight="1" x14ac:dyDescent="0.3">
      <c r="A37" s="48">
        <f>เวลาเรียน!A44</f>
        <v>34</v>
      </c>
      <c r="B37" s="48" t="str">
        <f>IF(เวลาเรียน!B44="","",เวลาเรียน!B44)</f>
        <v/>
      </c>
      <c r="C37" s="105" t="str">
        <f>IF(B37="","",เวลาเรียน!C44)</f>
        <v/>
      </c>
      <c r="D37" s="106" t="str">
        <f>IF(B37="","",เวลาเรียน!D44)</f>
        <v/>
      </c>
      <c r="E37" s="112">
        <v>34</v>
      </c>
      <c r="F37" s="163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44"/>
      <c r="U37" s="55" t="str">
        <f t="shared" si="0"/>
        <v/>
      </c>
      <c r="V37" s="133" t="str">
        <f t="shared" si="1"/>
        <v/>
      </c>
      <c r="W37" s="12"/>
      <c r="X37" s="12"/>
      <c r="Y37" s="12"/>
      <c r="Z37" s="12"/>
      <c r="AA37" s="12"/>
    </row>
    <row r="38" spans="1:27" ht="18" customHeight="1" x14ac:dyDescent="0.3">
      <c r="A38" s="48">
        <f>เวลาเรียน!A45</f>
        <v>35</v>
      </c>
      <c r="B38" s="48" t="str">
        <f>IF(เวลาเรียน!B45="","",เวลาเรียน!B45)</f>
        <v/>
      </c>
      <c r="C38" s="105" t="str">
        <f>IF(B38="","",เวลาเรียน!C45)</f>
        <v/>
      </c>
      <c r="D38" s="106" t="str">
        <f>IF(B38="","",เวลาเรียน!D45)</f>
        <v/>
      </c>
      <c r="E38" s="112">
        <v>35</v>
      </c>
      <c r="F38" s="163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44"/>
      <c r="U38" s="55" t="str">
        <f t="shared" si="0"/>
        <v/>
      </c>
      <c r="V38" s="133" t="str">
        <f t="shared" si="1"/>
        <v/>
      </c>
      <c r="W38" s="12"/>
      <c r="X38" s="12"/>
      <c r="Y38" s="12"/>
      <c r="Z38" s="12"/>
      <c r="AA38" s="12"/>
    </row>
    <row r="39" spans="1:27" ht="18" customHeight="1" x14ac:dyDescent="0.3">
      <c r="A39" s="48">
        <f>เวลาเรียน!A46</f>
        <v>36</v>
      </c>
      <c r="B39" s="48" t="str">
        <f>IF(เวลาเรียน!B46="","",เวลาเรียน!B46)</f>
        <v/>
      </c>
      <c r="C39" s="105" t="str">
        <f>IF(B39="","",เวลาเรียน!C46)</f>
        <v/>
      </c>
      <c r="D39" s="106" t="str">
        <f>IF(B39="","",เวลาเรียน!D46)</f>
        <v/>
      </c>
      <c r="E39" s="112">
        <v>36</v>
      </c>
      <c r="F39" s="163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44"/>
      <c r="U39" s="55" t="str">
        <f t="shared" si="0"/>
        <v/>
      </c>
      <c r="V39" s="133" t="str">
        <f t="shared" si="1"/>
        <v/>
      </c>
      <c r="W39" s="12"/>
      <c r="X39" s="12"/>
      <c r="Y39" s="12"/>
      <c r="Z39" s="12"/>
      <c r="AA39" s="12"/>
    </row>
    <row r="40" spans="1:27" ht="18" customHeight="1" x14ac:dyDescent="0.3">
      <c r="A40" s="48">
        <f>เวลาเรียน!A47</f>
        <v>37</v>
      </c>
      <c r="B40" s="48" t="str">
        <f>IF(เวลาเรียน!B47="","",เวลาเรียน!B47)</f>
        <v/>
      </c>
      <c r="C40" s="105" t="str">
        <f>IF(B40="","",เวลาเรียน!C47)</f>
        <v/>
      </c>
      <c r="D40" s="106" t="str">
        <f>IF(B40="","",เวลาเรียน!D47)</f>
        <v/>
      </c>
      <c r="E40" s="112">
        <v>37</v>
      </c>
      <c r="F40" s="163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44"/>
      <c r="U40" s="55" t="str">
        <f t="shared" si="0"/>
        <v/>
      </c>
      <c r="V40" s="133" t="str">
        <f t="shared" si="1"/>
        <v/>
      </c>
      <c r="W40" s="12"/>
      <c r="X40" s="12"/>
      <c r="Y40" s="12"/>
      <c r="Z40" s="12"/>
      <c r="AA40" s="12"/>
    </row>
    <row r="41" spans="1:27" ht="18" customHeight="1" x14ac:dyDescent="0.3">
      <c r="A41" s="48">
        <f>เวลาเรียน!A48</f>
        <v>38</v>
      </c>
      <c r="B41" s="48" t="str">
        <f>IF(เวลาเรียน!B48="","",เวลาเรียน!B48)</f>
        <v/>
      </c>
      <c r="C41" s="105" t="str">
        <f>IF(B41="","",เวลาเรียน!C48)</f>
        <v/>
      </c>
      <c r="D41" s="106" t="str">
        <f>IF(B41="","",เวลาเรียน!D48)</f>
        <v/>
      </c>
      <c r="E41" s="112">
        <v>38</v>
      </c>
      <c r="F41" s="163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44"/>
      <c r="U41" s="55" t="str">
        <f t="shared" si="0"/>
        <v/>
      </c>
      <c r="V41" s="133" t="str">
        <f t="shared" si="1"/>
        <v/>
      </c>
      <c r="W41" s="12"/>
      <c r="X41" s="12"/>
      <c r="Y41" s="12"/>
      <c r="Z41" s="12"/>
      <c r="AA41" s="12"/>
    </row>
    <row r="42" spans="1:27" ht="18" customHeight="1" x14ac:dyDescent="0.3">
      <c r="A42" s="48">
        <f>เวลาเรียน!A49</f>
        <v>39</v>
      </c>
      <c r="B42" s="48" t="str">
        <f>IF(เวลาเรียน!B49="","",เวลาเรียน!B49)</f>
        <v/>
      </c>
      <c r="C42" s="105" t="str">
        <f>IF(B42="","",เวลาเรียน!C49)</f>
        <v/>
      </c>
      <c r="D42" s="106" t="str">
        <f>IF(B42="","",เวลาเรียน!D49)</f>
        <v/>
      </c>
      <c r="E42" s="112">
        <v>39</v>
      </c>
      <c r="F42" s="163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44"/>
      <c r="U42" s="55" t="str">
        <f t="shared" si="0"/>
        <v/>
      </c>
      <c r="V42" s="133" t="str">
        <f t="shared" si="1"/>
        <v/>
      </c>
      <c r="W42" s="12"/>
      <c r="X42" s="12"/>
      <c r="Y42" s="12"/>
      <c r="Z42" s="12"/>
      <c r="AA42" s="12"/>
    </row>
    <row r="43" spans="1:27" ht="18" customHeight="1" x14ac:dyDescent="0.3">
      <c r="A43" s="48">
        <f>เวลาเรียน!A50</f>
        <v>40</v>
      </c>
      <c r="B43" s="48" t="str">
        <f>IF(เวลาเรียน!B50="","",เวลาเรียน!B50)</f>
        <v/>
      </c>
      <c r="C43" s="105" t="str">
        <f>IF(B43="","",เวลาเรียน!C50)</f>
        <v/>
      </c>
      <c r="D43" s="106" t="str">
        <f>IF(B43="","",เวลาเรียน!D50)</f>
        <v/>
      </c>
      <c r="E43" s="112">
        <v>40</v>
      </c>
      <c r="F43" s="163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44"/>
      <c r="U43" s="55" t="str">
        <f t="shared" si="0"/>
        <v/>
      </c>
      <c r="V43" s="133" t="str">
        <f t="shared" si="1"/>
        <v/>
      </c>
      <c r="W43" s="12"/>
      <c r="X43" s="12"/>
      <c r="Y43" s="12"/>
      <c r="Z43" s="12"/>
      <c r="AA43" s="12"/>
    </row>
    <row r="44" spans="1:27" ht="18" customHeight="1" x14ac:dyDescent="0.3">
      <c r="A44" s="48">
        <f>เวลาเรียน!A51</f>
        <v>41</v>
      </c>
      <c r="B44" s="48" t="str">
        <f>IF(เวลาเรียน!B51="","",เวลาเรียน!B51)</f>
        <v/>
      </c>
      <c r="C44" s="105" t="str">
        <f>IF(B44="","",เวลาเรียน!C51)</f>
        <v/>
      </c>
      <c r="D44" s="106" t="str">
        <f>IF(B44="","",เวลาเรียน!D51)</f>
        <v/>
      </c>
      <c r="E44" s="112">
        <v>41</v>
      </c>
      <c r="F44" s="163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44"/>
      <c r="U44" s="55" t="str">
        <f t="shared" si="0"/>
        <v/>
      </c>
      <c r="V44" s="133" t="str">
        <f t="shared" si="1"/>
        <v/>
      </c>
      <c r="W44" s="12"/>
      <c r="X44" s="12"/>
      <c r="Y44" s="12"/>
      <c r="Z44" s="12"/>
      <c r="AA44" s="12"/>
    </row>
    <row r="45" spans="1:27" ht="18" customHeight="1" x14ac:dyDescent="0.3">
      <c r="A45" s="48">
        <f>เวลาเรียน!A52</f>
        <v>42</v>
      </c>
      <c r="B45" s="48" t="str">
        <f>IF(เวลาเรียน!B52="","",เวลาเรียน!B52)</f>
        <v/>
      </c>
      <c r="C45" s="105" t="str">
        <f>IF(B45="","",เวลาเรียน!C52)</f>
        <v/>
      </c>
      <c r="D45" s="106" t="str">
        <f>IF(B45="","",เวลาเรียน!D52)</f>
        <v/>
      </c>
      <c r="E45" s="112">
        <v>42</v>
      </c>
      <c r="F45" s="163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44"/>
      <c r="U45" s="55" t="str">
        <f t="shared" si="0"/>
        <v/>
      </c>
      <c r="V45" s="133" t="str">
        <f t="shared" si="1"/>
        <v/>
      </c>
      <c r="W45" s="12"/>
      <c r="X45" s="12"/>
      <c r="Y45" s="12"/>
      <c r="Z45" s="12"/>
      <c r="AA45" s="12"/>
    </row>
    <row r="46" spans="1:27" ht="18" customHeight="1" x14ac:dyDescent="0.3">
      <c r="A46" s="48">
        <f>เวลาเรียน!A53</f>
        <v>43</v>
      </c>
      <c r="B46" s="48" t="str">
        <f>IF(เวลาเรียน!B53="","",เวลาเรียน!B53)</f>
        <v/>
      </c>
      <c r="C46" s="105" t="str">
        <f>IF(B46="","",เวลาเรียน!C53)</f>
        <v/>
      </c>
      <c r="D46" s="106" t="str">
        <f>IF(B46="","",เวลาเรียน!D53)</f>
        <v/>
      </c>
      <c r="E46" s="112">
        <v>43</v>
      </c>
      <c r="F46" s="163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44"/>
      <c r="U46" s="55" t="str">
        <f t="shared" si="0"/>
        <v/>
      </c>
      <c r="V46" s="133" t="str">
        <f t="shared" si="1"/>
        <v/>
      </c>
      <c r="W46" s="12"/>
      <c r="X46" s="12"/>
      <c r="Y46" s="12"/>
      <c r="Z46" s="12"/>
      <c r="AA46" s="12"/>
    </row>
    <row r="47" spans="1:27" ht="18" customHeight="1" x14ac:dyDescent="0.3">
      <c r="A47" s="48">
        <f>เวลาเรียน!A54</f>
        <v>44</v>
      </c>
      <c r="B47" s="48" t="str">
        <f>IF(เวลาเรียน!B54="","",เวลาเรียน!B54)</f>
        <v/>
      </c>
      <c r="C47" s="105" t="str">
        <f>IF(B47="","",เวลาเรียน!C54)</f>
        <v/>
      </c>
      <c r="D47" s="106" t="str">
        <f>IF(B47="","",เวลาเรียน!D54)</f>
        <v/>
      </c>
      <c r="E47" s="112">
        <v>44</v>
      </c>
      <c r="F47" s="163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44"/>
      <c r="U47" s="55" t="str">
        <f t="shared" si="0"/>
        <v/>
      </c>
      <c r="V47" s="133" t="str">
        <f t="shared" si="1"/>
        <v/>
      </c>
      <c r="W47" s="12"/>
      <c r="X47" s="12"/>
      <c r="Y47" s="12"/>
      <c r="Z47" s="12"/>
      <c r="AA47" s="12"/>
    </row>
    <row r="48" spans="1:27" ht="18" customHeight="1" x14ac:dyDescent="0.3">
      <c r="A48" s="71">
        <f>เวลาเรียน!A55</f>
        <v>45</v>
      </c>
      <c r="B48" s="71" t="str">
        <f>IF(เวลาเรียน!B55="","",เวลาเรียน!B55)</f>
        <v/>
      </c>
      <c r="C48" s="117" t="str">
        <f>IF(B48="","",เวลาเรียน!C55)</f>
        <v/>
      </c>
      <c r="D48" s="118" t="str">
        <f>IF(B48="","",เวลาเรียน!D55)</f>
        <v/>
      </c>
      <c r="E48" s="119">
        <v>45</v>
      </c>
      <c r="F48" s="164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42"/>
      <c r="U48" s="77" t="str">
        <f t="shared" si="0"/>
        <v/>
      </c>
      <c r="V48" s="165" t="str">
        <f t="shared" si="1"/>
        <v/>
      </c>
      <c r="W48" s="12"/>
      <c r="X48" s="12"/>
      <c r="Y48" s="12"/>
      <c r="Z48" s="12"/>
      <c r="AA48" s="12"/>
    </row>
    <row r="49" spans="1:27" ht="21.6" customHeight="1" x14ac:dyDescent="0.35">
      <c r="A49" s="134"/>
      <c r="B49" s="134"/>
      <c r="C49" s="134"/>
      <c r="D49" s="134"/>
      <c r="E49" s="79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1"/>
      <c r="X49" s="81"/>
      <c r="Y49" s="81"/>
      <c r="Z49" s="81"/>
      <c r="AA49" s="81"/>
    </row>
    <row r="50" spans="1:27" ht="19.149999999999999" customHeight="1" x14ac:dyDescent="0.35">
      <c r="A50" s="15"/>
      <c r="B50" s="15"/>
      <c r="C50" s="15"/>
      <c r="D50" s="15"/>
      <c r="E50" s="82"/>
      <c r="F50" s="81"/>
      <c r="G50" s="81"/>
      <c r="H50" s="81"/>
      <c r="I50" s="81"/>
      <c r="J50" s="81"/>
      <c r="K50" s="81"/>
      <c r="L50" s="81"/>
      <c r="M50" s="81"/>
      <c r="N50" s="81" t="s">
        <v>40</v>
      </c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22.9" customHeight="1" x14ac:dyDescent="0.35">
      <c r="A51" s="15"/>
      <c r="B51" s="15"/>
      <c r="C51" s="15"/>
      <c r="D51" s="15"/>
      <c r="E51" s="82"/>
      <c r="F51" s="81"/>
      <c r="G51" s="81"/>
      <c r="H51" s="81"/>
      <c r="I51" s="81"/>
      <c r="J51" s="81"/>
      <c r="K51" s="81"/>
      <c r="L51" s="81"/>
      <c r="M51" s="81"/>
      <c r="N51" s="81" t="s">
        <v>41</v>
      </c>
      <c r="O51" s="166" t="str">
        <f>เวลาเรียน!AA5</f>
        <v>ชื่อครูผู้สอน</v>
      </c>
      <c r="P51" s="166"/>
      <c r="Q51" s="166"/>
      <c r="R51" s="166"/>
      <c r="S51" s="166"/>
      <c r="T51" s="166"/>
      <c r="U51" s="81"/>
      <c r="V51" s="81"/>
      <c r="W51" s="81"/>
      <c r="X51" s="81"/>
      <c r="Y51" s="81"/>
      <c r="Z51" s="81"/>
      <c r="AA51" s="81"/>
    </row>
    <row r="52" spans="1:27" ht="24" customHeight="1" x14ac:dyDescent="0.35">
      <c r="A52" s="15"/>
      <c r="B52" s="15"/>
      <c r="C52" s="15"/>
      <c r="D52" s="15"/>
      <c r="E52" s="82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24" customHeight="1" x14ac:dyDescent="0.35">
      <c r="A53" s="15"/>
      <c r="B53" s="15"/>
      <c r="C53" s="15"/>
      <c r="D53" s="15"/>
      <c r="E53" s="82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24" customHeight="1" x14ac:dyDescent="0.35">
      <c r="A54" s="15"/>
      <c r="B54" s="15"/>
      <c r="C54" s="15"/>
      <c r="D54" s="15"/>
      <c r="E54" s="82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24" customHeight="1" x14ac:dyDescent="0.35">
      <c r="A55" s="15"/>
      <c r="B55" s="15"/>
      <c r="C55" s="15"/>
      <c r="D55" s="15"/>
      <c r="E55" s="82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24" customHeight="1" x14ac:dyDescent="0.35">
      <c r="A56" s="15"/>
      <c r="B56" s="15"/>
      <c r="C56" s="15"/>
      <c r="D56" s="15"/>
      <c r="E56" s="82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24" customHeight="1" x14ac:dyDescent="0.35">
      <c r="A57" s="15"/>
      <c r="B57" s="15"/>
      <c r="C57" s="15"/>
      <c r="D57" s="15"/>
      <c r="E57" s="82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24" customHeight="1" x14ac:dyDescent="0.35">
      <c r="A58" s="15"/>
      <c r="B58" s="15"/>
      <c r="C58" s="15"/>
      <c r="D58" s="15"/>
      <c r="E58" s="82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</row>
    <row r="59" spans="1:27" ht="24" customHeight="1" x14ac:dyDescent="0.35">
      <c r="A59" s="15"/>
      <c r="B59" s="15"/>
      <c r="C59" s="15"/>
      <c r="D59" s="15"/>
      <c r="E59" s="82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</row>
    <row r="60" spans="1:27" ht="24" customHeight="1" x14ac:dyDescent="0.35">
      <c r="A60" s="15"/>
      <c r="B60" s="15"/>
      <c r="C60" s="15"/>
      <c r="D60" s="15"/>
      <c r="E60" s="82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</row>
    <row r="61" spans="1:27" ht="24" customHeight="1" x14ac:dyDescent="0.35">
      <c r="A61" s="15"/>
      <c r="B61" s="15"/>
      <c r="C61" s="15"/>
      <c r="D61" s="15"/>
      <c r="E61" s="82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</row>
    <row r="62" spans="1:27" ht="24" customHeight="1" x14ac:dyDescent="0.35">
      <c r="A62" s="15"/>
      <c r="B62" s="15"/>
      <c r="C62" s="15"/>
      <c r="D62" s="15"/>
      <c r="E62" s="82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</row>
    <row r="63" spans="1:27" ht="24" customHeight="1" x14ac:dyDescent="0.35">
      <c r="A63" s="15"/>
      <c r="B63" s="15"/>
      <c r="C63" s="15"/>
      <c r="D63" s="15"/>
      <c r="E63" s="82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</row>
    <row r="64" spans="1:27" ht="24" customHeight="1" x14ac:dyDescent="0.35">
      <c r="A64" s="15"/>
      <c r="B64" s="15"/>
      <c r="C64" s="15"/>
      <c r="D64" s="15"/>
      <c r="E64" s="82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</row>
    <row r="65" spans="1:27" ht="24" customHeight="1" x14ac:dyDescent="0.35">
      <c r="A65" s="15"/>
      <c r="B65" s="15"/>
      <c r="C65" s="15"/>
      <c r="D65" s="15"/>
      <c r="E65" s="82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</row>
    <row r="66" spans="1:27" ht="24" customHeight="1" x14ac:dyDescent="0.35">
      <c r="A66" s="15"/>
      <c r="B66" s="15"/>
      <c r="C66" s="15"/>
      <c r="D66" s="15"/>
      <c r="E66" s="82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</row>
    <row r="67" spans="1:27" ht="24" customHeight="1" x14ac:dyDescent="0.35">
      <c r="A67" s="15"/>
      <c r="B67" s="15"/>
      <c r="C67" s="15"/>
      <c r="D67" s="15"/>
      <c r="E67" s="82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</row>
    <row r="68" spans="1:27" ht="24" customHeight="1" x14ac:dyDescent="0.35">
      <c r="A68" s="15"/>
      <c r="B68" s="15"/>
      <c r="C68" s="15"/>
      <c r="D68" s="15"/>
      <c r="E68" s="82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</row>
    <row r="69" spans="1:27" ht="24" customHeight="1" x14ac:dyDescent="0.35">
      <c r="A69" s="15"/>
      <c r="B69" s="15"/>
      <c r="C69" s="15"/>
      <c r="D69" s="15"/>
      <c r="E69" s="82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</row>
    <row r="70" spans="1:27" ht="24" customHeight="1" x14ac:dyDescent="0.35">
      <c r="A70" s="15"/>
      <c r="B70" s="15"/>
      <c r="C70" s="15"/>
      <c r="D70" s="15"/>
      <c r="E70" s="82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</row>
    <row r="71" spans="1:27" ht="24" customHeight="1" x14ac:dyDescent="0.35">
      <c r="A71" s="15"/>
      <c r="B71" s="15"/>
      <c r="C71" s="15"/>
      <c r="D71" s="15"/>
      <c r="E71" s="82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</row>
    <row r="72" spans="1:27" ht="24" customHeight="1" x14ac:dyDescent="0.35">
      <c r="A72" s="15"/>
      <c r="B72" s="15"/>
      <c r="C72" s="15"/>
      <c r="D72" s="15"/>
      <c r="E72" s="82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</row>
    <row r="73" spans="1:27" ht="24" customHeight="1" x14ac:dyDescent="0.35">
      <c r="A73" s="15"/>
      <c r="B73" s="15"/>
      <c r="C73" s="15"/>
      <c r="D73" s="15"/>
      <c r="E73" s="82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</row>
    <row r="74" spans="1:27" ht="24" customHeight="1" x14ac:dyDescent="0.35">
      <c r="A74" s="15"/>
      <c r="B74" s="15"/>
      <c r="C74" s="15"/>
      <c r="D74" s="15"/>
      <c r="E74" s="82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</row>
    <row r="75" spans="1:27" ht="24" customHeight="1" x14ac:dyDescent="0.35">
      <c r="A75" s="15"/>
      <c r="B75" s="15"/>
      <c r="C75" s="15"/>
      <c r="D75" s="15"/>
      <c r="E75" s="82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</row>
    <row r="76" spans="1:27" ht="24" customHeight="1" x14ac:dyDescent="0.35">
      <c r="A76" s="15"/>
      <c r="B76" s="15"/>
      <c r="C76" s="15"/>
      <c r="D76" s="15"/>
      <c r="E76" s="82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</row>
    <row r="77" spans="1:27" ht="24" customHeight="1" x14ac:dyDescent="0.35">
      <c r="A77" s="15"/>
      <c r="B77" s="15"/>
      <c r="C77" s="15"/>
      <c r="D77" s="15"/>
      <c r="E77" s="82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</row>
    <row r="78" spans="1:27" ht="24" customHeight="1" x14ac:dyDescent="0.35">
      <c r="A78" s="15"/>
      <c r="B78" s="15"/>
      <c r="C78" s="15"/>
      <c r="D78" s="15"/>
      <c r="E78" s="82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</row>
    <row r="79" spans="1:27" ht="24" customHeight="1" x14ac:dyDescent="0.35">
      <c r="A79" s="15"/>
      <c r="B79" s="15"/>
      <c r="C79" s="15"/>
      <c r="D79" s="15"/>
      <c r="E79" s="82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</row>
    <row r="80" spans="1:27" ht="24" customHeight="1" x14ac:dyDescent="0.35">
      <c r="A80" s="15"/>
      <c r="B80" s="15"/>
      <c r="C80" s="15"/>
      <c r="D80" s="15"/>
      <c r="E80" s="82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</row>
    <row r="81" spans="1:27" ht="24" customHeight="1" x14ac:dyDescent="0.35">
      <c r="A81" s="15"/>
      <c r="B81" s="15"/>
      <c r="C81" s="15"/>
      <c r="D81" s="15"/>
      <c r="E81" s="82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</row>
    <row r="82" spans="1:27" ht="24" customHeight="1" x14ac:dyDescent="0.35">
      <c r="A82" s="15"/>
      <c r="B82" s="15"/>
      <c r="C82" s="15"/>
      <c r="D82" s="15"/>
      <c r="E82" s="82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</row>
    <row r="83" spans="1:27" ht="24" customHeight="1" x14ac:dyDescent="0.35">
      <c r="A83" s="15"/>
      <c r="B83" s="15"/>
      <c r="C83" s="15"/>
      <c r="D83" s="15"/>
      <c r="E83" s="82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</row>
    <row r="84" spans="1:27" ht="24" customHeight="1" x14ac:dyDescent="0.35">
      <c r="A84" s="15"/>
      <c r="B84" s="15"/>
      <c r="C84" s="15"/>
      <c r="D84" s="15"/>
      <c r="E84" s="82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</row>
    <row r="85" spans="1:27" ht="24" customHeight="1" x14ac:dyDescent="0.35">
      <c r="A85" s="15"/>
      <c r="B85" s="15"/>
      <c r="C85" s="15"/>
      <c r="D85" s="15"/>
      <c r="E85" s="82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</row>
    <row r="86" spans="1:27" ht="24" customHeight="1" x14ac:dyDescent="0.35">
      <c r="A86" s="15"/>
      <c r="B86" s="15"/>
      <c r="C86" s="15"/>
      <c r="D86" s="15"/>
      <c r="E86" s="82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</row>
    <row r="87" spans="1:27" ht="24" customHeight="1" x14ac:dyDescent="0.35">
      <c r="A87" s="15"/>
      <c r="B87" s="15"/>
      <c r="C87" s="15"/>
      <c r="D87" s="15"/>
      <c r="E87" s="82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</row>
    <row r="88" spans="1:27" ht="24" customHeight="1" x14ac:dyDescent="0.35">
      <c r="A88" s="15"/>
      <c r="B88" s="15"/>
      <c r="C88" s="15"/>
      <c r="D88" s="15"/>
      <c r="E88" s="82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</row>
    <row r="89" spans="1:27" ht="24" customHeight="1" x14ac:dyDescent="0.35">
      <c r="A89" s="15"/>
      <c r="B89" s="15"/>
      <c r="C89" s="15"/>
      <c r="D89" s="15"/>
      <c r="E89" s="82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</row>
    <row r="90" spans="1:27" ht="24" customHeight="1" x14ac:dyDescent="0.35">
      <c r="A90" s="15"/>
      <c r="B90" s="15"/>
      <c r="C90" s="15"/>
      <c r="D90" s="15"/>
      <c r="E90" s="82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</row>
    <row r="91" spans="1:27" ht="24" customHeight="1" x14ac:dyDescent="0.35">
      <c r="A91" s="15"/>
      <c r="B91" s="15"/>
      <c r="C91" s="15"/>
      <c r="D91" s="15"/>
      <c r="E91" s="82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</row>
    <row r="92" spans="1:27" ht="24" customHeight="1" x14ac:dyDescent="0.35">
      <c r="A92" s="15"/>
      <c r="B92" s="15"/>
      <c r="C92" s="15"/>
      <c r="D92" s="15"/>
      <c r="E92" s="82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</row>
    <row r="93" spans="1:27" ht="24" customHeight="1" x14ac:dyDescent="0.35">
      <c r="A93" s="15"/>
      <c r="B93" s="15"/>
      <c r="C93" s="15"/>
      <c r="D93" s="15"/>
      <c r="E93" s="82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</row>
    <row r="94" spans="1:27" ht="24" customHeight="1" x14ac:dyDescent="0.35">
      <c r="A94" s="15"/>
      <c r="B94" s="15"/>
      <c r="C94" s="15"/>
      <c r="D94" s="15"/>
      <c r="E94" s="82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</row>
    <row r="95" spans="1:27" ht="24" customHeight="1" x14ac:dyDescent="0.35">
      <c r="A95" s="15"/>
      <c r="B95" s="15"/>
      <c r="C95" s="15"/>
      <c r="D95" s="15"/>
      <c r="E95" s="82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</row>
    <row r="96" spans="1:27" ht="24" customHeight="1" x14ac:dyDescent="0.35">
      <c r="A96" s="15"/>
      <c r="B96" s="15"/>
      <c r="C96" s="15"/>
      <c r="D96" s="15"/>
      <c r="E96" s="82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</row>
    <row r="97" spans="1:27" ht="24" customHeight="1" x14ac:dyDescent="0.35">
      <c r="A97" s="15"/>
      <c r="B97" s="15"/>
      <c r="C97" s="15"/>
      <c r="D97" s="15"/>
      <c r="E97" s="82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</row>
    <row r="98" spans="1:27" ht="24" customHeight="1" x14ac:dyDescent="0.35">
      <c r="A98" s="15"/>
      <c r="B98" s="15"/>
      <c r="C98" s="15"/>
      <c r="D98" s="15"/>
      <c r="E98" s="82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</row>
    <row r="99" spans="1:27" ht="24" customHeight="1" x14ac:dyDescent="0.35">
      <c r="A99" s="15"/>
      <c r="B99" s="15"/>
      <c r="C99" s="15"/>
      <c r="D99" s="15"/>
      <c r="E99" s="82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</row>
    <row r="100" spans="1:27" ht="24" customHeight="1" x14ac:dyDescent="0.35">
      <c r="A100" s="15"/>
      <c r="B100" s="15"/>
      <c r="C100" s="15"/>
      <c r="D100" s="15"/>
      <c r="E100" s="82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</row>
    <row r="101" spans="1:27" ht="24" customHeight="1" x14ac:dyDescent="0.35">
      <c r="A101" s="15"/>
      <c r="B101" s="15"/>
      <c r="C101" s="15"/>
      <c r="D101" s="15"/>
      <c r="E101" s="82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</row>
    <row r="102" spans="1:27" ht="24" customHeight="1" x14ac:dyDescent="0.35">
      <c r="A102" s="15"/>
      <c r="B102" s="15"/>
      <c r="C102" s="15"/>
      <c r="D102" s="15"/>
      <c r="E102" s="82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</row>
    <row r="103" spans="1:27" ht="24" customHeight="1" x14ac:dyDescent="0.35">
      <c r="A103" s="15"/>
      <c r="B103" s="15"/>
      <c r="C103" s="15"/>
      <c r="D103" s="15"/>
      <c r="E103" s="82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</row>
    <row r="104" spans="1:27" ht="24" customHeight="1" x14ac:dyDescent="0.35">
      <c r="A104" s="15"/>
      <c r="B104" s="15"/>
      <c r="C104" s="15"/>
      <c r="D104" s="15"/>
      <c r="E104" s="82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</row>
    <row r="105" spans="1:27" ht="24" customHeight="1" x14ac:dyDescent="0.35">
      <c r="A105" s="15"/>
      <c r="B105" s="15"/>
      <c r="C105" s="15"/>
      <c r="D105" s="15"/>
      <c r="E105" s="82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</row>
    <row r="106" spans="1:27" ht="24" customHeight="1" x14ac:dyDescent="0.35">
      <c r="A106" s="15"/>
      <c r="B106" s="15"/>
      <c r="C106" s="15"/>
      <c r="D106" s="15"/>
      <c r="E106" s="82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</row>
    <row r="107" spans="1:27" ht="24" customHeight="1" x14ac:dyDescent="0.35">
      <c r="A107" s="15"/>
      <c r="B107" s="15"/>
      <c r="C107" s="15"/>
      <c r="D107" s="15"/>
      <c r="E107" s="82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</row>
    <row r="108" spans="1:27" ht="24" customHeight="1" x14ac:dyDescent="0.35">
      <c r="A108" s="15"/>
      <c r="B108" s="15"/>
      <c r="C108" s="15"/>
      <c r="D108" s="15"/>
      <c r="E108" s="82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</row>
    <row r="109" spans="1:27" ht="24" customHeight="1" x14ac:dyDescent="0.35">
      <c r="A109" s="15"/>
      <c r="B109" s="15"/>
      <c r="C109" s="15"/>
      <c r="D109" s="15"/>
      <c r="E109" s="82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</row>
    <row r="110" spans="1:27" ht="24" customHeight="1" x14ac:dyDescent="0.35">
      <c r="A110" s="15"/>
      <c r="B110" s="15"/>
      <c r="C110" s="15"/>
      <c r="D110" s="15"/>
      <c r="E110" s="82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</row>
    <row r="111" spans="1:27" ht="24" customHeight="1" x14ac:dyDescent="0.35">
      <c r="A111" s="15"/>
      <c r="B111" s="15"/>
      <c r="C111" s="15"/>
      <c r="D111" s="15"/>
      <c r="E111" s="82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</row>
    <row r="112" spans="1:27" ht="24" customHeight="1" x14ac:dyDescent="0.35">
      <c r="A112" s="15"/>
      <c r="B112" s="15"/>
      <c r="C112" s="15"/>
      <c r="D112" s="15"/>
      <c r="E112" s="82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</row>
    <row r="113" spans="1:27" ht="24" customHeight="1" x14ac:dyDescent="0.35">
      <c r="A113" s="15"/>
      <c r="B113" s="15"/>
      <c r="C113" s="15"/>
      <c r="D113" s="15"/>
      <c r="E113" s="82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</row>
    <row r="114" spans="1:27" ht="24" customHeight="1" x14ac:dyDescent="0.35">
      <c r="A114" s="15"/>
      <c r="B114" s="15"/>
      <c r="C114" s="15"/>
      <c r="D114" s="15"/>
      <c r="E114" s="82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</row>
    <row r="115" spans="1:27" ht="24" customHeight="1" x14ac:dyDescent="0.35">
      <c r="A115" s="15"/>
      <c r="B115" s="15"/>
      <c r="C115" s="15"/>
      <c r="D115" s="15"/>
      <c r="E115" s="82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</row>
    <row r="116" spans="1:27" ht="24" customHeight="1" x14ac:dyDescent="0.35">
      <c r="A116" s="15"/>
      <c r="B116" s="15"/>
      <c r="C116" s="15"/>
      <c r="D116" s="15"/>
      <c r="E116" s="82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</row>
    <row r="117" spans="1:27" ht="24" customHeight="1" x14ac:dyDescent="0.35">
      <c r="A117" s="15"/>
      <c r="B117" s="15"/>
      <c r="C117" s="15"/>
      <c r="D117" s="15"/>
      <c r="E117" s="82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</row>
    <row r="118" spans="1:27" ht="24" customHeight="1" x14ac:dyDescent="0.35">
      <c r="A118" s="15"/>
      <c r="B118" s="15"/>
      <c r="C118" s="15"/>
      <c r="D118" s="15"/>
      <c r="E118" s="82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</row>
    <row r="119" spans="1:27" ht="24" customHeight="1" x14ac:dyDescent="0.35">
      <c r="A119" s="15"/>
      <c r="B119" s="15"/>
      <c r="C119" s="15"/>
      <c r="D119" s="15"/>
      <c r="E119" s="82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</row>
    <row r="120" spans="1:27" ht="24" customHeight="1" x14ac:dyDescent="0.35">
      <c r="A120" s="15"/>
      <c r="B120" s="15"/>
      <c r="C120" s="15"/>
      <c r="D120" s="15"/>
      <c r="E120" s="82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</row>
    <row r="121" spans="1:27" ht="24" customHeight="1" x14ac:dyDescent="0.35">
      <c r="A121" s="15"/>
      <c r="B121" s="15"/>
      <c r="C121" s="15"/>
      <c r="D121" s="15"/>
      <c r="E121" s="82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</row>
    <row r="122" spans="1:27" ht="24" customHeight="1" x14ac:dyDescent="0.35">
      <c r="A122" s="15"/>
      <c r="B122" s="15"/>
      <c r="C122" s="15"/>
      <c r="D122" s="15"/>
      <c r="E122" s="82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</row>
    <row r="123" spans="1:27" ht="24" customHeight="1" x14ac:dyDescent="0.35">
      <c r="A123" s="15"/>
      <c r="B123" s="15"/>
      <c r="C123" s="15"/>
      <c r="D123" s="15"/>
      <c r="E123" s="82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</row>
    <row r="124" spans="1:27" ht="24" customHeight="1" x14ac:dyDescent="0.35">
      <c r="A124" s="15"/>
      <c r="B124" s="15"/>
      <c r="C124" s="15"/>
      <c r="D124" s="15"/>
      <c r="E124" s="82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</row>
    <row r="125" spans="1:27" ht="24" customHeight="1" x14ac:dyDescent="0.35">
      <c r="A125" s="15"/>
      <c r="B125" s="15"/>
      <c r="C125" s="15"/>
      <c r="D125" s="15"/>
      <c r="E125" s="82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</row>
    <row r="126" spans="1:27" ht="24" customHeight="1" x14ac:dyDescent="0.35">
      <c r="A126" s="15"/>
      <c r="B126" s="15"/>
      <c r="C126" s="15"/>
      <c r="D126" s="15"/>
      <c r="E126" s="82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</row>
    <row r="127" spans="1:27" ht="24" customHeight="1" x14ac:dyDescent="0.35">
      <c r="A127" s="15"/>
      <c r="B127" s="15"/>
      <c r="C127" s="15"/>
      <c r="D127" s="15"/>
      <c r="E127" s="82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</row>
    <row r="128" spans="1:27" ht="24" customHeight="1" x14ac:dyDescent="0.35">
      <c r="A128" s="15"/>
      <c r="B128" s="15"/>
      <c r="C128" s="15"/>
      <c r="D128" s="15"/>
      <c r="E128" s="82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</row>
    <row r="129" spans="1:27" ht="24" customHeight="1" x14ac:dyDescent="0.35">
      <c r="A129" s="15"/>
      <c r="B129" s="15"/>
      <c r="C129" s="15"/>
      <c r="D129" s="15"/>
      <c r="E129" s="82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</row>
    <row r="130" spans="1:27" ht="24" customHeight="1" x14ac:dyDescent="0.35">
      <c r="A130" s="15"/>
      <c r="B130" s="15"/>
      <c r="C130" s="15"/>
      <c r="D130" s="15"/>
      <c r="E130" s="82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</row>
    <row r="131" spans="1:27" ht="24" customHeight="1" x14ac:dyDescent="0.35">
      <c r="A131" s="15"/>
      <c r="B131" s="15"/>
      <c r="C131" s="15"/>
      <c r="D131" s="15"/>
      <c r="E131" s="82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</row>
    <row r="132" spans="1:27" ht="24" customHeight="1" x14ac:dyDescent="0.35">
      <c r="A132" s="15"/>
      <c r="B132" s="15"/>
      <c r="C132" s="15"/>
      <c r="D132" s="15"/>
      <c r="E132" s="82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</row>
    <row r="133" spans="1:27" ht="24" customHeight="1" x14ac:dyDescent="0.35">
      <c r="A133" s="15"/>
      <c r="B133" s="15"/>
      <c r="C133" s="15"/>
      <c r="D133" s="15"/>
      <c r="E133" s="82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</row>
    <row r="134" spans="1:27" ht="24" customHeight="1" x14ac:dyDescent="0.35">
      <c r="A134" s="15"/>
      <c r="B134" s="15"/>
      <c r="C134" s="15"/>
      <c r="D134" s="15"/>
      <c r="E134" s="82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</row>
    <row r="135" spans="1:27" ht="24" customHeight="1" x14ac:dyDescent="0.35">
      <c r="A135" s="15"/>
      <c r="B135" s="15"/>
      <c r="C135" s="15"/>
      <c r="D135" s="15"/>
      <c r="E135" s="82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</row>
    <row r="136" spans="1:27" ht="24" customHeight="1" x14ac:dyDescent="0.35">
      <c r="A136" s="15"/>
      <c r="B136" s="15"/>
      <c r="C136" s="15"/>
      <c r="D136" s="15"/>
      <c r="E136" s="82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</row>
    <row r="137" spans="1:27" ht="24" customHeight="1" x14ac:dyDescent="0.35">
      <c r="A137" s="15"/>
      <c r="B137" s="15"/>
      <c r="C137" s="15"/>
      <c r="D137" s="15"/>
      <c r="E137" s="82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</row>
    <row r="138" spans="1:27" ht="24" customHeight="1" x14ac:dyDescent="0.35">
      <c r="A138" s="15"/>
      <c r="B138" s="15"/>
      <c r="C138" s="15"/>
      <c r="D138" s="15"/>
      <c r="E138" s="82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</row>
    <row r="139" spans="1:27" ht="24" customHeight="1" x14ac:dyDescent="0.35">
      <c r="A139" s="15"/>
      <c r="B139" s="15"/>
      <c r="C139" s="15"/>
      <c r="D139" s="15"/>
      <c r="E139" s="82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</row>
    <row r="140" spans="1:27" ht="24" customHeight="1" x14ac:dyDescent="0.35">
      <c r="A140" s="15"/>
      <c r="B140" s="15"/>
      <c r="C140" s="15"/>
      <c r="D140" s="15"/>
      <c r="E140" s="82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</row>
    <row r="141" spans="1:27" ht="24" customHeight="1" x14ac:dyDescent="0.35">
      <c r="A141" s="15"/>
      <c r="B141" s="15"/>
      <c r="C141" s="15"/>
      <c r="D141" s="15"/>
      <c r="E141" s="82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</row>
    <row r="142" spans="1:27" ht="24" customHeight="1" x14ac:dyDescent="0.35">
      <c r="A142" s="15"/>
      <c r="B142" s="15"/>
      <c r="C142" s="15"/>
      <c r="D142" s="15"/>
      <c r="E142" s="82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</row>
    <row r="143" spans="1:27" ht="24" customHeight="1" x14ac:dyDescent="0.35">
      <c r="A143" s="15"/>
      <c r="B143" s="15"/>
      <c r="C143" s="15"/>
      <c r="D143" s="15"/>
      <c r="E143" s="82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</row>
    <row r="144" spans="1:27" ht="24" customHeight="1" x14ac:dyDescent="0.35">
      <c r="A144" s="15"/>
      <c r="B144" s="15"/>
      <c r="C144" s="15"/>
      <c r="D144" s="15"/>
      <c r="E144" s="82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</row>
    <row r="145" spans="1:27" ht="24" customHeight="1" x14ac:dyDescent="0.35">
      <c r="A145" s="15"/>
      <c r="B145" s="15"/>
      <c r="C145" s="15"/>
      <c r="D145" s="15"/>
      <c r="E145" s="82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</row>
    <row r="146" spans="1:27" ht="24" customHeight="1" x14ac:dyDescent="0.35">
      <c r="A146" s="15"/>
      <c r="B146" s="15"/>
      <c r="C146" s="15"/>
      <c r="D146" s="15"/>
      <c r="E146" s="82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</row>
    <row r="147" spans="1:27" ht="24" customHeight="1" x14ac:dyDescent="0.35">
      <c r="A147" s="15"/>
      <c r="B147" s="15"/>
      <c r="C147" s="15"/>
      <c r="D147" s="15"/>
      <c r="E147" s="82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</row>
    <row r="148" spans="1:27" ht="24" customHeight="1" x14ac:dyDescent="0.35">
      <c r="A148" s="15"/>
      <c r="B148" s="15"/>
      <c r="C148" s="15"/>
      <c r="D148" s="15"/>
      <c r="E148" s="82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</row>
    <row r="149" spans="1:27" ht="24" customHeight="1" x14ac:dyDescent="0.35">
      <c r="A149" s="15"/>
      <c r="B149" s="15"/>
      <c r="C149" s="15"/>
      <c r="D149" s="15"/>
      <c r="E149" s="82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</row>
    <row r="150" spans="1:27" ht="24" customHeight="1" x14ac:dyDescent="0.35">
      <c r="A150" s="15"/>
      <c r="B150" s="15"/>
      <c r="C150" s="15"/>
      <c r="D150" s="15"/>
      <c r="E150" s="82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</row>
    <row r="151" spans="1:27" ht="24" customHeight="1" x14ac:dyDescent="0.35">
      <c r="A151" s="15"/>
      <c r="B151" s="15"/>
      <c r="C151" s="15"/>
      <c r="D151" s="15"/>
      <c r="E151" s="82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</row>
    <row r="152" spans="1:27" ht="24" customHeight="1" x14ac:dyDescent="0.35">
      <c r="A152" s="15"/>
      <c r="B152" s="15"/>
      <c r="C152" s="15"/>
      <c r="D152" s="15"/>
      <c r="E152" s="82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</row>
    <row r="153" spans="1:27" ht="24" customHeight="1" x14ac:dyDescent="0.35">
      <c r="A153" s="15"/>
      <c r="B153" s="15"/>
      <c r="C153" s="15"/>
      <c r="D153" s="15"/>
      <c r="E153" s="82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</row>
    <row r="154" spans="1:27" ht="24" customHeight="1" x14ac:dyDescent="0.35">
      <c r="A154" s="15"/>
      <c r="B154" s="15"/>
      <c r="C154" s="15"/>
      <c r="D154" s="15"/>
      <c r="E154" s="82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</row>
    <row r="155" spans="1:27" ht="24" customHeight="1" x14ac:dyDescent="0.35">
      <c r="A155" s="15"/>
      <c r="B155" s="15"/>
      <c r="C155" s="15"/>
      <c r="D155" s="15"/>
      <c r="E155" s="82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</row>
    <row r="156" spans="1:27" ht="24" customHeight="1" x14ac:dyDescent="0.35">
      <c r="A156" s="15"/>
      <c r="B156" s="15"/>
      <c r="C156" s="15"/>
      <c r="D156" s="15"/>
      <c r="E156" s="82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</row>
    <row r="157" spans="1:27" ht="24" customHeight="1" x14ac:dyDescent="0.35">
      <c r="A157" s="15"/>
      <c r="B157" s="15"/>
      <c r="C157" s="15"/>
      <c r="D157" s="15"/>
      <c r="E157" s="82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</row>
    <row r="158" spans="1:27" ht="24" customHeight="1" x14ac:dyDescent="0.35">
      <c r="A158" s="15"/>
      <c r="B158" s="15"/>
      <c r="C158" s="15"/>
      <c r="D158" s="15"/>
      <c r="E158" s="82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</row>
    <row r="159" spans="1:27" ht="24" customHeight="1" x14ac:dyDescent="0.35">
      <c r="A159" s="15"/>
      <c r="B159" s="15"/>
      <c r="C159" s="15"/>
      <c r="D159" s="15"/>
      <c r="E159" s="82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</row>
    <row r="160" spans="1:27" ht="24" customHeight="1" x14ac:dyDescent="0.35">
      <c r="A160" s="15"/>
      <c r="B160" s="15"/>
      <c r="C160" s="15"/>
      <c r="D160" s="15"/>
      <c r="E160" s="82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</row>
    <row r="161" spans="1:27" ht="24" customHeight="1" x14ac:dyDescent="0.35">
      <c r="A161" s="15"/>
      <c r="B161" s="15"/>
      <c r="C161" s="15"/>
      <c r="D161" s="15"/>
      <c r="E161" s="82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</row>
    <row r="162" spans="1:27" ht="24" customHeight="1" x14ac:dyDescent="0.35">
      <c r="A162" s="15"/>
      <c r="B162" s="15"/>
      <c r="C162" s="15"/>
      <c r="D162" s="15"/>
      <c r="E162" s="82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</row>
    <row r="163" spans="1:27" ht="24" customHeight="1" x14ac:dyDescent="0.35">
      <c r="A163" s="15"/>
      <c r="B163" s="15"/>
      <c r="C163" s="15"/>
      <c r="D163" s="15"/>
      <c r="E163" s="82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</row>
    <row r="164" spans="1:27" ht="24" customHeight="1" x14ac:dyDescent="0.35">
      <c r="A164" s="15"/>
      <c r="B164" s="15"/>
      <c r="C164" s="15"/>
      <c r="D164" s="15"/>
      <c r="E164" s="82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</row>
    <row r="165" spans="1:27" ht="24" customHeight="1" x14ac:dyDescent="0.35">
      <c r="A165" s="15"/>
      <c r="B165" s="15"/>
      <c r="C165" s="15"/>
      <c r="D165" s="15"/>
      <c r="E165" s="82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</row>
    <row r="166" spans="1:27" ht="24" customHeight="1" x14ac:dyDescent="0.35">
      <c r="A166" s="15"/>
      <c r="B166" s="15"/>
      <c r="C166" s="15"/>
      <c r="D166" s="15"/>
      <c r="E166" s="82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</row>
    <row r="167" spans="1:27" ht="24" customHeight="1" x14ac:dyDescent="0.35">
      <c r="A167" s="15"/>
      <c r="B167" s="15"/>
      <c r="C167" s="15"/>
      <c r="D167" s="15"/>
      <c r="E167" s="82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</row>
    <row r="168" spans="1:27" ht="24" customHeight="1" x14ac:dyDescent="0.35">
      <c r="A168" s="15"/>
      <c r="B168" s="15"/>
      <c r="C168" s="15"/>
      <c r="D168" s="15"/>
      <c r="E168" s="82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</row>
    <row r="169" spans="1:27" ht="24" customHeight="1" x14ac:dyDescent="0.35">
      <c r="A169" s="15"/>
      <c r="B169" s="15"/>
      <c r="C169" s="15"/>
      <c r="D169" s="15"/>
      <c r="E169" s="82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</row>
    <row r="170" spans="1:27" ht="24" customHeight="1" x14ac:dyDescent="0.35">
      <c r="A170" s="15"/>
      <c r="B170" s="15"/>
      <c r="C170" s="15"/>
      <c r="D170" s="15"/>
      <c r="E170" s="82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</row>
    <row r="171" spans="1:27" ht="24" customHeight="1" x14ac:dyDescent="0.35">
      <c r="A171" s="15"/>
      <c r="B171" s="15"/>
      <c r="C171" s="15"/>
      <c r="D171" s="15"/>
      <c r="E171" s="82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</row>
    <row r="172" spans="1:27" ht="24" customHeight="1" x14ac:dyDescent="0.35">
      <c r="A172" s="15"/>
      <c r="B172" s="15"/>
      <c r="C172" s="15"/>
      <c r="D172" s="15"/>
      <c r="E172" s="82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</row>
    <row r="173" spans="1:27" ht="24" customHeight="1" x14ac:dyDescent="0.35">
      <c r="A173" s="15"/>
      <c r="B173" s="15"/>
      <c r="C173" s="15"/>
      <c r="D173" s="15"/>
      <c r="E173" s="82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</row>
    <row r="174" spans="1:27" ht="24" customHeight="1" x14ac:dyDescent="0.35">
      <c r="A174" s="15"/>
      <c r="B174" s="15"/>
      <c r="C174" s="15"/>
      <c r="D174" s="15"/>
      <c r="E174" s="82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</row>
    <row r="175" spans="1:27" ht="24" customHeight="1" x14ac:dyDescent="0.35">
      <c r="A175" s="15"/>
      <c r="B175" s="15"/>
      <c r="C175" s="15"/>
      <c r="D175" s="15"/>
      <c r="E175" s="82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</row>
    <row r="176" spans="1:27" ht="24" customHeight="1" x14ac:dyDescent="0.35">
      <c r="A176" s="15"/>
      <c r="B176" s="15"/>
      <c r="C176" s="15"/>
      <c r="D176" s="15"/>
      <c r="E176" s="82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</row>
    <row r="177" spans="1:27" ht="24" customHeight="1" x14ac:dyDescent="0.35">
      <c r="A177" s="15"/>
      <c r="B177" s="15"/>
      <c r="C177" s="15"/>
      <c r="D177" s="15"/>
      <c r="E177" s="82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</row>
    <row r="178" spans="1:27" ht="24" customHeight="1" x14ac:dyDescent="0.35">
      <c r="A178" s="15"/>
      <c r="B178" s="15"/>
      <c r="C178" s="15"/>
      <c r="D178" s="15"/>
      <c r="E178" s="82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</row>
    <row r="179" spans="1:27" ht="24" customHeight="1" x14ac:dyDescent="0.35">
      <c r="A179" s="15"/>
      <c r="B179" s="15"/>
      <c r="C179" s="15"/>
      <c r="D179" s="15"/>
      <c r="E179" s="82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</row>
    <row r="180" spans="1:27" ht="24" customHeight="1" x14ac:dyDescent="0.35">
      <c r="A180" s="15"/>
      <c r="B180" s="15"/>
      <c r="C180" s="15"/>
      <c r="D180" s="15"/>
      <c r="E180" s="82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</row>
    <row r="181" spans="1:27" ht="24" customHeight="1" x14ac:dyDescent="0.35">
      <c r="A181" s="15"/>
      <c r="B181" s="15"/>
      <c r="C181" s="15"/>
      <c r="D181" s="15"/>
      <c r="E181" s="82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</row>
    <row r="182" spans="1:27" ht="24" customHeight="1" x14ac:dyDescent="0.35">
      <c r="A182" s="15"/>
      <c r="B182" s="15"/>
      <c r="C182" s="15"/>
      <c r="D182" s="15"/>
      <c r="E182" s="82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</row>
    <row r="183" spans="1:27" ht="24" customHeight="1" x14ac:dyDescent="0.35">
      <c r="A183" s="15"/>
      <c r="B183" s="15"/>
      <c r="C183" s="15"/>
      <c r="D183" s="15"/>
      <c r="E183" s="82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</row>
    <row r="184" spans="1:27" ht="24" customHeight="1" x14ac:dyDescent="0.35">
      <c r="A184" s="15"/>
      <c r="B184" s="15"/>
      <c r="C184" s="15"/>
      <c r="D184" s="15"/>
      <c r="E184" s="82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</row>
    <row r="185" spans="1:27" ht="24" customHeight="1" x14ac:dyDescent="0.35">
      <c r="A185" s="15"/>
      <c r="B185" s="15"/>
      <c r="C185" s="15"/>
      <c r="D185" s="15"/>
      <c r="E185" s="82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</row>
    <row r="186" spans="1:27" ht="24" customHeight="1" x14ac:dyDescent="0.35">
      <c r="A186" s="15"/>
      <c r="B186" s="15"/>
      <c r="C186" s="15"/>
      <c r="D186" s="15"/>
      <c r="E186" s="82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</row>
    <row r="187" spans="1:27" ht="24" customHeight="1" x14ac:dyDescent="0.35">
      <c r="A187" s="15"/>
      <c r="B187" s="15"/>
      <c r="C187" s="15"/>
      <c r="D187" s="15"/>
      <c r="E187" s="82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</row>
    <row r="188" spans="1:27" ht="24" customHeight="1" x14ac:dyDescent="0.35">
      <c r="A188" s="15"/>
      <c r="B188" s="15"/>
      <c r="C188" s="15"/>
      <c r="D188" s="15"/>
      <c r="E188" s="82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</row>
    <row r="189" spans="1:27" ht="24" customHeight="1" x14ac:dyDescent="0.35">
      <c r="A189" s="15"/>
      <c r="B189" s="15"/>
      <c r="C189" s="15"/>
      <c r="D189" s="15"/>
      <c r="E189" s="82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</row>
    <row r="190" spans="1:27" ht="24" customHeight="1" x14ac:dyDescent="0.35">
      <c r="A190" s="15"/>
      <c r="B190" s="15"/>
      <c r="C190" s="15"/>
      <c r="D190" s="15"/>
      <c r="E190" s="82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</row>
    <row r="191" spans="1:27" ht="24" customHeight="1" x14ac:dyDescent="0.35">
      <c r="A191" s="15"/>
      <c r="B191" s="15"/>
      <c r="C191" s="15"/>
      <c r="D191" s="15"/>
      <c r="E191" s="82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</row>
    <row r="192" spans="1:27" ht="24" customHeight="1" x14ac:dyDescent="0.35">
      <c r="A192" s="15"/>
      <c r="B192" s="15"/>
      <c r="C192" s="15"/>
      <c r="D192" s="15"/>
      <c r="E192" s="82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</row>
    <row r="193" spans="1:27" ht="24" customHeight="1" x14ac:dyDescent="0.35">
      <c r="A193" s="15"/>
      <c r="B193" s="15"/>
      <c r="C193" s="15"/>
      <c r="D193" s="15"/>
      <c r="E193" s="82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</row>
    <row r="194" spans="1:27" ht="24" customHeight="1" x14ac:dyDescent="0.35">
      <c r="A194" s="15"/>
      <c r="B194" s="15"/>
      <c r="C194" s="15"/>
      <c r="D194" s="15"/>
      <c r="E194" s="82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</row>
    <row r="195" spans="1:27" ht="24" customHeight="1" x14ac:dyDescent="0.35">
      <c r="A195" s="15"/>
      <c r="B195" s="15"/>
      <c r="C195" s="15"/>
      <c r="D195" s="15"/>
      <c r="E195" s="82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</row>
    <row r="196" spans="1:27" ht="24" customHeight="1" x14ac:dyDescent="0.35">
      <c r="A196" s="15"/>
      <c r="B196" s="15"/>
      <c r="C196" s="15"/>
      <c r="D196" s="15"/>
      <c r="E196" s="82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</row>
    <row r="197" spans="1:27" ht="24" customHeight="1" x14ac:dyDescent="0.35">
      <c r="A197" s="15"/>
      <c r="B197" s="15"/>
      <c r="C197" s="15"/>
      <c r="D197" s="15"/>
      <c r="E197" s="82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</row>
    <row r="198" spans="1:27" ht="24" customHeight="1" x14ac:dyDescent="0.35">
      <c r="A198" s="15"/>
      <c r="B198" s="15"/>
      <c r="C198" s="15"/>
      <c r="D198" s="15"/>
      <c r="E198" s="82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</row>
    <row r="199" spans="1:27" ht="24" customHeight="1" x14ac:dyDescent="0.35">
      <c r="A199" s="15"/>
      <c r="B199" s="15"/>
      <c r="C199" s="15"/>
      <c r="D199" s="15"/>
      <c r="E199" s="82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</row>
    <row r="200" spans="1:27" ht="24" customHeight="1" x14ac:dyDescent="0.35">
      <c r="A200" s="15"/>
      <c r="B200" s="15"/>
      <c r="C200" s="15"/>
      <c r="D200" s="15"/>
      <c r="E200" s="82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</row>
    <row r="201" spans="1:27" ht="24" customHeight="1" x14ac:dyDescent="0.35">
      <c r="A201" s="15"/>
      <c r="B201" s="15"/>
      <c r="C201" s="15"/>
      <c r="D201" s="15"/>
      <c r="E201" s="82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</row>
    <row r="202" spans="1:27" ht="24" customHeight="1" x14ac:dyDescent="0.35">
      <c r="A202" s="15"/>
      <c r="B202" s="15"/>
      <c r="C202" s="15"/>
      <c r="D202" s="15"/>
      <c r="E202" s="82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</row>
    <row r="203" spans="1:27" ht="24" customHeight="1" x14ac:dyDescent="0.35">
      <c r="A203" s="15"/>
      <c r="B203" s="15"/>
      <c r="C203" s="15"/>
      <c r="D203" s="15"/>
      <c r="E203" s="82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</row>
    <row r="204" spans="1:27" ht="24" customHeight="1" x14ac:dyDescent="0.35">
      <c r="A204" s="15"/>
      <c r="B204" s="15"/>
      <c r="C204" s="15"/>
      <c r="D204" s="15"/>
      <c r="E204" s="82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</row>
    <row r="205" spans="1:27" ht="24" customHeight="1" x14ac:dyDescent="0.35">
      <c r="A205" s="15"/>
      <c r="B205" s="15"/>
      <c r="C205" s="15"/>
      <c r="D205" s="15"/>
      <c r="E205" s="82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</row>
    <row r="206" spans="1:27" ht="24" customHeight="1" x14ac:dyDescent="0.35">
      <c r="A206" s="15"/>
      <c r="B206" s="15"/>
      <c r="C206" s="15"/>
      <c r="D206" s="15"/>
      <c r="E206" s="82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</row>
    <row r="207" spans="1:27" ht="24" customHeight="1" x14ac:dyDescent="0.35">
      <c r="A207" s="15"/>
      <c r="B207" s="15"/>
      <c r="C207" s="15"/>
      <c r="D207" s="15"/>
      <c r="E207" s="82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</row>
    <row r="208" spans="1:27" ht="24" customHeight="1" x14ac:dyDescent="0.35">
      <c r="A208" s="15"/>
      <c r="B208" s="15"/>
      <c r="C208" s="15"/>
      <c r="D208" s="15"/>
      <c r="E208" s="82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</row>
    <row r="209" spans="1:27" ht="24" customHeight="1" x14ac:dyDescent="0.35">
      <c r="A209" s="15"/>
      <c r="B209" s="15"/>
      <c r="C209" s="15"/>
      <c r="D209" s="15"/>
      <c r="E209" s="82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</row>
    <row r="210" spans="1:27" ht="24" customHeight="1" x14ac:dyDescent="0.35">
      <c r="A210" s="15"/>
      <c r="B210" s="15"/>
      <c r="C210" s="15"/>
      <c r="D210" s="15"/>
      <c r="E210" s="82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</row>
    <row r="211" spans="1:27" ht="24" customHeight="1" x14ac:dyDescent="0.35">
      <c r="A211" s="15"/>
      <c r="B211" s="15"/>
      <c r="C211" s="15"/>
      <c r="D211" s="15"/>
      <c r="E211" s="82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</row>
    <row r="212" spans="1:27" ht="24" customHeight="1" x14ac:dyDescent="0.35">
      <c r="A212" s="15"/>
      <c r="B212" s="15"/>
      <c r="C212" s="15"/>
      <c r="D212" s="15"/>
      <c r="E212" s="82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</row>
    <row r="213" spans="1:27" ht="24" customHeight="1" x14ac:dyDescent="0.35">
      <c r="A213" s="15"/>
      <c r="B213" s="15"/>
      <c r="C213" s="15"/>
      <c r="D213" s="15"/>
      <c r="E213" s="82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</row>
    <row r="214" spans="1:27" ht="24" customHeight="1" x14ac:dyDescent="0.35">
      <c r="A214" s="15"/>
      <c r="B214" s="15"/>
      <c r="C214" s="15"/>
      <c r="D214" s="15"/>
      <c r="E214" s="82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</row>
    <row r="215" spans="1:27" ht="24" customHeight="1" x14ac:dyDescent="0.35">
      <c r="A215" s="15"/>
      <c r="B215" s="15"/>
      <c r="C215" s="15"/>
      <c r="D215" s="15"/>
      <c r="E215" s="82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</row>
    <row r="216" spans="1:27" ht="24" customHeight="1" x14ac:dyDescent="0.35">
      <c r="A216" s="15"/>
      <c r="B216" s="15"/>
      <c r="C216" s="15"/>
      <c r="D216" s="15"/>
      <c r="E216" s="82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</row>
    <row r="217" spans="1:27" ht="24" customHeight="1" x14ac:dyDescent="0.35">
      <c r="A217" s="15"/>
      <c r="B217" s="15"/>
      <c r="C217" s="15"/>
      <c r="D217" s="15"/>
      <c r="E217" s="82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</row>
    <row r="218" spans="1:27" ht="24" customHeight="1" x14ac:dyDescent="0.35">
      <c r="A218" s="15"/>
      <c r="B218" s="15"/>
      <c r="C218" s="15"/>
      <c r="D218" s="15"/>
      <c r="E218" s="82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</row>
    <row r="219" spans="1:27" ht="24" customHeight="1" x14ac:dyDescent="0.35">
      <c r="A219" s="15"/>
      <c r="B219" s="15"/>
      <c r="C219" s="15"/>
      <c r="D219" s="15"/>
      <c r="E219" s="82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</row>
    <row r="220" spans="1:27" ht="24" customHeight="1" x14ac:dyDescent="0.35">
      <c r="A220" s="15"/>
      <c r="B220" s="15"/>
      <c r="C220" s="15"/>
      <c r="D220" s="15"/>
      <c r="E220" s="82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</row>
    <row r="221" spans="1:27" ht="24" customHeight="1" x14ac:dyDescent="0.35">
      <c r="A221" s="15"/>
      <c r="B221" s="15"/>
      <c r="C221" s="15"/>
      <c r="D221" s="15"/>
      <c r="E221" s="82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</row>
    <row r="222" spans="1:27" ht="24" customHeight="1" x14ac:dyDescent="0.35">
      <c r="A222" s="15"/>
      <c r="B222" s="15"/>
      <c r="C222" s="15"/>
      <c r="D222" s="15"/>
      <c r="E222" s="82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</row>
    <row r="223" spans="1:27" ht="24" customHeight="1" x14ac:dyDescent="0.35">
      <c r="A223" s="15"/>
      <c r="B223" s="15"/>
      <c r="C223" s="15"/>
      <c r="D223" s="15"/>
      <c r="E223" s="82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</row>
    <row r="224" spans="1:27" ht="24" customHeight="1" x14ac:dyDescent="0.35">
      <c r="A224" s="15"/>
      <c r="B224" s="15"/>
      <c r="C224" s="15"/>
      <c r="D224" s="15"/>
      <c r="E224" s="82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</row>
    <row r="225" spans="1:27" ht="24" customHeight="1" x14ac:dyDescent="0.35">
      <c r="A225" s="15"/>
      <c r="B225" s="15"/>
      <c r="C225" s="15"/>
      <c r="D225" s="15"/>
      <c r="E225" s="82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</row>
    <row r="226" spans="1:27" ht="24" customHeight="1" x14ac:dyDescent="0.35">
      <c r="A226" s="15"/>
      <c r="B226" s="15"/>
      <c r="C226" s="15"/>
      <c r="D226" s="15"/>
      <c r="E226" s="82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</row>
    <row r="227" spans="1:27" ht="24" customHeight="1" x14ac:dyDescent="0.35">
      <c r="A227" s="15"/>
      <c r="B227" s="15"/>
      <c r="C227" s="15"/>
      <c r="D227" s="15"/>
      <c r="E227" s="82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</row>
    <row r="228" spans="1:27" ht="24" customHeight="1" x14ac:dyDescent="0.35">
      <c r="A228" s="15"/>
      <c r="B228" s="15"/>
      <c r="C228" s="15"/>
      <c r="D228" s="15"/>
      <c r="E228" s="82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</row>
    <row r="229" spans="1:27" ht="24" customHeight="1" x14ac:dyDescent="0.35">
      <c r="A229" s="15"/>
      <c r="B229" s="15"/>
      <c r="C229" s="15"/>
      <c r="D229" s="15"/>
      <c r="E229" s="82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</row>
    <row r="230" spans="1:27" ht="24" customHeight="1" x14ac:dyDescent="0.35">
      <c r="A230" s="15"/>
      <c r="B230" s="15"/>
      <c r="C230" s="15"/>
      <c r="D230" s="15"/>
      <c r="E230" s="82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</row>
    <row r="231" spans="1:27" ht="24" customHeight="1" x14ac:dyDescent="0.35">
      <c r="A231" s="15"/>
      <c r="B231" s="15"/>
      <c r="C231" s="15"/>
      <c r="D231" s="15"/>
      <c r="E231" s="82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</row>
    <row r="232" spans="1:27" ht="24" customHeight="1" x14ac:dyDescent="0.35">
      <c r="A232" s="15"/>
      <c r="B232" s="15"/>
      <c r="C232" s="15"/>
      <c r="D232" s="15"/>
      <c r="E232" s="82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</row>
    <row r="233" spans="1:27" ht="24" customHeight="1" x14ac:dyDescent="0.35">
      <c r="A233" s="15"/>
      <c r="B233" s="15"/>
      <c r="C233" s="15"/>
      <c r="D233" s="15"/>
      <c r="E233" s="82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</row>
    <row r="234" spans="1:27" ht="24" customHeight="1" x14ac:dyDescent="0.35">
      <c r="A234" s="15"/>
      <c r="B234" s="15"/>
      <c r="C234" s="15"/>
      <c r="D234" s="15"/>
      <c r="E234" s="82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</row>
    <row r="235" spans="1:27" ht="24" customHeight="1" x14ac:dyDescent="0.35">
      <c r="A235" s="15"/>
      <c r="B235" s="15"/>
      <c r="C235" s="15"/>
      <c r="D235" s="15"/>
      <c r="E235" s="82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</row>
    <row r="236" spans="1:27" ht="24" customHeight="1" x14ac:dyDescent="0.35">
      <c r="A236" s="15"/>
      <c r="B236" s="15"/>
      <c r="C236" s="15"/>
      <c r="D236" s="15"/>
      <c r="E236" s="82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</row>
    <row r="237" spans="1:27" ht="24" customHeight="1" x14ac:dyDescent="0.35">
      <c r="A237" s="15"/>
      <c r="B237" s="15"/>
      <c r="C237" s="15"/>
      <c r="D237" s="15"/>
      <c r="E237" s="82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</row>
    <row r="238" spans="1:27" ht="24" customHeight="1" x14ac:dyDescent="0.35">
      <c r="A238" s="15"/>
      <c r="B238" s="15"/>
      <c r="C238" s="15"/>
      <c r="D238" s="15"/>
      <c r="E238" s="82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</row>
    <row r="239" spans="1:27" ht="24" customHeight="1" x14ac:dyDescent="0.35">
      <c r="A239" s="15"/>
      <c r="B239" s="15"/>
      <c r="C239" s="15"/>
      <c r="D239" s="15"/>
      <c r="E239" s="82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</row>
    <row r="240" spans="1:27" ht="24" customHeight="1" x14ac:dyDescent="0.35">
      <c r="A240" s="15"/>
      <c r="B240" s="15"/>
      <c r="C240" s="15"/>
      <c r="D240" s="15"/>
      <c r="E240" s="82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</row>
    <row r="241" spans="1:27" ht="24" customHeight="1" x14ac:dyDescent="0.35">
      <c r="A241" s="15"/>
      <c r="B241" s="15"/>
      <c r="C241" s="15"/>
      <c r="D241" s="15"/>
      <c r="E241" s="82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</row>
    <row r="242" spans="1:27" ht="24" customHeight="1" x14ac:dyDescent="0.35">
      <c r="A242" s="15"/>
      <c r="B242" s="15"/>
      <c r="C242" s="15"/>
      <c r="D242" s="15"/>
      <c r="E242" s="82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</row>
    <row r="243" spans="1:27" ht="24" customHeight="1" x14ac:dyDescent="0.35">
      <c r="A243" s="15"/>
      <c r="B243" s="15"/>
      <c r="C243" s="15"/>
      <c r="D243" s="15"/>
      <c r="E243" s="82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</row>
    <row r="244" spans="1:27" ht="24" customHeight="1" x14ac:dyDescent="0.35">
      <c r="A244" s="15"/>
      <c r="B244" s="15"/>
      <c r="C244" s="15"/>
      <c r="D244" s="15"/>
      <c r="E244" s="82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</row>
    <row r="245" spans="1:27" ht="24" customHeight="1" x14ac:dyDescent="0.35">
      <c r="A245" s="15"/>
      <c r="B245" s="15"/>
      <c r="C245" s="15"/>
      <c r="D245" s="15"/>
      <c r="E245" s="82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</row>
    <row r="246" spans="1:27" ht="24" customHeight="1" x14ac:dyDescent="0.35">
      <c r="A246" s="15"/>
      <c r="B246" s="15"/>
      <c r="C246" s="15"/>
      <c r="D246" s="15"/>
      <c r="E246" s="82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</row>
    <row r="247" spans="1:27" ht="24" customHeight="1" x14ac:dyDescent="0.35">
      <c r="A247" s="15"/>
      <c r="B247" s="15"/>
      <c r="C247" s="15"/>
      <c r="D247" s="15"/>
      <c r="E247" s="82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</row>
    <row r="248" spans="1:27" ht="24" customHeight="1" x14ac:dyDescent="0.35">
      <c r="A248" s="15"/>
      <c r="B248" s="15"/>
      <c r="C248" s="15"/>
      <c r="D248" s="15"/>
      <c r="E248" s="82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</row>
    <row r="249" spans="1:27" ht="24" customHeight="1" x14ac:dyDescent="0.35">
      <c r="A249" s="15"/>
      <c r="B249" s="15"/>
      <c r="C249" s="15"/>
      <c r="D249" s="15"/>
      <c r="E249" s="82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</row>
    <row r="250" spans="1:27" ht="24" customHeight="1" x14ac:dyDescent="0.35">
      <c r="A250" s="15"/>
      <c r="B250" s="15"/>
      <c r="C250" s="15"/>
      <c r="D250" s="15"/>
      <c r="E250" s="82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</row>
    <row r="251" spans="1:27" ht="24" customHeight="1" x14ac:dyDescent="0.35">
      <c r="A251" s="15"/>
      <c r="B251" s="15"/>
      <c r="C251" s="15"/>
      <c r="D251" s="15"/>
      <c r="E251" s="82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</row>
    <row r="252" spans="1:27" ht="15.7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spans="1:27" ht="15.7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1:27" ht="15.7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 spans="1:27" ht="15.7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1:27" ht="15.7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 spans="1:27" ht="15.7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spans="1:27" ht="15.7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 spans="1:27" ht="15.7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 spans="1:27" ht="15.7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spans="1:27" ht="15.7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 spans="1:27" ht="15.7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</row>
    <row r="263" spans="1:27" ht="15.7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1:27" ht="15.7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spans="1:27" ht="15.7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 spans="1:27" ht="15.7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1:27" ht="15.7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1:27" ht="15.7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 spans="1:27" ht="15.7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1:27" ht="15.7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 spans="1:27" ht="15.7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1:27" ht="15.7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</row>
    <row r="273" spans="1:27" ht="15.7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 spans="1:27" ht="15.7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 spans="1:27" ht="15.7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1:27" ht="15.7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</row>
    <row r="277" spans="1:27" ht="15.7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 spans="1:27" ht="15.7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spans="1:27" ht="15.7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 spans="1:27" ht="15.7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 spans="1:27" ht="15.7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 spans="1:27" ht="15.7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 spans="1:27" ht="15.7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1:27" ht="15.7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spans="1:27" ht="15.7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 spans="1:27" ht="15.7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</row>
    <row r="287" spans="1:27" ht="15.7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 spans="1:27" ht="15.7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 spans="1:27" ht="15.7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 spans="1:27" ht="15.7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 spans="1:27" ht="15.7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1:27" ht="15.7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</row>
    <row r="293" spans="1:27" ht="15.7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1:27" ht="15.7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</row>
    <row r="295" spans="1:27" ht="15.7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 spans="1:27" ht="15.7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spans="1:27" ht="15.7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1:27" ht="15.7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spans="1:27" ht="15.7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 spans="1:27" ht="15.7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 spans="1:27" ht="15.7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1:27" ht="15.7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 spans="1:27" ht="15.7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spans="1:27" ht="15.7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 spans="1:27" ht="15.7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spans="1:27" ht="15.7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spans="1:27" ht="15.7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1:27" ht="15.7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 spans="1:27" ht="15.7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 spans="1:27" ht="15.7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 spans="1:27" ht="15.7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 spans="1:27" ht="15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 spans="1:27" ht="15.7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1:27" ht="15.7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 spans="1:27" ht="15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1:27" ht="15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 spans="1:27" ht="15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1:27" ht="15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 spans="1:27" ht="15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1:27" ht="15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spans="1:27" ht="15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1:27" ht="15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 spans="1:27" ht="15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 spans="1:27" ht="15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 spans="1:27" ht="15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1:27" ht="15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spans="1:27" ht="15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1:27" ht="15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 spans="1:27" ht="15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1:27" ht="15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1:27" ht="15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1:27" ht="15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spans="1:27" ht="15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 spans="1:27" ht="15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 spans="1:27" ht="15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1:27" ht="15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spans="1:27" ht="15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1:27" ht="15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 spans="1:27" ht="15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1:27" ht="15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 spans="1:27" ht="15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1:27" ht="15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1:27" ht="15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 spans="1:27" ht="15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1:27" ht="15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1:27" ht="15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 spans="1:27" ht="15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1:27" ht="15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</row>
    <row r="349" spans="1:27" ht="15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1:27" ht="15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spans="1:27" ht="15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 spans="1:27" ht="15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 spans="1:27" ht="15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 spans="1:27" ht="15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1:27" ht="15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1:27" ht="15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spans="1:27" ht="15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1:27" ht="15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</row>
    <row r="359" spans="1:27" ht="15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1:27" ht="15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spans="1:27" ht="15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1:27" ht="15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spans="1:27" ht="15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 spans="1:27" ht="15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</row>
    <row r="365" spans="1:27" ht="15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1:27" ht="15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spans="1:27" ht="15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spans="1:27" ht="15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 spans="1:27" ht="15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1:27" ht="15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 spans="1:27" ht="15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1:27" ht="15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</row>
    <row r="373" spans="1:27" ht="15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 spans="1:27" ht="15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1:27" ht="15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1:27" ht="15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spans="1:27" ht="15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1:27" ht="15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1:27" ht="15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1:27" ht="15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1:27" ht="15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 spans="1:27" ht="15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spans="1:27" ht="15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1:27" ht="15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 spans="1:27" ht="15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 spans="1:27" ht="15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</row>
    <row r="387" spans="1:27" ht="15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1:27" ht="15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spans="1:27" ht="15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1:27" ht="15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 spans="1:27" ht="15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1:27" ht="15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 spans="1:27" ht="15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1:27" ht="15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1:27" ht="15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1:27" ht="15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spans="1:27" ht="15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 spans="1:27" ht="15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</row>
    <row r="399" spans="1:27" ht="15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 spans="1:27" ht="15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1:27" ht="15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 spans="1:27" ht="15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1:27" ht="15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1:27" ht="15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 spans="1:27" ht="15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1:27" ht="15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1:27" ht="15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1:27" ht="15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1:27" ht="15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1:27" ht="15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1:27" ht="15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1:27" ht="15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spans="1:27" ht="15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1:27" ht="15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 spans="1:27" ht="15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 spans="1:27" ht="15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 spans="1:27" ht="15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 spans="1:27" ht="15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 spans="1:27" ht="15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 spans="1:27" ht="15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</row>
    <row r="421" spans="1:27" ht="15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 spans="1:27" ht="15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 spans="1:27" ht="15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spans="1:27" ht="15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 spans="1:27" ht="15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1:27" ht="15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 spans="1:27" ht="15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1:27" ht="15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 spans="1:27" ht="15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spans="1:27" ht="15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 spans="1:27" ht="15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 spans="1:27" ht="15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 spans="1:27" ht="15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1:27" ht="15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spans="1:27" ht="15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1:27" ht="15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 spans="1:27" ht="15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1:27" ht="15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 spans="1:27" ht="15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1:27" ht="15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 spans="1:27" ht="15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 spans="1:27" ht="15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 spans="1:27" ht="15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 spans="1:27" ht="15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 spans="1:27" ht="15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 spans="1:27" ht="15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</row>
    <row r="447" spans="1:27" ht="15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 spans="1:27" ht="15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 spans="1:27" ht="15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 spans="1:27" ht="15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 spans="1:27" ht="15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 spans="1:27" ht="15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 spans="1:27" ht="15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1:27" ht="15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 spans="1:27" ht="15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spans="1:27" ht="15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</row>
    <row r="457" spans="1:27" ht="15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1:27" ht="15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 spans="1:27" ht="15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 spans="1:27" ht="15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spans="1:27" ht="15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spans="1:27" ht="15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 spans="1:27" ht="15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spans="1:27" ht="15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 spans="1:27" ht="15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 spans="1:27" ht="15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spans="1:27" ht="15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1:27" ht="15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</row>
    <row r="469" spans="1:27" ht="15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1:27" ht="15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 spans="1:27" ht="15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 spans="1:27" ht="15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</row>
    <row r="473" spans="1:27" ht="15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</row>
    <row r="474" spans="1:27" ht="15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</row>
    <row r="475" spans="1:27" ht="15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 spans="1:27" ht="15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</row>
    <row r="477" spans="1:27" ht="15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 spans="1:27" ht="15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</row>
    <row r="479" spans="1:27" ht="15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 spans="1:27" ht="15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</row>
    <row r="481" spans="1:27" ht="15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</row>
    <row r="482" spans="1:27" ht="15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</row>
    <row r="483" spans="1:27" ht="15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</row>
    <row r="484" spans="1:27" ht="15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</row>
    <row r="485" spans="1:27" ht="15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 spans="1:27" ht="15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</row>
    <row r="487" spans="1:27" ht="15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 spans="1:27" ht="15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</row>
    <row r="489" spans="1:27" ht="15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 spans="1:27" ht="15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</row>
    <row r="491" spans="1:27" ht="15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</row>
    <row r="492" spans="1:27" ht="15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</row>
    <row r="493" spans="1:27" ht="15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 spans="1:27" ht="15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</row>
    <row r="495" spans="1:27" ht="15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</row>
    <row r="496" spans="1:27" ht="15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</row>
    <row r="497" spans="1:27" ht="15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</row>
    <row r="498" spans="1:27" ht="15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</row>
    <row r="499" spans="1:27" ht="15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 spans="1:27" ht="15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</row>
    <row r="501" spans="1:27" ht="15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</row>
    <row r="502" spans="1:27" ht="15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</row>
    <row r="503" spans="1:27" ht="15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</row>
    <row r="504" spans="1:27" ht="15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</row>
    <row r="505" spans="1:27" ht="15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 spans="1:27" ht="15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</row>
    <row r="507" spans="1:27" ht="15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</row>
    <row r="508" spans="1:27" ht="15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</row>
    <row r="509" spans="1:27" ht="15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</row>
    <row r="510" spans="1:27" ht="15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</row>
    <row r="511" spans="1:27" ht="15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</row>
    <row r="512" spans="1:27" ht="15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</row>
    <row r="513" spans="1:27" ht="15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</row>
    <row r="514" spans="1:27" ht="15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</row>
    <row r="515" spans="1:27" ht="15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</row>
    <row r="516" spans="1:27" ht="15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</row>
    <row r="517" spans="1:27" ht="15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</row>
    <row r="518" spans="1:27" ht="15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</row>
    <row r="519" spans="1:27" ht="15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</row>
    <row r="520" spans="1:27" ht="15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</row>
    <row r="521" spans="1:27" ht="15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</row>
    <row r="522" spans="1:27" ht="15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</row>
    <row r="523" spans="1:27" ht="15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 spans="1:27" ht="15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</row>
    <row r="525" spans="1:27" ht="15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</row>
    <row r="526" spans="1:27" ht="15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</row>
    <row r="527" spans="1:27" ht="15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</row>
    <row r="528" spans="1:27" ht="15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</row>
    <row r="529" spans="1:27" ht="15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</row>
    <row r="530" spans="1:27" ht="15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</row>
    <row r="531" spans="1:27" ht="15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</row>
    <row r="532" spans="1:27" ht="15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</row>
    <row r="533" spans="1:27" ht="15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</row>
    <row r="534" spans="1:27" ht="15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</row>
    <row r="535" spans="1:27" ht="15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 spans="1:27" ht="15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</row>
    <row r="537" spans="1:27" ht="15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</row>
    <row r="538" spans="1:27" ht="15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</row>
    <row r="539" spans="1:27" ht="15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</row>
    <row r="540" spans="1:27" ht="15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</row>
    <row r="541" spans="1:27" ht="15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</row>
    <row r="542" spans="1:27" ht="15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</row>
    <row r="543" spans="1:27" ht="15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</row>
    <row r="544" spans="1:27" ht="15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</row>
    <row r="545" spans="1:27" ht="15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</row>
    <row r="546" spans="1:27" ht="15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</row>
    <row r="547" spans="1:27" ht="15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</row>
    <row r="548" spans="1:27" ht="15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</row>
    <row r="549" spans="1:27" ht="15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</row>
    <row r="550" spans="1:27" ht="15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</row>
    <row r="551" spans="1:27" ht="15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</row>
    <row r="552" spans="1:27" ht="15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</row>
    <row r="553" spans="1:27" ht="15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</row>
    <row r="554" spans="1:27" ht="15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</row>
    <row r="555" spans="1:27" ht="15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</row>
    <row r="556" spans="1:27" ht="15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</row>
    <row r="557" spans="1:27" ht="15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</row>
    <row r="558" spans="1:27" ht="15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</row>
    <row r="559" spans="1:27" ht="15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</row>
    <row r="560" spans="1:27" ht="15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</row>
    <row r="561" spans="1:27" ht="15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</row>
    <row r="562" spans="1:27" ht="15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</row>
    <row r="563" spans="1:27" ht="15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</row>
    <row r="564" spans="1:27" ht="15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</row>
    <row r="565" spans="1:27" ht="15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</row>
    <row r="566" spans="1:27" ht="15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</row>
    <row r="567" spans="1:27" ht="15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</row>
    <row r="568" spans="1:27" ht="15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</row>
    <row r="569" spans="1:27" ht="15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</row>
    <row r="570" spans="1:27" ht="15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</row>
    <row r="571" spans="1:27" ht="15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</row>
    <row r="572" spans="1:27" ht="15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</row>
    <row r="573" spans="1:27" ht="15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</row>
    <row r="574" spans="1:27" ht="15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</row>
    <row r="575" spans="1:27" ht="15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</row>
    <row r="576" spans="1:27" ht="15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</row>
    <row r="577" spans="1:27" ht="15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</row>
    <row r="578" spans="1:27" ht="15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</row>
    <row r="579" spans="1:27" ht="15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</row>
    <row r="580" spans="1:27" ht="15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</row>
    <row r="581" spans="1:27" ht="15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</row>
    <row r="582" spans="1:27" ht="15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</row>
    <row r="583" spans="1:27" ht="15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</row>
    <row r="584" spans="1:27" ht="15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</row>
    <row r="585" spans="1:27" ht="15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</row>
    <row r="586" spans="1:27" ht="15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</row>
    <row r="587" spans="1:27" ht="15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</row>
    <row r="588" spans="1:27" ht="15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</row>
    <row r="589" spans="1:27" ht="15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</row>
    <row r="590" spans="1:27" ht="15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</row>
    <row r="591" spans="1:27" ht="15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</row>
    <row r="592" spans="1:27" ht="15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</row>
    <row r="593" spans="1:27" ht="15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</row>
    <row r="594" spans="1:27" ht="15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</row>
    <row r="595" spans="1:27" ht="15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</row>
    <row r="596" spans="1:27" ht="15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</row>
    <row r="597" spans="1:27" ht="15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</row>
    <row r="598" spans="1:27" ht="15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</row>
    <row r="599" spans="1:27" ht="15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</row>
    <row r="600" spans="1:27" ht="15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</row>
    <row r="601" spans="1:27" ht="15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</row>
    <row r="602" spans="1:27" ht="15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</row>
    <row r="603" spans="1:27" ht="15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</row>
    <row r="604" spans="1:27" ht="15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</row>
    <row r="605" spans="1:27" ht="15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</row>
    <row r="606" spans="1:27" ht="15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</row>
    <row r="607" spans="1:27" ht="15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</row>
    <row r="608" spans="1:27" ht="15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</row>
    <row r="609" spans="1:27" ht="15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</row>
    <row r="610" spans="1:27" ht="15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</row>
    <row r="611" spans="1:27" ht="15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</row>
    <row r="612" spans="1:27" ht="15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</row>
    <row r="613" spans="1:27" ht="15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</row>
    <row r="614" spans="1:27" ht="15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</row>
    <row r="615" spans="1:27" ht="15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</row>
    <row r="616" spans="1:27" ht="15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</row>
    <row r="617" spans="1:27" ht="15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</row>
    <row r="618" spans="1:27" ht="15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</row>
    <row r="619" spans="1:27" ht="15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</row>
    <row r="620" spans="1:27" ht="15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</row>
    <row r="621" spans="1:27" ht="15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</row>
    <row r="622" spans="1:27" ht="15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</row>
    <row r="623" spans="1:27" ht="15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</row>
    <row r="624" spans="1:27" ht="15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</row>
    <row r="625" spans="1:27" ht="15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</row>
    <row r="626" spans="1:27" ht="15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</row>
    <row r="627" spans="1:27" ht="15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</row>
    <row r="628" spans="1:27" ht="15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</row>
    <row r="629" spans="1:27" ht="15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</row>
    <row r="630" spans="1:27" ht="15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</row>
    <row r="631" spans="1:27" ht="15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</row>
    <row r="632" spans="1:27" ht="15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</row>
    <row r="633" spans="1:27" ht="15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</row>
    <row r="634" spans="1:27" ht="15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</row>
    <row r="635" spans="1:27" ht="15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</row>
    <row r="636" spans="1:27" ht="15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</row>
    <row r="637" spans="1:27" ht="15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</row>
    <row r="638" spans="1:27" ht="15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</row>
    <row r="639" spans="1:27" ht="15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</row>
    <row r="640" spans="1:27" ht="15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</row>
    <row r="641" spans="1:27" ht="15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</row>
    <row r="642" spans="1:27" ht="15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</row>
    <row r="643" spans="1:27" ht="15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</row>
    <row r="644" spans="1:27" ht="15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</row>
    <row r="645" spans="1:27" ht="15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</row>
    <row r="646" spans="1:27" ht="15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</row>
    <row r="647" spans="1:27" ht="15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</row>
    <row r="648" spans="1:27" ht="15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</row>
    <row r="649" spans="1:27" ht="15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</row>
    <row r="650" spans="1:27" ht="15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</row>
    <row r="651" spans="1:27" ht="15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</row>
    <row r="652" spans="1:27" ht="15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</row>
    <row r="653" spans="1:27" ht="15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</row>
    <row r="654" spans="1:27" ht="15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</row>
    <row r="655" spans="1:27" ht="15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</row>
    <row r="656" spans="1:27" ht="15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</row>
    <row r="657" spans="1:27" ht="15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</row>
    <row r="658" spans="1:27" ht="15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</row>
    <row r="659" spans="1:27" ht="15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</row>
    <row r="660" spans="1:27" ht="15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</row>
    <row r="661" spans="1:27" ht="15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</row>
    <row r="662" spans="1:27" ht="15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</row>
    <row r="663" spans="1:27" ht="15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</row>
    <row r="664" spans="1:27" ht="15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</row>
    <row r="665" spans="1:27" ht="15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</row>
    <row r="666" spans="1:27" ht="15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</row>
    <row r="667" spans="1:27" ht="15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</row>
    <row r="668" spans="1:27" ht="15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</row>
    <row r="669" spans="1:27" ht="15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</row>
    <row r="670" spans="1:27" ht="15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</row>
    <row r="671" spans="1:27" ht="15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</row>
    <row r="672" spans="1:27" ht="15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</row>
    <row r="673" spans="1:27" ht="15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</row>
    <row r="674" spans="1:27" ht="15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</row>
    <row r="675" spans="1:27" ht="15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</row>
    <row r="676" spans="1:27" ht="15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</row>
    <row r="677" spans="1:27" ht="15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</row>
    <row r="678" spans="1:27" ht="15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</row>
    <row r="679" spans="1:27" ht="15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</row>
    <row r="680" spans="1:27" ht="15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</row>
    <row r="681" spans="1:27" ht="15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</row>
    <row r="682" spans="1:27" ht="15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</row>
    <row r="683" spans="1:27" ht="15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</row>
    <row r="684" spans="1:27" ht="15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</row>
    <row r="685" spans="1:27" ht="15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</row>
    <row r="686" spans="1:27" ht="15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</row>
    <row r="687" spans="1:27" ht="15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</row>
    <row r="688" spans="1:27" ht="15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</row>
    <row r="689" spans="1:27" ht="15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</row>
    <row r="690" spans="1:27" ht="15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</row>
    <row r="691" spans="1:27" ht="15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</row>
    <row r="692" spans="1:27" ht="15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</row>
    <row r="693" spans="1:27" ht="15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</row>
    <row r="694" spans="1:27" ht="15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</row>
    <row r="695" spans="1:27" ht="15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</row>
    <row r="696" spans="1:27" ht="15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</row>
    <row r="697" spans="1:27" ht="15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</row>
    <row r="698" spans="1:27" ht="15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</row>
    <row r="699" spans="1:27" ht="15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</row>
    <row r="700" spans="1:27" ht="15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</row>
    <row r="701" spans="1:27" ht="15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</row>
    <row r="702" spans="1:27" ht="15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</row>
    <row r="703" spans="1:27" ht="15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</row>
    <row r="704" spans="1:27" ht="15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</row>
    <row r="705" spans="1:27" ht="15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</row>
    <row r="706" spans="1:27" ht="15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</row>
    <row r="707" spans="1:27" ht="15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</row>
    <row r="708" spans="1:27" ht="15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</row>
    <row r="709" spans="1:27" ht="15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</row>
    <row r="710" spans="1:27" ht="15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</row>
    <row r="711" spans="1:27" ht="15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</row>
    <row r="712" spans="1:27" ht="15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</row>
    <row r="713" spans="1:27" ht="15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</row>
    <row r="714" spans="1:27" ht="15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</row>
    <row r="715" spans="1:27" ht="15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</row>
    <row r="716" spans="1:27" ht="15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</row>
    <row r="717" spans="1:27" ht="15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</row>
    <row r="718" spans="1:27" ht="15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</row>
    <row r="719" spans="1:27" ht="15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</row>
    <row r="720" spans="1:27" ht="15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</row>
    <row r="721" spans="1:27" ht="15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</row>
    <row r="722" spans="1:27" ht="15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</row>
    <row r="723" spans="1:27" ht="15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</row>
    <row r="724" spans="1:27" ht="15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</row>
    <row r="725" spans="1:27" ht="15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</row>
    <row r="726" spans="1:27" ht="15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</row>
    <row r="727" spans="1:27" ht="15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</row>
    <row r="728" spans="1:27" ht="15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</row>
    <row r="729" spans="1:27" ht="15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</row>
    <row r="730" spans="1:27" ht="15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</row>
    <row r="731" spans="1:27" ht="15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</row>
    <row r="732" spans="1:27" ht="15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</row>
    <row r="733" spans="1:27" ht="15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</row>
    <row r="734" spans="1:27" ht="15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</row>
    <row r="735" spans="1:27" ht="15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</row>
    <row r="736" spans="1:27" ht="15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</row>
    <row r="737" spans="1:27" ht="15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</row>
    <row r="738" spans="1:27" ht="15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</row>
    <row r="739" spans="1:27" ht="15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</row>
    <row r="740" spans="1:27" ht="15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</row>
    <row r="741" spans="1:27" ht="15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</row>
    <row r="742" spans="1:27" ht="15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</row>
    <row r="743" spans="1:27" ht="15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</row>
    <row r="744" spans="1:27" ht="15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</row>
    <row r="745" spans="1:27" ht="15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</row>
    <row r="746" spans="1:27" ht="15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</row>
    <row r="747" spans="1:27" ht="15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</row>
    <row r="748" spans="1:27" ht="15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</row>
    <row r="749" spans="1:27" ht="15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</row>
    <row r="750" spans="1:27" ht="15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</row>
    <row r="751" spans="1:27" ht="15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</row>
    <row r="752" spans="1:27" ht="15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</row>
    <row r="753" spans="1:27" ht="15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</row>
    <row r="754" spans="1:27" ht="15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</row>
    <row r="755" spans="1:27" ht="15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</row>
    <row r="756" spans="1:27" ht="15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</row>
    <row r="757" spans="1:27" ht="15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</row>
    <row r="758" spans="1:27" ht="15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</row>
    <row r="759" spans="1:27" ht="15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</row>
    <row r="760" spans="1:27" ht="15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</row>
    <row r="761" spans="1:27" ht="15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</row>
    <row r="762" spans="1:27" ht="15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</row>
    <row r="763" spans="1:27" ht="15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</row>
    <row r="764" spans="1:27" ht="15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</row>
    <row r="765" spans="1:27" ht="15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</row>
    <row r="766" spans="1:27" ht="15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</row>
    <row r="767" spans="1:27" ht="15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</row>
    <row r="768" spans="1:27" ht="15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</row>
    <row r="769" spans="1:27" ht="15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</row>
    <row r="770" spans="1:27" ht="15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</row>
    <row r="771" spans="1:27" ht="15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</row>
    <row r="772" spans="1:27" ht="15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</row>
    <row r="773" spans="1:27" ht="15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</row>
    <row r="774" spans="1:27" ht="15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</row>
    <row r="775" spans="1:27" ht="15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</row>
    <row r="776" spans="1:27" ht="15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</row>
    <row r="777" spans="1:27" ht="15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</row>
    <row r="778" spans="1:27" ht="15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</row>
    <row r="779" spans="1:27" ht="15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</row>
    <row r="780" spans="1:27" ht="15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</row>
    <row r="781" spans="1:27" ht="15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</row>
    <row r="782" spans="1:27" ht="15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</row>
    <row r="783" spans="1:27" ht="15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</row>
    <row r="784" spans="1:27" ht="15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</row>
    <row r="785" spans="1:27" ht="15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</row>
    <row r="786" spans="1:27" ht="15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</row>
    <row r="787" spans="1:27" ht="15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</row>
    <row r="788" spans="1:27" ht="15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</row>
    <row r="789" spans="1:27" ht="15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</row>
    <row r="790" spans="1:27" ht="15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</row>
    <row r="791" spans="1:27" ht="15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</row>
    <row r="792" spans="1:27" ht="15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</row>
    <row r="793" spans="1:27" ht="15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</row>
    <row r="794" spans="1:27" ht="15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</row>
    <row r="795" spans="1:27" ht="15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</row>
    <row r="796" spans="1:27" ht="15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</row>
    <row r="797" spans="1:27" ht="15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</row>
    <row r="798" spans="1:27" ht="15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</row>
    <row r="799" spans="1:27" ht="15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</row>
    <row r="800" spans="1:27" ht="15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</row>
    <row r="801" spans="1:27" ht="15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</row>
    <row r="802" spans="1:27" ht="15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</row>
    <row r="803" spans="1:27" ht="15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</row>
    <row r="804" spans="1:27" ht="15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</row>
    <row r="805" spans="1:27" ht="15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</row>
    <row r="806" spans="1:27" ht="15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</row>
    <row r="807" spans="1:27" ht="15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</row>
    <row r="808" spans="1:27" ht="15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</row>
    <row r="809" spans="1:27" ht="15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</row>
    <row r="810" spans="1:27" ht="15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</row>
    <row r="811" spans="1:27" ht="15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</row>
    <row r="812" spans="1:27" ht="15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</row>
    <row r="813" spans="1:27" ht="15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</row>
    <row r="814" spans="1:27" ht="15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</row>
    <row r="815" spans="1:27" ht="15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</row>
    <row r="816" spans="1:27" ht="15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</row>
    <row r="817" spans="1:27" ht="15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</row>
    <row r="818" spans="1:27" ht="15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</row>
    <row r="819" spans="1:27" ht="15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</row>
    <row r="820" spans="1:27" ht="15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</row>
    <row r="821" spans="1:27" ht="15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</row>
    <row r="822" spans="1:27" ht="15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</row>
    <row r="823" spans="1:27" ht="15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</row>
    <row r="824" spans="1:27" ht="15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</row>
    <row r="825" spans="1:27" ht="15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</row>
    <row r="826" spans="1:27" ht="15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</row>
    <row r="827" spans="1:27" ht="15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</row>
    <row r="828" spans="1:27" ht="15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</row>
    <row r="829" spans="1:27" ht="15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</row>
    <row r="830" spans="1:27" ht="15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</row>
    <row r="831" spans="1:27" ht="15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</row>
    <row r="832" spans="1:27" ht="15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</row>
    <row r="833" spans="1:27" ht="15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</row>
    <row r="834" spans="1:27" ht="15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</row>
    <row r="835" spans="1:27" ht="15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</row>
    <row r="836" spans="1:27" ht="15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</row>
    <row r="837" spans="1:27" ht="15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</row>
    <row r="838" spans="1:27" ht="15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</row>
    <row r="839" spans="1:27" ht="15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</row>
    <row r="840" spans="1:27" ht="15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</row>
    <row r="841" spans="1:27" ht="15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</row>
    <row r="842" spans="1:27" ht="15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</row>
    <row r="843" spans="1:27" ht="15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</row>
    <row r="844" spans="1:27" ht="15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</row>
    <row r="845" spans="1:27" ht="15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</row>
    <row r="846" spans="1:27" ht="15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</row>
    <row r="847" spans="1:27" ht="15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</row>
    <row r="848" spans="1:27" ht="15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</row>
    <row r="849" spans="1:27" ht="15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</row>
    <row r="850" spans="1:27" ht="15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</row>
    <row r="851" spans="1:27" ht="15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</row>
    <row r="852" spans="1:27" ht="15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</row>
    <row r="853" spans="1:27" ht="15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</row>
    <row r="854" spans="1:27" ht="15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</row>
    <row r="855" spans="1:27" ht="15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</row>
    <row r="856" spans="1:27" ht="15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</row>
    <row r="857" spans="1:27" ht="15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</row>
    <row r="858" spans="1:27" ht="15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</row>
    <row r="859" spans="1:27" ht="15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</row>
    <row r="860" spans="1:27" ht="15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</row>
    <row r="861" spans="1:27" ht="15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</row>
    <row r="862" spans="1:27" ht="15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</row>
    <row r="863" spans="1:27" ht="15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</row>
    <row r="864" spans="1:27" ht="15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</row>
    <row r="865" spans="1:27" ht="15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</row>
    <row r="866" spans="1:27" ht="15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</row>
    <row r="867" spans="1:27" ht="15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</row>
    <row r="868" spans="1:27" ht="15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</row>
    <row r="869" spans="1:27" ht="15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</row>
    <row r="870" spans="1:27" ht="15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</row>
    <row r="871" spans="1:27" ht="15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</row>
    <row r="872" spans="1:27" ht="15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</row>
    <row r="873" spans="1:27" ht="15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</row>
    <row r="874" spans="1:27" ht="15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</row>
    <row r="875" spans="1:27" ht="15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</row>
    <row r="876" spans="1:27" ht="15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</row>
    <row r="877" spans="1:27" ht="15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</row>
    <row r="878" spans="1:27" ht="15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</row>
    <row r="879" spans="1:27" ht="15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</row>
    <row r="880" spans="1:27" ht="15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</row>
    <row r="881" spans="1:27" ht="15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</row>
    <row r="882" spans="1:27" ht="15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</row>
    <row r="883" spans="1:27" ht="15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</row>
    <row r="884" spans="1:27" ht="15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</row>
    <row r="885" spans="1:27" ht="15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</row>
    <row r="886" spans="1:27" ht="15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</row>
    <row r="887" spans="1:27" ht="15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</row>
    <row r="888" spans="1:27" ht="15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</row>
    <row r="889" spans="1:27" ht="15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</row>
    <row r="890" spans="1:27" ht="15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</row>
    <row r="891" spans="1:27" ht="15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</row>
    <row r="892" spans="1:27" ht="15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</row>
    <row r="893" spans="1:27" ht="15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</row>
    <row r="894" spans="1:27" ht="15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</row>
    <row r="895" spans="1:27" ht="15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</row>
    <row r="896" spans="1:27" ht="15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</row>
    <row r="897" spans="1:27" ht="15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</row>
    <row r="898" spans="1:27" ht="15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</row>
    <row r="899" spans="1:27" ht="15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</row>
    <row r="900" spans="1:27" ht="15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</row>
    <row r="901" spans="1:27" ht="15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</row>
    <row r="902" spans="1:27" ht="15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</row>
    <row r="903" spans="1:27" ht="15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</row>
    <row r="904" spans="1:27" ht="15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</row>
    <row r="905" spans="1:27" ht="15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</row>
    <row r="906" spans="1:27" ht="15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</row>
    <row r="907" spans="1:27" ht="15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</row>
    <row r="908" spans="1:27" ht="15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</row>
    <row r="909" spans="1:27" ht="15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</row>
    <row r="910" spans="1:27" ht="15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</row>
    <row r="911" spans="1:27" ht="15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</row>
    <row r="912" spans="1:27" ht="15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</row>
    <row r="913" spans="1:27" ht="15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</row>
    <row r="914" spans="1:27" ht="15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</row>
    <row r="915" spans="1:27" ht="15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</row>
    <row r="916" spans="1:27" ht="15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</row>
    <row r="917" spans="1:27" ht="15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</row>
    <row r="918" spans="1:27" ht="15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</row>
    <row r="919" spans="1:27" ht="15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</row>
    <row r="920" spans="1:27" ht="15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</row>
    <row r="921" spans="1:27" ht="15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</row>
    <row r="922" spans="1:27" ht="15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</row>
    <row r="923" spans="1:27" ht="15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</row>
    <row r="924" spans="1:27" ht="15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</row>
    <row r="925" spans="1:27" ht="15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</row>
    <row r="926" spans="1:27" ht="15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</row>
    <row r="927" spans="1:27" ht="15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</row>
    <row r="928" spans="1:27" ht="15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</row>
    <row r="929" spans="1:27" ht="15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</row>
    <row r="930" spans="1:27" ht="15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</row>
    <row r="931" spans="1:27" ht="15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</row>
    <row r="932" spans="1:27" ht="15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</row>
    <row r="933" spans="1:27" ht="15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</row>
    <row r="934" spans="1:27" ht="15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</row>
    <row r="935" spans="1:27" ht="15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</row>
    <row r="936" spans="1:27" ht="15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</row>
    <row r="937" spans="1:27" ht="15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</row>
    <row r="938" spans="1:27" ht="15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</row>
    <row r="939" spans="1:27" ht="15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</row>
    <row r="940" spans="1:27" ht="15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</row>
    <row r="941" spans="1:27" ht="15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</row>
    <row r="942" spans="1:27" ht="15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</row>
    <row r="943" spans="1:27" ht="15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</row>
    <row r="944" spans="1:27" ht="15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</row>
    <row r="945" spans="1:27" ht="15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</row>
    <row r="946" spans="1:27" ht="15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</row>
    <row r="947" spans="1:27" ht="15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</row>
    <row r="948" spans="1:27" ht="15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</row>
    <row r="949" spans="1:27" ht="15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</row>
    <row r="950" spans="1:27" ht="15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</row>
    <row r="951" spans="1:27" ht="15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</row>
    <row r="952" spans="1:27" ht="15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</row>
    <row r="953" spans="1:27" ht="15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</row>
    <row r="954" spans="1:27" ht="15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</row>
    <row r="955" spans="1:27" ht="15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</row>
    <row r="956" spans="1:27" ht="15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</row>
    <row r="957" spans="1:27" ht="15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</row>
    <row r="958" spans="1:27" ht="15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</row>
    <row r="959" spans="1:27" ht="15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</row>
    <row r="960" spans="1:27" ht="15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</row>
    <row r="961" spans="1:27" ht="15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</row>
    <row r="962" spans="1:27" ht="15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</row>
    <row r="963" spans="1:27" ht="15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</row>
    <row r="964" spans="1:27" ht="15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</row>
    <row r="965" spans="1:27" ht="15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</row>
    <row r="966" spans="1:27" ht="15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</row>
    <row r="967" spans="1:27" ht="15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</row>
    <row r="968" spans="1:27" ht="15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</row>
    <row r="969" spans="1:27" ht="15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</row>
    <row r="970" spans="1:27" ht="15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</row>
    <row r="971" spans="1:27" ht="15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</row>
    <row r="972" spans="1:27" ht="15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</row>
    <row r="973" spans="1:27" ht="15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</row>
    <row r="974" spans="1:27" ht="15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</row>
    <row r="975" spans="1:27" ht="15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</row>
    <row r="976" spans="1:27" ht="15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</row>
    <row r="977" spans="1:27" ht="15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</row>
    <row r="978" spans="1:27" ht="15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</row>
    <row r="979" spans="1:27" ht="15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</row>
    <row r="980" spans="1:27" ht="15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</row>
    <row r="981" spans="1:27" ht="15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</row>
    <row r="982" spans="1:27" ht="15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</row>
    <row r="983" spans="1:27" ht="15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</row>
    <row r="984" spans="1:27" ht="15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</row>
    <row r="985" spans="1:27" ht="15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</row>
    <row r="986" spans="1:27" ht="15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</row>
    <row r="987" spans="1:27" ht="15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</row>
    <row r="988" spans="1:27" ht="15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</row>
    <row r="989" spans="1:27" ht="15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</row>
    <row r="990" spans="1:27" ht="15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</row>
    <row r="991" spans="1:27" ht="15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</row>
    <row r="992" spans="1:27" ht="15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</row>
    <row r="993" spans="1:27" ht="15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</row>
    <row r="994" spans="1:27" ht="15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</row>
    <row r="995" spans="1:27" ht="15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</row>
    <row r="996" spans="1:27" ht="15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</row>
    <row r="997" spans="1:27" ht="15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</row>
    <row r="998" spans="1:27" ht="15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</row>
    <row r="999" spans="1:27" ht="15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</row>
    <row r="1000" spans="1:27" ht="15.7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</row>
  </sheetData>
  <mergeCells count="2">
    <mergeCell ref="E1:V1"/>
    <mergeCell ref="C3:D3"/>
  </mergeCells>
  <printOptions horizontalCentered="1"/>
  <pageMargins left="0.39370078740157483" right="0.19685039370078741" top="1" bottom="0.19685039370078741" header="0" footer="0"/>
  <pageSetup paperSize="9" scale="64" orientation="portrait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Z1001"/>
  <sheetViews>
    <sheetView zoomScaleNormal="100" zoomScaleSheetLayoutView="100" workbookViewId="0">
      <selection activeCell="T19" sqref="T19"/>
    </sheetView>
  </sheetViews>
  <sheetFormatPr defaultColWidth="14.42578125" defaultRowHeight="15" customHeight="1" x14ac:dyDescent="0.25"/>
  <cols>
    <col min="1" max="1" width="5.7109375" style="16" customWidth="1"/>
    <col min="2" max="2" width="13.7109375" style="16" customWidth="1"/>
    <col min="3" max="4" width="15.7109375" style="16" customWidth="1"/>
    <col min="5" max="8" width="5.7109375" style="16" customWidth="1"/>
    <col min="9" max="9" width="6.28515625" style="16" customWidth="1"/>
    <col min="10" max="10" width="2.140625" style="16" customWidth="1"/>
    <col min="11" max="11" width="15.7109375" style="16" customWidth="1"/>
    <col min="12" max="12" width="12.7109375" style="16" customWidth="1"/>
    <col min="13" max="26" width="14.42578125" style="16" customWidth="1"/>
    <col min="27" max="16384" width="14.42578125" style="16"/>
  </cols>
  <sheetData>
    <row r="1" spans="1:26" ht="30" customHeight="1" x14ac:dyDescent="0.3">
      <c r="A1" s="304" t="s">
        <v>801</v>
      </c>
      <c r="B1" s="280"/>
      <c r="C1" s="280"/>
      <c r="D1" s="280"/>
      <c r="E1" s="280"/>
      <c r="F1" s="280"/>
      <c r="G1" s="280"/>
      <c r="H1" s="280"/>
      <c r="I1" s="280"/>
      <c r="J1" s="12"/>
      <c r="K1" s="28"/>
      <c r="L1" s="28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3.25" customHeight="1" x14ac:dyDescent="0.35">
      <c r="A2" s="167" t="str">
        <f>"รหัสวิชา " &amp; ทฤษฎี!G2</f>
        <v>รหัสวิชา รหัสวิชา</v>
      </c>
      <c r="B2" s="168"/>
      <c r="C2" s="168" t="str">
        <f>"ระดับชั้น "&amp;ทฤษฎี!K3</f>
        <v>ระดับชั้น ป.ตรี 1 มล</v>
      </c>
      <c r="D2" s="169"/>
      <c r="E2" s="305" t="s">
        <v>72</v>
      </c>
      <c r="F2" s="305" t="s">
        <v>73</v>
      </c>
      <c r="G2" s="305" t="s">
        <v>74</v>
      </c>
      <c r="H2" s="305" t="s">
        <v>75</v>
      </c>
      <c r="I2" s="309" t="s">
        <v>76</v>
      </c>
      <c r="J2" s="12"/>
      <c r="K2" s="28"/>
      <c r="L2" s="28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23.25" customHeight="1" x14ac:dyDescent="0.35">
      <c r="A3" s="311" t="str">
        <f>"ชื่อวิชา " &amp; ทฤษฎี!R2</f>
        <v>ชื่อวิชา ชื่อวิชา</v>
      </c>
      <c r="B3" s="259"/>
      <c r="C3" s="259"/>
      <c r="D3" s="312"/>
      <c r="E3" s="306"/>
      <c r="F3" s="306"/>
      <c r="G3" s="306"/>
      <c r="H3" s="306"/>
      <c r="I3" s="264"/>
      <c r="J3" s="12"/>
      <c r="K3" s="28"/>
      <c r="L3" s="28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3.25" customHeight="1" x14ac:dyDescent="0.35">
      <c r="A4" s="296" t="str">
        <f>"ครูผู้สอน "&amp;ครู</f>
        <v>ครูผู้สอน ชื่อครูผู้สอน</v>
      </c>
      <c r="B4" s="295"/>
      <c r="C4" s="295"/>
      <c r="D4" s="297"/>
      <c r="E4" s="307"/>
      <c r="F4" s="307"/>
      <c r="G4" s="308"/>
      <c r="H4" s="307"/>
      <c r="I4" s="264"/>
      <c r="J4" s="12"/>
      <c r="K4" s="28"/>
      <c r="L4" s="28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24" customHeight="1" x14ac:dyDescent="0.35">
      <c r="A5" s="126" t="s">
        <v>77</v>
      </c>
      <c r="B5" s="126" t="s">
        <v>78</v>
      </c>
      <c r="C5" s="298" t="s">
        <v>79</v>
      </c>
      <c r="D5" s="278"/>
      <c r="E5" s="170">
        <v>20</v>
      </c>
      <c r="F5" s="230">
        <v>60</v>
      </c>
      <c r="G5" s="171">
        <v>20</v>
      </c>
      <c r="H5" s="172">
        <f>SUM(E5:G5)</f>
        <v>100</v>
      </c>
      <c r="I5" s="310"/>
      <c r="J5" s="12"/>
      <c r="K5" s="173" t="s">
        <v>76</v>
      </c>
      <c r="L5" s="174" t="s">
        <v>80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.75" customHeight="1" x14ac:dyDescent="0.3">
      <c r="A6" s="49">
        <v>1</v>
      </c>
      <c r="B6" s="49">
        <f>IF(เวลาเรียน!B11="","",เวลาเรียน!B11)</f>
        <v>6541020201</v>
      </c>
      <c r="C6" s="50" t="str">
        <f>IF(B6="","",เวลาเรียน!C11)</f>
        <v>นางสาวยลรดา</v>
      </c>
      <c r="D6" s="51" t="str">
        <f>IF(B6="","",เวลาเรียน!D11)</f>
        <v>หงษ์ทอง</v>
      </c>
      <c r="E6" s="175">
        <f>IF(B6="","",พฤติกรรม!V4)</f>
        <v>0</v>
      </c>
      <c r="F6" s="229">
        <f>IF(B6="","",ปฏิบัติ!Y5+กิจกรรม!Y5+ทฤษฎี!Y8)</f>
        <v>0</v>
      </c>
      <c r="G6" s="175"/>
      <c r="H6" s="176">
        <f t="shared" ref="H6:H50" si="0">IF(B6="","",SUM(E6:G6))</f>
        <v>0</v>
      </c>
      <c r="I6" s="177" t="s">
        <v>914</v>
      </c>
      <c r="J6" s="12"/>
      <c r="K6" s="178">
        <v>4</v>
      </c>
      <c r="L6" s="179">
        <f t="shared" ref="L6:L17" si="1">COUNTIF($I$6:$I$50,K6)</f>
        <v>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.75" customHeight="1" x14ac:dyDescent="0.3">
      <c r="A7" s="60">
        <v>2</v>
      </c>
      <c r="B7" s="48">
        <f>IF(เวลาเรียน!B12="","",เวลาเรียน!B12)</f>
        <v>6541020203</v>
      </c>
      <c r="C7" s="105" t="str">
        <f>IF(B7="","",เวลาเรียน!C12)</f>
        <v>นางสาววราภรณ์</v>
      </c>
      <c r="D7" s="180" t="str">
        <f>IF(B7="","",เวลาเรียน!D12)</f>
        <v>ช่วยชู</v>
      </c>
      <c r="E7" s="181">
        <f>IF(B7="","",พฤติกรรม!V5)</f>
        <v>0</v>
      </c>
      <c r="F7" s="181">
        <f>IF(B7="","",ปฏิบัติ!Y6+กิจกรรม!Y6+ทฤษฎี!Y9)</f>
        <v>0</v>
      </c>
      <c r="G7" s="181"/>
      <c r="H7" s="182">
        <f t="shared" si="0"/>
        <v>0</v>
      </c>
      <c r="I7" s="183" t="str">
        <f>IF(B7="","",IF(เวลาเรียน!X12&lt;เวลาเรียน!$U$5,"ข.ร.",VLOOKUP(H7,gain,2)))</f>
        <v>ข.ร.</v>
      </c>
      <c r="J7" s="12"/>
      <c r="K7" s="184">
        <v>3.5</v>
      </c>
      <c r="L7" s="185">
        <f t="shared" si="1"/>
        <v>0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 customHeight="1" x14ac:dyDescent="0.3">
      <c r="A8" s="48">
        <v>3</v>
      </c>
      <c r="B8" s="48">
        <f>IF(เวลาเรียน!B13="","",เวลาเรียน!B13)</f>
        <v>6541020204</v>
      </c>
      <c r="C8" s="105" t="str">
        <f>IF(B8="","",เวลาเรียน!C13)</f>
        <v>นายดนุสรณ์</v>
      </c>
      <c r="D8" s="180" t="str">
        <f>IF(B8="","",เวลาเรียน!D13)</f>
        <v>ชาพรม</v>
      </c>
      <c r="E8" s="181">
        <f>IF(B8="","",พฤติกรรม!V6)</f>
        <v>0</v>
      </c>
      <c r="F8" s="181">
        <f>IF(B8="","",ปฏิบัติ!Y7+กิจกรรม!Y7+ทฤษฎี!Y10)</f>
        <v>0</v>
      </c>
      <c r="G8" s="181"/>
      <c r="H8" s="182">
        <f t="shared" si="0"/>
        <v>0</v>
      </c>
      <c r="I8" s="183" t="str">
        <f>IF(B8="","",IF(เวลาเรียน!X13&lt;เวลาเรียน!$U$5,"ข.ร.",VLOOKUP(H8,gain,2)))</f>
        <v>ข.ร.</v>
      </c>
      <c r="J8" s="12"/>
      <c r="K8" s="184">
        <v>3</v>
      </c>
      <c r="L8" s="185">
        <f t="shared" si="1"/>
        <v>0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.75" customHeight="1" x14ac:dyDescent="0.3">
      <c r="A9" s="48">
        <v>4</v>
      </c>
      <c r="B9" s="48">
        <f>IF(เวลาเรียน!B14="","",เวลาเรียน!B14)</f>
        <v>6541020206</v>
      </c>
      <c r="C9" s="105" t="str">
        <f>IF(B9="","",เวลาเรียน!C14)</f>
        <v>นายบัญชา</v>
      </c>
      <c r="D9" s="180" t="str">
        <f>IF(B9="","",เวลาเรียน!D14)</f>
        <v>มากู่</v>
      </c>
      <c r="E9" s="181">
        <f>IF(B9="","",พฤติกรรม!V7)</f>
        <v>0</v>
      </c>
      <c r="F9" s="181">
        <f>IF(B9="","",ปฏิบัติ!Y8+กิจกรรม!Y8+ทฤษฎี!Y11)</f>
        <v>0</v>
      </c>
      <c r="G9" s="181"/>
      <c r="H9" s="182">
        <f t="shared" si="0"/>
        <v>0</v>
      </c>
      <c r="I9" s="183" t="str">
        <f>IF(B9="","",IF(เวลาเรียน!X14&lt;เวลาเรียน!$U$5,"ข.ร.",VLOOKUP(H9,gain,2)))</f>
        <v>ข.ร.</v>
      </c>
      <c r="J9" s="12"/>
      <c r="K9" s="184">
        <v>2.5</v>
      </c>
      <c r="L9" s="185">
        <f t="shared" si="1"/>
        <v>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.75" customHeight="1" x14ac:dyDescent="0.3">
      <c r="A10" s="48">
        <v>5</v>
      </c>
      <c r="B10" s="48">
        <f>IF(เวลาเรียน!B15="","",เวลาเรียน!B15)</f>
        <v>6541020207</v>
      </c>
      <c r="C10" s="105" t="str">
        <f>IF(B10="","",เวลาเรียน!C15)</f>
        <v>นายภัทรพล</v>
      </c>
      <c r="D10" s="180" t="str">
        <f>IF(B10="","",เวลาเรียน!D15)</f>
        <v>มานาม</v>
      </c>
      <c r="E10" s="181">
        <f>IF(B10="","",พฤติกรรม!V8)</f>
        <v>0</v>
      </c>
      <c r="F10" s="181">
        <f>IF(B10="","",ปฏิบัติ!Y9+กิจกรรม!Y9+ทฤษฎี!Y12)</f>
        <v>0</v>
      </c>
      <c r="G10" s="181"/>
      <c r="H10" s="182">
        <f t="shared" si="0"/>
        <v>0</v>
      </c>
      <c r="I10" s="183" t="str">
        <f>IF(B10="","",IF(เวลาเรียน!X15&lt;เวลาเรียน!$U$5,"ข.ร.",VLOOKUP(H10,gain,2)))</f>
        <v>ข.ร.</v>
      </c>
      <c r="J10" s="12"/>
      <c r="K10" s="184">
        <v>2</v>
      </c>
      <c r="L10" s="185">
        <f t="shared" si="1"/>
        <v>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 customHeight="1" x14ac:dyDescent="0.3">
      <c r="A11" s="48">
        <v>6</v>
      </c>
      <c r="B11" s="48">
        <f>IF(เวลาเรียน!B16="","",เวลาเรียน!B16)</f>
        <v>6541020208</v>
      </c>
      <c r="C11" s="105" t="str">
        <f>IF(B11="","",เวลาเรียน!C16)</f>
        <v>นายมินทดา</v>
      </c>
      <c r="D11" s="180" t="str">
        <f>IF(B11="","",เวลาเรียน!D16)</f>
        <v>สิงห์เหม</v>
      </c>
      <c r="E11" s="181">
        <f>IF(B11="","",พฤติกรรม!V9)</f>
        <v>0</v>
      </c>
      <c r="F11" s="181">
        <f>IF(B11="","",ปฏิบัติ!Y10+กิจกรรม!Y10+ทฤษฎี!Y13)</f>
        <v>0</v>
      </c>
      <c r="G11" s="181"/>
      <c r="H11" s="182">
        <f t="shared" si="0"/>
        <v>0</v>
      </c>
      <c r="I11" s="183" t="str">
        <f>IF(B11="","",IF(เวลาเรียน!X16&lt;เวลาเรียน!$U$5,"ข.ร.",VLOOKUP(H11,gain,2)))</f>
        <v>ข.ร.</v>
      </c>
      <c r="J11" s="12"/>
      <c r="K11" s="184">
        <v>1.5</v>
      </c>
      <c r="L11" s="185">
        <f t="shared" si="1"/>
        <v>0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.75" customHeight="1" x14ac:dyDescent="0.3">
      <c r="A12" s="48">
        <v>7</v>
      </c>
      <c r="B12" s="48">
        <f>IF(เวลาเรียน!B17="","",เวลาเรียน!B17)</f>
        <v>6541020209</v>
      </c>
      <c r="C12" s="105" t="str">
        <f>IF(B12="","",เวลาเรียน!C17)</f>
        <v>นายวชิระ</v>
      </c>
      <c r="D12" s="180" t="str">
        <f>IF(B12="","",เวลาเรียน!D17)</f>
        <v>แซ่กลาน</v>
      </c>
      <c r="E12" s="181">
        <f>IF(B12="","",พฤติกรรม!V10)</f>
        <v>0</v>
      </c>
      <c r="F12" s="181">
        <f>IF(B12="","",ปฏิบัติ!Y11+กิจกรรม!Y11+ทฤษฎี!Y14)</f>
        <v>0</v>
      </c>
      <c r="G12" s="181"/>
      <c r="H12" s="182">
        <f t="shared" si="0"/>
        <v>0</v>
      </c>
      <c r="I12" s="183" t="str">
        <f>IF(B12="","",IF(เวลาเรียน!X17&lt;เวลาเรียน!$U$5,"ข.ร.",VLOOKUP(H12,gain,2)))</f>
        <v>ข.ร.</v>
      </c>
      <c r="J12" s="12"/>
      <c r="K12" s="184">
        <v>1</v>
      </c>
      <c r="L12" s="185">
        <f t="shared" si="1"/>
        <v>0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 customHeight="1" x14ac:dyDescent="0.3">
      <c r="A13" s="48">
        <v>8</v>
      </c>
      <c r="B13" s="48">
        <f>IF(เวลาเรียน!B18="","",เวลาเรียน!B18)</f>
        <v>6541020212</v>
      </c>
      <c r="C13" s="105" t="str">
        <f>IF(B13="","",เวลาเรียน!C18)</f>
        <v>นายสุณัฐกิตติ์</v>
      </c>
      <c r="D13" s="180" t="str">
        <f>IF(B13="","",เวลาเรียน!D18)</f>
        <v>เป็งขันธ์</v>
      </c>
      <c r="E13" s="181">
        <f>IF(B13="","",พฤติกรรม!V11)</f>
        <v>0</v>
      </c>
      <c r="F13" s="181">
        <f>IF(B13="","",ปฏิบัติ!Y12+กิจกรรม!Y12+ทฤษฎี!Y15)</f>
        <v>0</v>
      </c>
      <c r="G13" s="181"/>
      <c r="H13" s="182">
        <f t="shared" si="0"/>
        <v>0</v>
      </c>
      <c r="I13" s="183" t="str">
        <f>IF(B13="","",IF(เวลาเรียน!X18&lt;เวลาเรียน!$U$5,"ข.ร.",VLOOKUP(H13,gain,2)))</f>
        <v>ข.ร.</v>
      </c>
      <c r="J13" s="12"/>
      <c r="K13" s="186">
        <v>0</v>
      </c>
      <c r="L13" s="187">
        <f t="shared" si="1"/>
        <v>0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75" customHeight="1" x14ac:dyDescent="0.3">
      <c r="A14" s="48">
        <v>9</v>
      </c>
      <c r="B14" s="48">
        <f>IF(เวลาเรียน!B19="","",เวลาเรียน!B19)</f>
        <v>6541020213</v>
      </c>
      <c r="C14" s="105" t="str">
        <f>IF(B14="","",เวลาเรียน!C19)</f>
        <v>นายคงเดช</v>
      </c>
      <c r="D14" s="180" t="str">
        <f>IF(B14="","",เวลาเรียน!D19)</f>
        <v>ทองเรือง</v>
      </c>
      <c r="E14" s="181">
        <f>IF(B14="","",พฤติกรรม!V12)</f>
        <v>0</v>
      </c>
      <c r="F14" s="181">
        <f>IF(B14="","",ปฏิบัติ!Y13+กิจกรรม!Y13+ทฤษฎี!Y16)</f>
        <v>0</v>
      </c>
      <c r="G14" s="181"/>
      <c r="H14" s="182">
        <f t="shared" si="0"/>
        <v>0</v>
      </c>
      <c r="I14" s="183" t="str">
        <f>IF(B14="","",IF(เวลาเรียน!X19&lt;เวลาเรียน!$U$5,"ข.ร.",VLOOKUP(H14,gain,2)))</f>
        <v>ข.ร.</v>
      </c>
      <c r="J14" s="12"/>
      <c r="K14" s="186" t="s">
        <v>81</v>
      </c>
      <c r="L14" s="187">
        <f t="shared" si="1"/>
        <v>10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 customHeight="1" x14ac:dyDescent="0.3">
      <c r="A15" s="48">
        <v>10</v>
      </c>
      <c r="B15" s="48">
        <f>IF(เวลาเรียน!B20="","",เวลาเรียน!B20)</f>
        <v>6541020214</v>
      </c>
      <c r="C15" s="105" t="str">
        <f>IF(B15="","",เวลาเรียน!C20)</f>
        <v>นายศรราม</v>
      </c>
      <c r="D15" s="180" t="str">
        <f>IF(B15="","",เวลาเรียน!D20)</f>
        <v>โพธิสังวาล</v>
      </c>
      <c r="E15" s="181">
        <f>IF(B15="","",พฤติกรรม!V13)</f>
        <v>0</v>
      </c>
      <c r="F15" s="181">
        <f>IF(B15="","",ปฏิบัติ!Y14+กิจกรรม!Y14+ทฤษฎี!Y17)</f>
        <v>0</v>
      </c>
      <c r="G15" s="181"/>
      <c r="H15" s="182">
        <f t="shared" si="0"/>
        <v>0</v>
      </c>
      <c r="I15" s="183" t="str">
        <f>IF(B15="","",IF(เวลาเรียน!X20&lt;เวลาเรียน!$U$5,"ข.ร.",VLOOKUP(H15,gain,2)))</f>
        <v>ข.ร.</v>
      </c>
      <c r="J15" s="12"/>
      <c r="K15" s="188" t="s">
        <v>82</v>
      </c>
      <c r="L15" s="187">
        <f t="shared" si="1"/>
        <v>0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 customHeight="1" x14ac:dyDescent="0.3">
      <c r="A16" s="48">
        <v>11</v>
      </c>
      <c r="B16" s="48">
        <f>IF(เวลาเรียน!B21="","",เวลาเรียน!B21)</f>
        <v>6541020215</v>
      </c>
      <c r="C16" s="105" t="str">
        <f>IF(B16="","",เวลาเรียน!C21)</f>
        <v>นายสุรศักดิ์</v>
      </c>
      <c r="D16" s="180" t="str">
        <f>IF(B16="","",เวลาเรียน!D21)</f>
        <v>อนุรัตน์</v>
      </c>
      <c r="E16" s="181">
        <f>IF(B16="","",พฤติกรรม!V14)</f>
        <v>0</v>
      </c>
      <c r="F16" s="181">
        <f>IF(B16="","",ปฏิบัติ!Y15+กิจกรรม!Y15+ทฤษฎี!Y18)</f>
        <v>0</v>
      </c>
      <c r="G16" s="181"/>
      <c r="H16" s="182">
        <f t="shared" si="0"/>
        <v>0</v>
      </c>
      <c r="I16" s="183" t="str">
        <f>IF(B16="","",IF(เวลาเรียน!X21&lt;เวลาเรียน!$U$5,"ข.ร.",VLOOKUP(H16,gain,2)))</f>
        <v>ข.ร.</v>
      </c>
      <c r="J16" s="12"/>
      <c r="K16" s="188" t="s">
        <v>83</v>
      </c>
      <c r="L16" s="187">
        <f t="shared" si="1"/>
        <v>0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75" customHeight="1" x14ac:dyDescent="0.3">
      <c r="A17" s="48">
        <v>12</v>
      </c>
      <c r="B17" s="48" t="str">
        <f>IF(เวลาเรียน!B22="","",เวลาเรียน!B22)</f>
        <v/>
      </c>
      <c r="C17" s="105" t="str">
        <f>IF(B17="","",เวลาเรียน!C22)</f>
        <v/>
      </c>
      <c r="D17" s="180" t="str">
        <f>IF(B17="","",เวลาเรียน!D22)</f>
        <v/>
      </c>
      <c r="E17" s="181" t="str">
        <f>IF(B17="","",พฤติกรรม!V15)</f>
        <v/>
      </c>
      <c r="F17" s="181" t="str">
        <f>IF(B17="","",ปฏิบัติ!Y16+กิจกรรม!Y16+ทฤษฎี!Y19)</f>
        <v/>
      </c>
      <c r="G17" s="181"/>
      <c r="H17" s="182" t="str">
        <f t="shared" si="0"/>
        <v/>
      </c>
      <c r="I17" s="183" t="str">
        <f>IF(B17="","",IF(เวลาเรียน!X22&lt;เวลาเรียน!$U$5,"ข.ร.",VLOOKUP(H17,gain,2)))</f>
        <v/>
      </c>
      <c r="J17" s="12"/>
      <c r="K17" s="188" t="s">
        <v>914</v>
      </c>
      <c r="L17" s="187">
        <f t="shared" si="1"/>
        <v>1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.75" customHeight="1" x14ac:dyDescent="0.3">
      <c r="A18" s="48">
        <v>13</v>
      </c>
      <c r="B18" s="48" t="str">
        <f>IF(เวลาเรียน!B23="","",เวลาเรียน!B23)</f>
        <v/>
      </c>
      <c r="C18" s="105" t="str">
        <f>IF(B18="","",เวลาเรียน!C23)</f>
        <v/>
      </c>
      <c r="D18" s="180" t="str">
        <f>IF(B18="","",เวลาเรียน!D23)</f>
        <v/>
      </c>
      <c r="E18" s="181" t="str">
        <f>IF(B18="","",พฤติกรรม!V16)</f>
        <v/>
      </c>
      <c r="F18" s="181" t="str">
        <f>IF(B18="","",ปฏิบัติ!Y17+กิจกรรม!Y17+ทฤษฎี!Y20)</f>
        <v/>
      </c>
      <c r="G18" s="181"/>
      <c r="H18" s="182" t="str">
        <f t="shared" si="0"/>
        <v/>
      </c>
      <c r="I18" s="183" t="str">
        <f>IF(B18="","",IF(เวลาเรียน!X23&lt;เวลาเรียน!$U$5,"ข.ร.",VLOOKUP(H18,gain,2)))</f>
        <v/>
      </c>
      <c r="J18" s="12"/>
      <c r="K18" s="173" t="s">
        <v>84</v>
      </c>
      <c r="L18" s="189">
        <f>SUM(L6:L17)</f>
        <v>11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75" customHeight="1" x14ac:dyDescent="0.3">
      <c r="A19" s="48">
        <v>14</v>
      </c>
      <c r="B19" s="48" t="str">
        <f>IF(เวลาเรียน!B24="","",เวลาเรียน!B24)</f>
        <v/>
      </c>
      <c r="C19" s="105" t="str">
        <f>IF(B19="","",เวลาเรียน!C24)</f>
        <v/>
      </c>
      <c r="D19" s="180" t="str">
        <f>IF(B19="","",เวลาเรียน!D24)</f>
        <v/>
      </c>
      <c r="E19" s="181" t="str">
        <f>IF(B19="","",พฤติกรรม!V17)</f>
        <v/>
      </c>
      <c r="F19" s="181" t="str">
        <f>IF(B19="","",ปฏิบัติ!Y18+กิจกรรม!Y18+ทฤษฎี!Y21)</f>
        <v/>
      </c>
      <c r="G19" s="181"/>
      <c r="H19" s="182" t="str">
        <f t="shared" si="0"/>
        <v/>
      </c>
      <c r="I19" s="183" t="str">
        <f>IF(B19="","",IF(เวลาเรียน!X24&lt;เวลาเรียน!$U$5,"ข.ร.",VLOOKUP(H19,gain,2)))</f>
        <v/>
      </c>
      <c r="J19" s="12"/>
      <c r="K19" s="173" t="s">
        <v>85</v>
      </c>
      <c r="L19" s="189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.75" customHeight="1" x14ac:dyDescent="0.3">
      <c r="A20" s="48">
        <v>15</v>
      </c>
      <c r="B20" s="48" t="str">
        <f>IF(เวลาเรียน!B25="","",เวลาเรียน!B25)</f>
        <v/>
      </c>
      <c r="C20" s="105" t="str">
        <f>IF(B20="","",เวลาเรียน!C25)</f>
        <v/>
      </c>
      <c r="D20" s="180" t="str">
        <f>IF(B20="","",เวลาเรียน!D25)</f>
        <v/>
      </c>
      <c r="E20" s="181" t="str">
        <f>IF(B20="","",พฤติกรรม!V18)</f>
        <v/>
      </c>
      <c r="F20" s="181" t="str">
        <f>IF(B20="","",ปฏิบัติ!Y19+กิจกรรม!Y19+ทฤษฎี!Y22)</f>
        <v/>
      </c>
      <c r="G20" s="181"/>
      <c r="H20" s="182" t="str">
        <f t="shared" si="0"/>
        <v/>
      </c>
      <c r="I20" s="183" t="str">
        <f>IF(B20="","",IF(เวลาเรียน!X25&lt;เวลาเรียน!$U$5,"ข.ร.",VLOOKUP(H20,gain,2)))</f>
        <v/>
      </c>
      <c r="J20" s="12"/>
      <c r="K20" s="28"/>
      <c r="L20" s="2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3">
      <c r="A21" s="48">
        <v>16</v>
      </c>
      <c r="B21" s="48" t="str">
        <f>IF(เวลาเรียน!B26="","",เวลาเรียน!B26)</f>
        <v/>
      </c>
      <c r="C21" s="105" t="str">
        <f>IF(B21="","",เวลาเรียน!C26)</f>
        <v/>
      </c>
      <c r="D21" s="180" t="str">
        <f>IF(B21="","",เวลาเรียน!D26)</f>
        <v/>
      </c>
      <c r="E21" s="181" t="str">
        <f>IF(B21="","",พฤติกรรม!V19)</f>
        <v/>
      </c>
      <c r="F21" s="181" t="str">
        <f>IF(B21="","",ปฏิบัติ!Y20+กิจกรรม!Y20+ทฤษฎี!Y23)</f>
        <v/>
      </c>
      <c r="G21" s="181"/>
      <c r="H21" s="182" t="str">
        <f t="shared" si="0"/>
        <v/>
      </c>
      <c r="I21" s="183" t="str">
        <f>IF(B21="","",IF(เวลาเรียน!X26&lt;เวลาเรียน!$U$5,"ข.ร.",VLOOKUP(H21,gain,2)))</f>
        <v/>
      </c>
      <c r="J21" s="12"/>
      <c r="K21" s="28"/>
      <c r="L21" s="2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 x14ac:dyDescent="0.3">
      <c r="A22" s="48">
        <v>17</v>
      </c>
      <c r="B22" s="48" t="str">
        <f>IF(เวลาเรียน!B27="","",เวลาเรียน!B27)</f>
        <v/>
      </c>
      <c r="C22" s="105" t="str">
        <f>IF(B22="","",เวลาเรียน!C27)</f>
        <v/>
      </c>
      <c r="D22" s="180" t="str">
        <f>IF(B22="","",เวลาเรียน!D27)</f>
        <v/>
      </c>
      <c r="E22" s="181" t="str">
        <f>IF(B22="","",พฤติกรรม!V20)</f>
        <v/>
      </c>
      <c r="F22" s="181" t="str">
        <f>IF(B22="","",ปฏิบัติ!Y21+กิจกรรม!Y21+ทฤษฎี!Y24)</f>
        <v/>
      </c>
      <c r="G22" s="181"/>
      <c r="H22" s="182" t="str">
        <f t="shared" si="0"/>
        <v/>
      </c>
      <c r="I22" s="183" t="str">
        <f>IF(B22="","",IF(เวลาเรียน!X27&lt;เวลาเรียน!$U$5,"ข.ร.",VLOOKUP(H22,gain,2)))</f>
        <v/>
      </c>
      <c r="J22" s="12"/>
      <c r="K22" s="28"/>
      <c r="L22" s="2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 x14ac:dyDescent="0.3">
      <c r="A23" s="48">
        <v>18</v>
      </c>
      <c r="B23" s="48" t="str">
        <f>IF(เวลาเรียน!B28="","",เวลาเรียน!B28)</f>
        <v/>
      </c>
      <c r="C23" s="105" t="str">
        <f>IF(B23="","",เวลาเรียน!C28)</f>
        <v/>
      </c>
      <c r="D23" s="180" t="str">
        <f>IF(B23="","",เวลาเรียน!D28)</f>
        <v/>
      </c>
      <c r="E23" s="181" t="str">
        <f>IF(B23="","",พฤติกรรม!V21)</f>
        <v/>
      </c>
      <c r="F23" s="181" t="str">
        <f>IF(B23="","",ปฏิบัติ!Y22+กิจกรรม!Y22+ทฤษฎี!Y25)</f>
        <v/>
      </c>
      <c r="G23" s="181"/>
      <c r="H23" s="182" t="str">
        <f t="shared" si="0"/>
        <v/>
      </c>
      <c r="I23" s="183" t="str">
        <f>IF(B23="","",IF(เวลาเรียน!X28&lt;เวลาเรียน!$U$5,"ข.ร.",VLOOKUP(H23,gain,2)))</f>
        <v/>
      </c>
      <c r="J23" s="12"/>
      <c r="K23" s="28"/>
      <c r="L23" s="2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 x14ac:dyDescent="0.3">
      <c r="A24" s="48">
        <v>19</v>
      </c>
      <c r="B24" s="48" t="str">
        <f>IF(เวลาเรียน!B29="","",เวลาเรียน!B29)</f>
        <v/>
      </c>
      <c r="C24" s="105" t="str">
        <f>IF(B24="","",เวลาเรียน!C29)</f>
        <v/>
      </c>
      <c r="D24" s="180" t="str">
        <f>IF(B24="","",เวลาเรียน!D29)</f>
        <v/>
      </c>
      <c r="E24" s="181" t="str">
        <f>IF(B24="","",พฤติกรรม!V22)</f>
        <v/>
      </c>
      <c r="F24" s="181" t="str">
        <f>IF(B24="","",ปฏิบัติ!Y23+กิจกรรม!Y23+ทฤษฎี!Y26)</f>
        <v/>
      </c>
      <c r="G24" s="181"/>
      <c r="H24" s="182" t="str">
        <f t="shared" si="0"/>
        <v/>
      </c>
      <c r="I24" s="183" t="str">
        <f>IF(B24="","",IF(เวลาเรียน!X29&lt;เวลาเรียน!$U$5,"ข.ร.",VLOOKUP(H24,gain,2)))</f>
        <v/>
      </c>
      <c r="J24" s="12"/>
      <c r="K24" s="28"/>
      <c r="L24" s="28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 x14ac:dyDescent="0.3">
      <c r="A25" s="48">
        <v>20</v>
      </c>
      <c r="B25" s="48" t="str">
        <f>IF(เวลาเรียน!B30="","",เวลาเรียน!B30)</f>
        <v/>
      </c>
      <c r="C25" s="105" t="str">
        <f>IF(B25="","",เวลาเรียน!C30)</f>
        <v/>
      </c>
      <c r="D25" s="180" t="str">
        <f>IF(B25="","",เวลาเรียน!D30)</f>
        <v/>
      </c>
      <c r="E25" s="181" t="str">
        <f>IF(B25="","",พฤติกรรม!V23)</f>
        <v/>
      </c>
      <c r="F25" s="181" t="str">
        <f>IF(B25="","",ปฏิบัติ!Y24+กิจกรรม!Y24+ทฤษฎี!Y27)</f>
        <v/>
      </c>
      <c r="G25" s="181"/>
      <c r="H25" s="182" t="str">
        <f t="shared" si="0"/>
        <v/>
      </c>
      <c r="I25" s="183" t="str">
        <f>IF(B25="","",IF(เวลาเรียน!X30&lt;เวลาเรียน!$U$5,"ข.ร.",VLOOKUP(H25,gain,2)))</f>
        <v/>
      </c>
      <c r="J25" s="12"/>
      <c r="K25" s="28"/>
      <c r="L25" s="28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 x14ac:dyDescent="0.3">
      <c r="A26" s="48">
        <v>21</v>
      </c>
      <c r="B26" s="48" t="str">
        <f>IF(เวลาเรียน!B31="","",เวลาเรียน!B31)</f>
        <v/>
      </c>
      <c r="C26" s="105" t="str">
        <f>IF(B26="","",เวลาเรียน!C31)</f>
        <v/>
      </c>
      <c r="D26" s="180" t="str">
        <f>IF(B26="","",เวลาเรียน!D31)</f>
        <v/>
      </c>
      <c r="E26" s="181" t="str">
        <f>IF(B26="","",พฤติกรรม!V24)</f>
        <v/>
      </c>
      <c r="F26" s="181" t="str">
        <f>IF(B26="","",ปฏิบัติ!Y25+กิจกรรม!Y25+ทฤษฎี!Y28)</f>
        <v/>
      </c>
      <c r="G26" s="181"/>
      <c r="H26" s="182" t="str">
        <f t="shared" si="0"/>
        <v/>
      </c>
      <c r="I26" s="183" t="str">
        <f>IF(B26="","",IF(เวลาเรียน!X31&lt;เวลาเรียน!$U$5,"ข.ร.",VLOOKUP(H26,gain,2)))</f>
        <v/>
      </c>
      <c r="J26" s="12"/>
      <c r="K26" s="28"/>
      <c r="L26" s="2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 x14ac:dyDescent="0.3">
      <c r="A27" s="48">
        <v>22</v>
      </c>
      <c r="B27" s="48" t="str">
        <f>IF(เวลาเรียน!B32="","",เวลาเรียน!B32)</f>
        <v/>
      </c>
      <c r="C27" s="105" t="str">
        <f>IF(B27="","",เวลาเรียน!C32)</f>
        <v/>
      </c>
      <c r="D27" s="180" t="str">
        <f>IF(B27="","",เวลาเรียน!D32)</f>
        <v/>
      </c>
      <c r="E27" s="181" t="str">
        <f>IF(B27="","",พฤติกรรม!V25)</f>
        <v/>
      </c>
      <c r="F27" s="181" t="str">
        <f>IF(B27="","",ปฏิบัติ!Y26+กิจกรรม!Y26+ทฤษฎี!Y29)</f>
        <v/>
      </c>
      <c r="G27" s="181"/>
      <c r="H27" s="182" t="str">
        <f t="shared" si="0"/>
        <v/>
      </c>
      <c r="I27" s="183" t="str">
        <f>IF(B27="","",IF(เวลาเรียน!X32&lt;เวลาเรียน!$U$5,"ข.ร.",VLOOKUP(H27,gain,2)))</f>
        <v/>
      </c>
      <c r="J27" s="12"/>
      <c r="K27" s="28"/>
      <c r="L27" s="2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 x14ac:dyDescent="0.3">
      <c r="A28" s="48">
        <v>23</v>
      </c>
      <c r="B28" s="48" t="str">
        <f>IF(เวลาเรียน!B33="","",เวลาเรียน!B33)</f>
        <v/>
      </c>
      <c r="C28" s="105" t="str">
        <f>IF(B28="","",เวลาเรียน!C33)</f>
        <v/>
      </c>
      <c r="D28" s="180" t="str">
        <f>IF(B28="","",เวลาเรียน!D33)</f>
        <v/>
      </c>
      <c r="E28" s="181" t="str">
        <f>IF(B28="","",พฤติกรรม!V26)</f>
        <v/>
      </c>
      <c r="F28" s="181" t="str">
        <f>IF(B28="","",ปฏิบัติ!Y27+กิจกรรม!Y27+ทฤษฎี!Y30)</f>
        <v/>
      </c>
      <c r="G28" s="181"/>
      <c r="H28" s="182" t="str">
        <f t="shared" si="0"/>
        <v/>
      </c>
      <c r="I28" s="183" t="str">
        <f>IF(B28="","",IF(เวลาเรียน!X33&lt;เวลาเรียน!$U$5,"ข.ร.",VLOOKUP(H28,gain,2)))</f>
        <v/>
      </c>
      <c r="J28" s="12"/>
      <c r="K28" s="28"/>
      <c r="L28" s="28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 x14ac:dyDescent="0.3">
      <c r="A29" s="48">
        <v>24</v>
      </c>
      <c r="B29" s="48" t="str">
        <f>IF(เวลาเรียน!B34="","",เวลาเรียน!B34)</f>
        <v/>
      </c>
      <c r="C29" s="105" t="str">
        <f>IF(B29="","",เวลาเรียน!C34)</f>
        <v/>
      </c>
      <c r="D29" s="180" t="str">
        <f>IF(B29="","",เวลาเรียน!D34)</f>
        <v/>
      </c>
      <c r="E29" s="181" t="str">
        <f>IF(B29="","",พฤติกรรม!V27)</f>
        <v/>
      </c>
      <c r="F29" s="181" t="str">
        <f>IF(B29="","",ปฏิบัติ!Y28+กิจกรรม!Y28+ทฤษฎี!Y31)</f>
        <v/>
      </c>
      <c r="G29" s="181"/>
      <c r="H29" s="182" t="str">
        <f t="shared" si="0"/>
        <v/>
      </c>
      <c r="I29" s="183" t="str">
        <f>IF(B29="","",IF(เวลาเรียน!X34&lt;เวลาเรียน!$U$5,"ข.ร.",VLOOKUP(H29,gain,2)))</f>
        <v/>
      </c>
      <c r="J29" s="12"/>
      <c r="K29" s="28"/>
      <c r="L29" s="2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3">
      <c r="A30" s="48">
        <v>25</v>
      </c>
      <c r="B30" s="48" t="str">
        <f>IF(เวลาเรียน!B35="","",เวลาเรียน!B35)</f>
        <v/>
      </c>
      <c r="C30" s="105" t="str">
        <f>IF(B30="","",เวลาเรียน!C35)</f>
        <v/>
      </c>
      <c r="D30" s="180" t="str">
        <f>IF(B30="","",เวลาเรียน!D35)</f>
        <v/>
      </c>
      <c r="E30" s="181" t="str">
        <f>IF(B30="","",พฤติกรรม!V28)</f>
        <v/>
      </c>
      <c r="F30" s="181" t="str">
        <f>IF(B30="","",ปฏิบัติ!Y29+กิจกรรม!Y29+ทฤษฎี!Y32)</f>
        <v/>
      </c>
      <c r="G30" s="181"/>
      <c r="H30" s="182" t="str">
        <f t="shared" si="0"/>
        <v/>
      </c>
      <c r="I30" s="183" t="str">
        <f>IF(B30="","",IF(เวลาเรียน!X35&lt;เวลาเรียน!$U$5,"ข.ร.",VLOOKUP(H30,gain,2)))</f>
        <v/>
      </c>
      <c r="J30" s="12"/>
      <c r="K30" s="28"/>
      <c r="L30" s="2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3">
      <c r="A31" s="48">
        <v>26</v>
      </c>
      <c r="B31" s="48" t="str">
        <f>IF(เวลาเรียน!B36="","",เวลาเรียน!B36)</f>
        <v/>
      </c>
      <c r="C31" s="105" t="str">
        <f>IF(B31="","",เวลาเรียน!C36)</f>
        <v/>
      </c>
      <c r="D31" s="180" t="str">
        <f>IF(B31="","",เวลาเรียน!D36)</f>
        <v/>
      </c>
      <c r="E31" s="181" t="str">
        <f>IF(B31="","",พฤติกรรม!V29)</f>
        <v/>
      </c>
      <c r="F31" s="181" t="str">
        <f>IF(B31="","",ปฏิบัติ!Y30+กิจกรรม!Y30+ทฤษฎี!Y33)</f>
        <v/>
      </c>
      <c r="G31" s="181"/>
      <c r="H31" s="182" t="str">
        <f t="shared" si="0"/>
        <v/>
      </c>
      <c r="I31" s="183" t="str">
        <f>IF(B31="","",IF(เวลาเรียน!X36&lt;เวลาเรียน!$U$5,"ข.ร.",VLOOKUP(H31,gain,2)))</f>
        <v/>
      </c>
      <c r="J31" s="12"/>
      <c r="K31" s="28"/>
      <c r="L31" s="28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 x14ac:dyDescent="0.3">
      <c r="A32" s="48">
        <v>27</v>
      </c>
      <c r="B32" s="48" t="str">
        <f>IF(เวลาเรียน!B37="","",เวลาเรียน!B37)</f>
        <v/>
      </c>
      <c r="C32" s="105" t="str">
        <f>IF(B32="","",เวลาเรียน!C37)</f>
        <v/>
      </c>
      <c r="D32" s="180" t="str">
        <f>IF(B32="","",เวลาเรียน!D37)</f>
        <v/>
      </c>
      <c r="E32" s="181" t="str">
        <f>IF(B32="","",พฤติกรรม!V30)</f>
        <v/>
      </c>
      <c r="F32" s="181" t="str">
        <f>IF(B32="","",ปฏิบัติ!Y31+กิจกรรม!Y31+ทฤษฎี!Y34)</f>
        <v/>
      </c>
      <c r="G32" s="181"/>
      <c r="H32" s="182" t="str">
        <f t="shared" si="0"/>
        <v/>
      </c>
      <c r="I32" s="183" t="str">
        <f>IF(B32="","",IF(เวลาเรียน!X37&lt;เวลาเรียน!$U$5,"ข.ร.",VLOOKUP(H32,gain,2)))</f>
        <v/>
      </c>
      <c r="J32" s="12"/>
      <c r="K32" s="28"/>
      <c r="L32" s="28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 x14ac:dyDescent="0.3">
      <c r="A33" s="48">
        <v>28</v>
      </c>
      <c r="B33" s="48" t="str">
        <f>IF(เวลาเรียน!B38="","",เวลาเรียน!B38)</f>
        <v/>
      </c>
      <c r="C33" s="105" t="str">
        <f>IF(B33="","",เวลาเรียน!C38)</f>
        <v/>
      </c>
      <c r="D33" s="180" t="str">
        <f>IF(B33="","",เวลาเรียน!D38)</f>
        <v/>
      </c>
      <c r="E33" s="181" t="str">
        <f>IF(B33="","",พฤติกรรม!V31)</f>
        <v/>
      </c>
      <c r="F33" s="181" t="str">
        <f>IF(B33="","",ปฏิบัติ!Y32+กิจกรรม!Y32+ทฤษฎี!Y35)</f>
        <v/>
      </c>
      <c r="G33" s="181"/>
      <c r="H33" s="182" t="str">
        <f t="shared" si="0"/>
        <v/>
      </c>
      <c r="I33" s="183" t="str">
        <f>IF(B33="","",IF(เวลาเรียน!X38&lt;เวลาเรียน!$U$5,"ข.ร.",VLOOKUP(H33,gain,2)))</f>
        <v/>
      </c>
      <c r="J33" s="12"/>
      <c r="K33" s="28"/>
      <c r="L33" s="28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 x14ac:dyDescent="0.3">
      <c r="A34" s="48">
        <v>29</v>
      </c>
      <c r="B34" s="48" t="str">
        <f>IF(เวลาเรียน!B39="","",เวลาเรียน!B39)</f>
        <v/>
      </c>
      <c r="C34" s="105" t="str">
        <f>IF(B34="","",เวลาเรียน!C39)</f>
        <v/>
      </c>
      <c r="D34" s="180" t="str">
        <f>IF(B34="","",เวลาเรียน!D39)</f>
        <v/>
      </c>
      <c r="E34" s="181" t="str">
        <f>IF(B34="","",พฤติกรรม!V32)</f>
        <v/>
      </c>
      <c r="F34" s="181" t="str">
        <f>IF(B34="","",ปฏิบัติ!Y33+กิจกรรม!Y33+ทฤษฎี!Y36)</f>
        <v/>
      </c>
      <c r="G34" s="181"/>
      <c r="H34" s="182" t="str">
        <f t="shared" si="0"/>
        <v/>
      </c>
      <c r="I34" s="183" t="str">
        <f>IF(B34="","",IF(เวลาเรียน!X39&lt;เวลาเรียน!$U$5,"ข.ร.",VLOOKUP(H34,gain,2)))</f>
        <v/>
      </c>
      <c r="J34" s="12"/>
      <c r="K34" s="28"/>
      <c r="L34" s="2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 x14ac:dyDescent="0.3">
      <c r="A35" s="48">
        <v>30</v>
      </c>
      <c r="B35" s="48" t="str">
        <f>IF(เวลาเรียน!B40="","",เวลาเรียน!B40)</f>
        <v/>
      </c>
      <c r="C35" s="105" t="str">
        <f>IF(B35="","",เวลาเรียน!C40)</f>
        <v/>
      </c>
      <c r="D35" s="180" t="str">
        <f>IF(B35="","",เวลาเรียน!D40)</f>
        <v/>
      </c>
      <c r="E35" s="181" t="str">
        <f>IF(B35="","",พฤติกรรม!V33)</f>
        <v/>
      </c>
      <c r="F35" s="181" t="str">
        <f>IF(B35="","",ปฏิบัติ!Y34+กิจกรรม!Y34+ทฤษฎี!Y37)</f>
        <v/>
      </c>
      <c r="G35" s="181"/>
      <c r="H35" s="182" t="str">
        <f t="shared" si="0"/>
        <v/>
      </c>
      <c r="I35" s="183" t="str">
        <f>IF(B35="","",IF(เวลาเรียน!X40&lt;เวลาเรียน!$U$5,"ข.ร.",VLOOKUP(H35,gain,2)))</f>
        <v/>
      </c>
      <c r="J35" s="12"/>
      <c r="K35" s="28"/>
      <c r="L35" s="28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 x14ac:dyDescent="0.3">
      <c r="A36" s="48">
        <v>31</v>
      </c>
      <c r="B36" s="48" t="str">
        <f>IF(เวลาเรียน!B41="","",เวลาเรียน!B41)</f>
        <v/>
      </c>
      <c r="C36" s="105" t="str">
        <f>IF(B36="","",เวลาเรียน!C41)</f>
        <v/>
      </c>
      <c r="D36" s="180" t="str">
        <f>IF(B36="","",เวลาเรียน!D41)</f>
        <v/>
      </c>
      <c r="E36" s="181" t="str">
        <f>IF(B36="","",พฤติกรรม!V34)</f>
        <v/>
      </c>
      <c r="F36" s="181" t="str">
        <f>IF(B36="","",ปฏิบัติ!Y35+กิจกรรม!Y35+ทฤษฎี!Y38)</f>
        <v/>
      </c>
      <c r="G36" s="181"/>
      <c r="H36" s="182" t="str">
        <f t="shared" si="0"/>
        <v/>
      </c>
      <c r="I36" s="183" t="str">
        <f>IF(B36="","",IF(เวลาเรียน!X41&lt;เวลาเรียน!$U$5,"ข.ร.",VLOOKUP(H36,gain,2)))</f>
        <v/>
      </c>
      <c r="J36" s="12"/>
      <c r="K36" s="28"/>
      <c r="L36" s="28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 x14ac:dyDescent="0.3">
      <c r="A37" s="48">
        <v>32</v>
      </c>
      <c r="B37" s="48" t="str">
        <f>IF(เวลาเรียน!B42="","",เวลาเรียน!B42)</f>
        <v/>
      </c>
      <c r="C37" s="105" t="str">
        <f>IF(B37="","",เวลาเรียน!C42)</f>
        <v/>
      </c>
      <c r="D37" s="180" t="str">
        <f>IF(B37="","",เวลาเรียน!D42)</f>
        <v/>
      </c>
      <c r="E37" s="181" t="str">
        <f>IF(B37="","",พฤติกรรม!V35)</f>
        <v/>
      </c>
      <c r="F37" s="181" t="str">
        <f>IF(B37="","",ปฏิบัติ!Y36+กิจกรรม!Y36+ทฤษฎี!Y39)</f>
        <v/>
      </c>
      <c r="G37" s="181"/>
      <c r="H37" s="182" t="str">
        <f t="shared" si="0"/>
        <v/>
      </c>
      <c r="I37" s="183" t="str">
        <f>IF(B37="","",IF(เวลาเรียน!X42&lt;เวลาเรียน!$U$5,"ข.ร.",VLOOKUP(H37,gain,2)))</f>
        <v/>
      </c>
      <c r="J37" s="12"/>
      <c r="K37" s="28"/>
      <c r="L37" s="28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 x14ac:dyDescent="0.3">
      <c r="A38" s="48">
        <v>33</v>
      </c>
      <c r="B38" s="48" t="str">
        <f>IF(เวลาเรียน!B43="","",เวลาเรียน!B43)</f>
        <v/>
      </c>
      <c r="C38" s="105" t="str">
        <f>IF(B38="","",เวลาเรียน!C43)</f>
        <v/>
      </c>
      <c r="D38" s="180" t="str">
        <f>IF(B38="","",เวลาเรียน!D43)</f>
        <v/>
      </c>
      <c r="E38" s="181" t="str">
        <f>IF(B38="","",พฤติกรรม!V36)</f>
        <v/>
      </c>
      <c r="F38" s="181" t="str">
        <f>IF(B38="","",ปฏิบัติ!Y37+กิจกรรม!Y37+ทฤษฎี!Y40)</f>
        <v/>
      </c>
      <c r="G38" s="181"/>
      <c r="H38" s="182" t="str">
        <f t="shared" si="0"/>
        <v/>
      </c>
      <c r="I38" s="183" t="str">
        <f>IF(B38="","",IF(เวลาเรียน!X43&lt;เวลาเรียน!$U$5,"ข.ร.",VLOOKUP(H38,gain,2)))</f>
        <v/>
      </c>
      <c r="J38" s="12"/>
      <c r="K38" s="28"/>
      <c r="L38" s="28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 x14ac:dyDescent="0.3">
      <c r="A39" s="48">
        <v>34</v>
      </c>
      <c r="B39" s="48" t="str">
        <f>IF(เวลาเรียน!B44="","",เวลาเรียน!B44)</f>
        <v/>
      </c>
      <c r="C39" s="105" t="str">
        <f>IF(B39="","",เวลาเรียน!C44)</f>
        <v/>
      </c>
      <c r="D39" s="180" t="str">
        <f>IF(B39="","",เวลาเรียน!D44)</f>
        <v/>
      </c>
      <c r="E39" s="181" t="str">
        <f>IF(B39="","",พฤติกรรม!V37)</f>
        <v/>
      </c>
      <c r="F39" s="181" t="str">
        <f>IF(B39="","",ปฏิบัติ!Y38+กิจกรรม!Y38+ทฤษฎี!Y41)</f>
        <v/>
      </c>
      <c r="G39" s="181"/>
      <c r="H39" s="182" t="str">
        <f t="shared" si="0"/>
        <v/>
      </c>
      <c r="I39" s="183" t="str">
        <f>IF(B39="","",IF(เวลาเรียน!X44&lt;เวลาเรียน!$U$5,"ข.ร.",VLOOKUP(H39,gain,2)))</f>
        <v/>
      </c>
      <c r="J39" s="12"/>
      <c r="K39" s="28"/>
      <c r="L39" s="28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 x14ac:dyDescent="0.3">
      <c r="A40" s="48">
        <v>35</v>
      </c>
      <c r="B40" s="48" t="str">
        <f>IF(เวลาเรียน!B45="","",เวลาเรียน!B45)</f>
        <v/>
      </c>
      <c r="C40" s="105" t="str">
        <f>IF(B40="","",เวลาเรียน!C45)</f>
        <v/>
      </c>
      <c r="D40" s="180" t="str">
        <f>IF(B40="","",เวลาเรียน!D45)</f>
        <v/>
      </c>
      <c r="E40" s="181" t="str">
        <f>IF(B40="","",พฤติกรรม!V38)</f>
        <v/>
      </c>
      <c r="F40" s="181" t="str">
        <f>IF(B40="","",ปฏิบัติ!Y39+กิจกรรม!Y39+ทฤษฎี!Y42)</f>
        <v/>
      </c>
      <c r="G40" s="181"/>
      <c r="H40" s="182" t="str">
        <f t="shared" si="0"/>
        <v/>
      </c>
      <c r="I40" s="183" t="str">
        <f>IF(B40="","",IF(เวลาเรียน!X45&lt;เวลาเรียน!$U$5,"ข.ร.",VLOOKUP(H40,gain,2)))</f>
        <v/>
      </c>
      <c r="J40" s="12"/>
      <c r="K40" s="28"/>
      <c r="L40" s="28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 x14ac:dyDescent="0.3">
      <c r="A41" s="48">
        <v>36</v>
      </c>
      <c r="B41" s="48" t="str">
        <f>IF(เวลาเรียน!B46="","",เวลาเรียน!B46)</f>
        <v/>
      </c>
      <c r="C41" s="105" t="str">
        <f>IF(B41="","",เวลาเรียน!C46)</f>
        <v/>
      </c>
      <c r="D41" s="180" t="str">
        <f>IF(B41="","",เวลาเรียน!D46)</f>
        <v/>
      </c>
      <c r="E41" s="181" t="str">
        <f>IF(B41="","",พฤติกรรม!V39)</f>
        <v/>
      </c>
      <c r="F41" s="181" t="str">
        <f>IF(B41="","",ปฏิบัติ!Y40+กิจกรรม!Y40+ทฤษฎี!Y43)</f>
        <v/>
      </c>
      <c r="G41" s="181"/>
      <c r="H41" s="182" t="str">
        <f t="shared" si="0"/>
        <v/>
      </c>
      <c r="I41" s="183" t="str">
        <f>IF(B41="","",IF(เวลาเรียน!X46&lt;เวลาเรียน!$U$5,"ข.ร.",VLOOKUP(H41,gain,2)))</f>
        <v/>
      </c>
      <c r="J41" s="12"/>
      <c r="K41" s="28"/>
      <c r="L41" s="28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 x14ac:dyDescent="0.3">
      <c r="A42" s="48">
        <v>37</v>
      </c>
      <c r="B42" s="48" t="str">
        <f>IF(เวลาเรียน!B47="","",เวลาเรียน!B47)</f>
        <v/>
      </c>
      <c r="C42" s="105" t="str">
        <f>IF(B42="","",เวลาเรียน!C47)</f>
        <v/>
      </c>
      <c r="D42" s="180" t="str">
        <f>IF(B42="","",เวลาเรียน!D47)</f>
        <v/>
      </c>
      <c r="E42" s="181" t="str">
        <f>IF(B42="","",พฤติกรรม!V40)</f>
        <v/>
      </c>
      <c r="F42" s="181" t="str">
        <f>IF(B42="","",ปฏิบัติ!Y41+กิจกรรม!Y41+ทฤษฎี!Y44)</f>
        <v/>
      </c>
      <c r="G42" s="181"/>
      <c r="H42" s="182" t="str">
        <f t="shared" si="0"/>
        <v/>
      </c>
      <c r="I42" s="183" t="str">
        <f>IF(B42="","",IF(เวลาเรียน!X47&lt;เวลาเรียน!$U$5,"ข.ร.",VLOOKUP(H42,gain,2)))</f>
        <v/>
      </c>
      <c r="J42" s="12"/>
      <c r="K42" s="28"/>
      <c r="L42" s="28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 x14ac:dyDescent="0.3">
      <c r="A43" s="48">
        <v>38</v>
      </c>
      <c r="B43" s="48" t="str">
        <f>IF(เวลาเรียน!B48="","",เวลาเรียน!B48)</f>
        <v/>
      </c>
      <c r="C43" s="105" t="str">
        <f>IF(B43="","",เวลาเรียน!C48)</f>
        <v/>
      </c>
      <c r="D43" s="180" t="str">
        <f>IF(B43="","",เวลาเรียน!D48)</f>
        <v/>
      </c>
      <c r="E43" s="181" t="str">
        <f>IF(B43="","",พฤติกรรม!V41)</f>
        <v/>
      </c>
      <c r="F43" s="181" t="str">
        <f>IF(B43="","",ปฏิบัติ!Y42+กิจกรรม!Y42+ทฤษฎี!Y45)</f>
        <v/>
      </c>
      <c r="G43" s="181"/>
      <c r="H43" s="182" t="str">
        <f t="shared" si="0"/>
        <v/>
      </c>
      <c r="I43" s="183" t="str">
        <f>IF(B43="","",IF(เวลาเรียน!X48&lt;เวลาเรียน!$U$5,"ข.ร.",VLOOKUP(H43,gain,2)))</f>
        <v/>
      </c>
      <c r="J43" s="12"/>
      <c r="K43" s="28"/>
      <c r="L43" s="28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 x14ac:dyDescent="0.3">
      <c r="A44" s="48">
        <v>39</v>
      </c>
      <c r="B44" s="48" t="str">
        <f>IF(เวลาเรียน!B49="","",เวลาเรียน!B49)</f>
        <v/>
      </c>
      <c r="C44" s="105" t="str">
        <f>IF(B44="","",เวลาเรียน!C49)</f>
        <v/>
      </c>
      <c r="D44" s="180" t="str">
        <f>IF(B44="","",เวลาเรียน!D49)</f>
        <v/>
      </c>
      <c r="E44" s="181" t="str">
        <f>IF(B44="","",พฤติกรรม!V42)</f>
        <v/>
      </c>
      <c r="F44" s="181" t="str">
        <f>IF(B44="","",ปฏิบัติ!Y43+กิจกรรม!Y43+ทฤษฎี!Y46)</f>
        <v/>
      </c>
      <c r="G44" s="181"/>
      <c r="H44" s="182" t="str">
        <f t="shared" si="0"/>
        <v/>
      </c>
      <c r="I44" s="183" t="str">
        <f>IF(B44="","",IF(เวลาเรียน!X49&lt;เวลาเรียน!$U$5,"ข.ร.",VLOOKUP(H44,gain,2)))</f>
        <v/>
      </c>
      <c r="J44" s="12"/>
      <c r="K44" s="28"/>
      <c r="L44" s="28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3">
      <c r="A45" s="48">
        <v>40</v>
      </c>
      <c r="B45" s="48" t="str">
        <f>IF(เวลาเรียน!B50="","",เวลาเรียน!B50)</f>
        <v/>
      </c>
      <c r="C45" s="105" t="str">
        <f>IF(B45="","",เวลาเรียน!C50)</f>
        <v/>
      </c>
      <c r="D45" s="180" t="str">
        <f>IF(B45="","",เวลาเรียน!D50)</f>
        <v/>
      </c>
      <c r="E45" s="181" t="str">
        <f>IF(B45="","",พฤติกรรม!V43)</f>
        <v/>
      </c>
      <c r="F45" s="181" t="str">
        <f>IF(B45="","",ปฏิบัติ!Y44+กิจกรรม!Y44+ทฤษฎี!Y47)</f>
        <v/>
      </c>
      <c r="G45" s="181"/>
      <c r="H45" s="182" t="str">
        <f t="shared" si="0"/>
        <v/>
      </c>
      <c r="I45" s="183" t="str">
        <f>IF(B45="","",IF(เวลาเรียน!X50&lt;เวลาเรียน!$U$5,"ข.ร.",VLOOKUP(H45,gain,2)))</f>
        <v/>
      </c>
      <c r="J45" s="12"/>
      <c r="K45" s="28"/>
      <c r="L45" s="28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 x14ac:dyDescent="0.3">
      <c r="A46" s="48">
        <v>41</v>
      </c>
      <c r="B46" s="48" t="str">
        <f>IF(เวลาเรียน!B51="","",เวลาเรียน!B51)</f>
        <v/>
      </c>
      <c r="C46" s="105" t="str">
        <f>IF(B46="","",เวลาเรียน!C51)</f>
        <v/>
      </c>
      <c r="D46" s="180" t="str">
        <f>IF(B46="","",เวลาเรียน!D51)</f>
        <v/>
      </c>
      <c r="E46" s="181" t="str">
        <f>IF(B46="","",พฤติกรรม!V44)</f>
        <v/>
      </c>
      <c r="F46" s="181" t="str">
        <f>IF(B46="","",ปฏิบัติ!Y45+กิจกรรม!Y45+ทฤษฎี!Y48)</f>
        <v/>
      </c>
      <c r="G46" s="181"/>
      <c r="H46" s="182" t="str">
        <f t="shared" si="0"/>
        <v/>
      </c>
      <c r="I46" s="183" t="str">
        <f>IF(B46="","",IF(เวลาเรียน!X51&lt;เวลาเรียน!$U$5,"ข.ร.",VLOOKUP(H46,gain,2)))</f>
        <v/>
      </c>
      <c r="J46" s="12"/>
      <c r="K46" s="28"/>
      <c r="L46" s="28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 x14ac:dyDescent="0.3">
      <c r="A47" s="48">
        <v>42</v>
      </c>
      <c r="B47" s="48" t="str">
        <f>IF(เวลาเรียน!B52="","",เวลาเรียน!B52)</f>
        <v/>
      </c>
      <c r="C47" s="105" t="str">
        <f>IF(B47="","",เวลาเรียน!C52)</f>
        <v/>
      </c>
      <c r="D47" s="180" t="str">
        <f>IF(B47="","",เวลาเรียน!D52)</f>
        <v/>
      </c>
      <c r="E47" s="181" t="str">
        <f>IF(B47="","",พฤติกรรม!V45)</f>
        <v/>
      </c>
      <c r="F47" s="181" t="str">
        <f>IF(B47="","",ปฏิบัติ!Y46+กิจกรรม!Y46+ทฤษฎี!Y49)</f>
        <v/>
      </c>
      <c r="G47" s="181"/>
      <c r="H47" s="182" t="str">
        <f t="shared" si="0"/>
        <v/>
      </c>
      <c r="I47" s="183" t="str">
        <f>IF(B47="","",IF(เวลาเรียน!X52&lt;เวลาเรียน!$U$5,"ข.ร.",VLOOKUP(H47,gain,2)))</f>
        <v/>
      </c>
      <c r="J47" s="12"/>
      <c r="K47" s="28"/>
      <c r="L47" s="28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 x14ac:dyDescent="0.3">
      <c r="A48" s="48">
        <v>43</v>
      </c>
      <c r="B48" s="48" t="str">
        <f>IF(เวลาเรียน!B53="","",เวลาเรียน!B53)</f>
        <v/>
      </c>
      <c r="C48" s="105" t="str">
        <f>IF(B48="","",เวลาเรียน!C53)</f>
        <v/>
      </c>
      <c r="D48" s="180" t="str">
        <f>IF(B48="","",เวลาเรียน!D53)</f>
        <v/>
      </c>
      <c r="E48" s="181" t="str">
        <f>IF(B48="","",พฤติกรรม!V46)</f>
        <v/>
      </c>
      <c r="F48" s="181" t="str">
        <f>IF(B48="","",ปฏิบัติ!Y47+กิจกรรม!Y47+ทฤษฎี!Y50)</f>
        <v/>
      </c>
      <c r="G48" s="181"/>
      <c r="H48" s="182" t="str">
        <f t="shared" si="0"/>
        <v/>
      </c>
      <c r="I48" s="183" t="str">
        <f>IF(B48="","",IF(เวลาเรียน!X53&lt;เวลาเรียน!$U$5,"ข.ร.",VLOOKUP(H48,gain,2)))</f>
        <v/>
      </c>
      <c r="J48" s="12"/>
      <c r="K48" s="28"/>
      <c r="L48" s="28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 x14ac:dyDescent="0.3">
      <c r="A49" s="48">
        <v>44</v>
      </c>
      <c r="B49" s="48" t="str">
        <f>IF(เวลาเรียน!B54="","",เวลาเรียน!B54)</f>
        <v/>
      </c>
      <c r="C49" s="105" t="str">
        <f>IF(B49="","",เวลาเรียน!C54)</f>
        <v/>
      </c>
      <c r="D49" s="180" t="str">
        <f>IF(B49="","",เวลาเรียน!D54)</f>
        <v/>
      </c>
      <c r="E49" s="181" t="str">
        <f>IF(B49="","",พฤติกรรม!V47)</f>
        <v/>
      </c>
      <c r="F49" s="181" t="str">
        <f>IF(B49="","",ปฏิบัติ!Y48+กิจกรรม!Y48+ทฤษฎี!Y51)</f>
        <v/>
      </c>
      <c r="G49" s="181"/>
      <c r="H49" s="182" t="str">
        <f t="shared" si="0"/>
        <v/>
      </c>
      <c r="I49" s="183" t="str">
        <f>IF(B49="","",IF(เวลาเรียน!X54&lt;เวลาเรียน!$U$5,"ข.ร.",VLOOKUP(H49,gain,2)))</f>
        <v/>
      </c>
      <c r="J49" s="12"/>
      <c r="K49" s="28"/>
      <c r="L49" s="28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 x14ac:dyDescent="0.3">
      <c r="A50" s="71">
        <v>45</v>
      </c>
      <c r="B50" s="71" t="str">
        <f>IF(เวลาเรียน!B55="","",เวลาเรียน!B55)</f>
        <v/>
      </c>
      <c r="C50" s="117" t="str">
        <f>IF(B50="","",เวลาเรียน!C55)</f>
        <v/>
      </c>
      <c r="D50" s="190" t="str">
        <f>IF(B50="","",เวลาเรียน!D55)</f>
        <v/>
      </c>
      <c r="E50" s="191" t="str">
        <f>IF(B50="","",พฤติกรรม!V48)</f>
        <v/>
      </c>
      <c r="F50" s="191" t="str">
        <f>IF(B50="","",ปฏิบัติ!Y49+กิจกรรม!Y49+ทฤษฎี!Y52)</f>
        <v/>
      </c>
      <c r="G50" s="191"/>
      <c r="H50" s="192" t="str">
        <f t="shared" si="0"/>
        <v/>
      </c>
      <c r="I50" s="193" t="str">
        <f>IF(B50="","",IF(เวลาเรียน!X55&lt;เวลาเรียน!$U$5,"ข.ร.",VLOOKUP(H50,gain,2)))</f>
        <v/>
      </c>
      <c r="J50" s="12"/>
      <c r="K50" s="28"/>
      <c r="L50" s="28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31.5" customHeight="1" x14ac:dyDescent="0.35">
      <c r="A51" s="194"/>
      <c r="B51" s="194"/>
      <c r="C51" s="299" t="s">
        <v>40</v>
      </c>
      <c r="D51" s="300"/>
      <c r="E51" s="300"/>
      <c r="F51" s="300"/>
      <c r="G51" s="300"/>
      <c r="H51" s="300"/>
      <c r="I51" s="301"/>
      <c r="J51" s="81"/>
      <c r="K51" s="28"/>
      <c r="L51" s="28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21.75" customHeight="1" x14ac:dyDescent="0.35">
      <c r="A52" s="12"/>
      <c r="B52" s="12"/>
      <c r="C52" s="302" t="str">
        <f>เวลาเรียน!AA5</f>
        <v>ชื่อครูผู้สอน</v>
      </c>
      <c r="D52" s="303"/>
      <c r="E52" s="303"/>
      <c r="F52" s="303"/>
      <c r="G52" s="303"/>
      <c r="H52" s="303"/>
      <c r="I52" s="303"/>
      <c r="J52" s="81"/>
      <c r="K52" s="28"/>
      <c r="L52" s="28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21.75" customHeight="1" x14ac:dyDescent="0.3">
      <c r="A53" s="12"/>
      <c r="B53" s="12"/>
      <c r="C53" s="12"/>
      <c r="D53" s="12"/>
      <c r="E53" s="12"/>
      <c r="F53" s="12"/>
      <c r="G53" s="12"/>
      <c r="H53" s="196"/>
      <c r="I53" s="12"/>
      <c r="J53" s="12"/>
      <c r="K53" s="28"/>
      <c r="L53" s="28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21.75" customHeight="1" x14ac:dyDescent="0.3">
      <c r="A54" s="12"/>
      <c r="B54" s="12"/>
      <c r="C54" s="12"/>
      <c r="D54" s="12"/>
      <c r="E54" s="12"/>
      <c r="F54" s="12"/>
      <c r="G54" s="12"/>
      <c r="H54" s="196"/>
      <c r="I54" s="12"/>
      <c r="J54" s="12"/>
      <c r="K54" s="28"/>
      <c r="L54" s="28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21.75" customHeight="1" x14ac:dyDescent="0.3">
      <c r="A55" s="12"/>
      <c r="B55" s="12"/>
      <c r="C55" s="12"/>
      <c r="D55" s="12"/>
      <c r="E55" s="12"/>
      <c r="F55" s="12"/>
      <c r="G55" s="12"/>
      <c r="H55" s="196"/>
      <c r="I55" s="12"/>
      <c r="J55" s="12"/>
      <c r="K55" s="28"/>
      <c r="L55" s="28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21.75" customHeight="1" x14ac:dyDescent="0.3">
      <c r="A56" s="12"/>
      <c r="B56" s="12"/>
      <c r="C56" s="12"/>
      <c r="D56" s="12"/>
      <c r="E56" s="12"/>
      <c r="F56" s="12"/>
      <c r="G56" s="12"/>
      <c r="H56" s="196"/>
      <c r="I56" s="12"/>
      <c r="J56" s="12"/>
      <c r="K56" s="28"/>
      <c r="L56" s="28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21.75" customHeight="1" x14ac:dyDescent="0.3">
      <c r="A57" s="12"/>
      <c r="B57" s="12"/>
      <c r="C57" s="12"/>
      <c r="D57" s="12"/>
      <c r="E57" s="12"/>
      <c r="F57" s="12"/>
      <c r="G57" s="12"/>
      <c r="H57" s="196"/>
      <c r="I57" s="12"/>
      <c r="J57" s="12"/>
      <c r="K57" s="28"/>
      <c r="L57" s="28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21.75" customHeight="1" x14ac:dyDescent="0.3">
      <c r="A58" s="12"/>
      <c r="B58" s="12"/>
      <c r="C58" s="12"/>
      <c r="D58" s="12"/>
      <c r="E58" s="12"/>
      <c r="F58" s="12"/>
      <c r="G58" s="12"/>
      <c r="H58" s="196"/>
      <c r="I58" s="12"/>
      <c r="J58" s="12"/>
      <c r="K58" s="28"/>
      <c r="L58" s="28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21.75" customHeight="1" x14ac:dyDescent="0.3">
      <c r="A59" s="12"/>
      <c r="B59" s="12"/>
      <c r="C59" s="12"/>
      <c r="D59" s="12"/>
      <c r="E59" s="12"/>
      <c r="F59" s="12"/>
      <c r="G59" s="12"/>
      <c r="H59" s="196"/>
      <c r="I59" s="12"/>
      <c r="J59" s="12"/>
      <c r="K59" s="28"/>
      <c r="L59" s="28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21.75" customHeight="1" x14ac:dyDescent="0.3">
      <c r="A60" s="12"/>
      <c r="B60" s="12"/>
      <c r="C60" s="12"/>
      <c r="D60" s="12"/>
      <c r="E60" s="12"/>
      <c r="F60" s="12"/>
      <c r="G60" s="12"/>
      <c r="H60" s="196"/>
      <c r="I60" s="12"/>
      <c r="J60" s="12"/>
      <c r="K60" s="28"/>
      <c r="L60" s="28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21.75" customHeight="1" x14ac:dyDescent="0.3">
      <c r="A61" s="12"/>
      <c r="B61" s="12"/>
      <c r="C61" s="12"/>
      <c r="D61" s="12"/>
      <c r="E61" s="12"/>
      <c r="F61" s="12"/>
      <c r="G61" s="12"/>
      <c r="H61" s="196"/>
      <c r="I61" s="12"/>
      <c r="J61" s="12"/>
      <c r="K61" s="28"/>
      <c r="L61" s="28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21.75" customHeight="1" x14ac:dyDescent="0.3">
      <c r="A62" s="12"/>
      <c r="B62" s="12"/>
      <c r="C62" s="12"/>
      <c r="D62" s="12"/>
      <c r="E62" s="12"/>
      <c r="F62" s="12"/>
      <c r="G62" s="12"/>
      <c r="H62" s="196"/>
      <c r="I62" s="12"/>
      <c r="J62" s="12"/>
      <c r="K62" s="28"/>
      <c r="L62" s="28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21.75" customHeight="1" x14ac:dyDescent="0.3">
      <c r="A63" s="12"/>
      <c r="B63" s="12"/>
      <c r="C63" s="12"/>
      <c r="D63" s="12"/>
      <c r="E63" s="12"/>
      <c r="F63" s="12"/>
      <c r="G63" s="12"/>
      <c r="H63" s="196"/>
      <c r="I63" s="12"/>
      <c r="J63" s="12"/>
      <c r="K63" s="28"/>
      <c r="L63" s="28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21.75" customHeight="1" x14ac:dyDescent="0.3">
      <c r="A64" s="12"/>
      <c r="B64" s="12"/>
      <c r="C64" s="12"/>
      <c r="D64" s="12"/>
      <c r="E64" s="12"/>
      <c r="F64" s="12"/>
      <c r="G64" s="12"/>
      <c r="H64" s="196"/>
      <c r="I64" s="12"/>
      <c r="J64" s="12"/>
      <c r="K64" s="28"/>
      <c r="L64" s="28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21.75" customHeight="1" x14ac:dyDescent="0.3">
      <c r="A65" s="12"/>
      <c r="B65" s="12"/>
      <c r="C65" s="12"/>
      <c r="D65" s="12"/>
      <c r="E65" s="12"/>
      <c r="F65" s="12"/>
      <c r="G65" s="12"/>
      <c r="H65" s="196"/>
      <c r="I65" s="12"/>
      <c r="J65" s="12"/>
      <c r="K65" s="28"/>
      <c r="L65" s="28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21.75" customHeight="1" x14ac:dyDescent="0.3">
      <c r="A66" s="12"/>
      <c r="B66" s="12"/>
      <c r="C66" s="12"/>
      <c r="D66" s="12"/>
      <c r="E66" s="12"/>
      <c r="F66" s="12"/>
      <c r="G66" s="12"/>
      <c r="H66" s="196"/>
      <c r="I66" s="12"/>
      <c r="J66" s="12"/>
      <c r="K66" s="28"/>
      <c r="L66" s="28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21.75" customHeight="1" x14ac:dyDescent="0.3">
      <c r="A67" s="12"/>
      <c r="B67" s="12"/>
      <c r="C67" s="12"/>
      <c r="D67" s="12"/>
      <c r="E67" s="12"/>
      <c r="F67" s="12"/>
      <c r="G67" s="12"/>
      <c r="H67" s="196"/>
      <c r="I67" s="12"/>
      <c r="J67" s="12"/>
      <c r="K67" s="28"/>
      <c r="L67" s="28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21.75" customHeight="1" x14ac:dyDescent="0.3">
      <c r="A68" s="12"/>
      <c r="B68" s="12"/>
      <c r="C68" s="12"/>
      <c r="D68" s="12"/>
      <c r="E68" s="12"/>
      <c r="F68" s="12"/>
      <c r="G68" s="12"/>
      <c r="H68" s="196"/>
      <c r="I68" s="12"/>
      <c r="J68" s="12"/>
      <c r="K68" s="28"/>
      <c r="L68" s="28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21.75" customHeight="1" x14ac:dyDescent="0.3">
      <c r="A69" s="12"/>
      <c r="B69" s="12"/>
      <c r="C69" s="12"/>
      <c r="D69" s="12"/>
      <c r="E69" s="12"/>
      <c r="F69" s="12"/>
      <c r="G69" s="12"/>
      <c r="H69" s="196"/>
      <c r="I69" s="12"/>
      <c r="J69" s="12"/>
      <c r="K69" s="28"/>
      <c r="L69" s="28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21.75" customHeight="1" x14ac:dyDescent="0.3">
      <c r="A70" s="12"/>
      <c r="B70" s="12"/>
      <c r="C70" s="12"/>
      <c r="D70" s="12"/>
      <c r="E70" s="12"/>
      <c r="F70" s="12"/>
      <c r="G70" s="12"/>
      <c r="H70" s="196"/>
      <c r="I70" s="12"/>
      <c r="J70" s="12"/>
      <c r="K70" s="28"/>
      <c r="L70" s="28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21.75" customHeight="1" x14ac:dyDescent="0.3">
      <c r="A71" s="12"/>
      <c r="B71" s="12"/>
      <c r="C71" s="12"/>
      <c r="D71" s="12"/>
      <c r="E71" s="12"/>
      <c r="F71" s="12"/>
      <c r="G71" s="12"/>
      <c r="H71" s="196"/>
      <c r="I71" s="12"/>
      <c r="J71" s="12"/>
      <c r="K71" s="28"/>
      <c r="L71" s="28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21.75" customHeight="1" x14ac:dyDescent="0.3">
      <c r="A72" s="12"/>
      <c r="B72" s="12"/>
      <c r="C72" s="12"/>
      <c r="D72" s="12"/>
      <c r="E72" s="12"/>
      <c r="F72" s="12"/>
      <c r="G72" s="12"/>
      <c r="H72" s="196"/>
      <c r="I72" s="12"/>
      <c r="J72" s="12"/>
      <c r="K72" s="28"/>
      <c r="L72" s="28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21.75" customHeight="1" x14ac:dyDescent="0.3">
      <c r="A73" s="12"/>
      <c r="B73" s="12"/>
      <c r="C73" s="12"/>
      <c r="D73" s="12"/>
      <c r="E73" s="12"/>
      <c r="F73" s="12"/>
      <c r="G73" s="12"/>
      <c r="H73" s="196"/>
      <c r="I73" s="12"/>
      <c r="J73" s="12"/>
      <c r="K73" s="28"/>
      <c r="L73" s="28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21.75" customHeight="1" x14ac:dyDescent="0.3">
      <c r="A74" s="12"/>
      <c r="B74" s="12"/>
      <c r="C74" s="12"/>
      <c r="D74" s="12"/>
      <c r="E74" s="12"/>
      <c r="F74" s="12"/>
      <c r="G74" s="12"/>
      <c r="H74" s="196"/>
      <c r="I74" s="12"/>
      <c r="J74" s="12"/>
      <c r="K74" s="28"/>
      <c r="L74" s="28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21.75" customHeight="1" x14ac:dyDescent="0.3">
      <c r="A75" s="12"/>
      <c r="B75" s="12"/>
      <c r="C75" s="12"/>
      <c r="D75" s="12"/>
      <c r="E75" s="12"/>
      <c r="F75" s="12"/>
      <c r="G75" s="12"/>
      <c r="H75" s="196"/>
      <c r="I75" s="12"/>
      <c r="J75" s="12"/>
      <c r="K75" s="28"/>
      <c r="L75" s="28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21.75" customHeight="1" x14ac:dyDescent="0.3">
      <c r="A76" s="12"/>
      <c r="B76" s="12"/>
      <c r="C76" s="12"/>
      <c r="D76" s="12"/>
      <c r="E76" s="12"/>
      <c r="F76" s="12"/>
      <c r="G76" s="12"/>
      <c r="H76" s="196"/>
      <c r="I76" s="12"/>
      <c r="J76" s="12"/>
      <c r="K76" s="28"/>
      <c r="L76" s="28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21.75" customHeight="1" x14ac:dyDescent="0.3">
      <c r="A77" s="12"/>
      <c r="B77" s="12"/>
      <c r="C77" s="12"/>
      <c r="D77" s="12"/>
      <c r="E77" s="12"/>
      <c r="F77" s="12"/>
      <c r="G77" s="12"/>
      <c r="H77" s="196"/>
      <c r="I77" s="12"/>
      <c r="J77" s="12"/>
      <c r="K77" s="28"/>
      <c r="L77" s="28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21.75" customHeight="1" x14ac:dyDescent="0.3">
      <c r="A78" s="12"/>
      <c r="B78" s="12"/>
      <c r="C78" s="12"/>
      <c r="D78" s="12"/>
      <c r="E78" s="12"/>
      <c r="F78" s="12"/>
      <c r="G78" s="12"/>
      <c r="H78" s="196"/>
      <c r="I78" s="12"/>
      <c r="J78" s="12"/>
      <c r="K78" s="28"/>
      <c r="L78" s="28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21.75" customHeight="1" x14ac:dyDescent="0.3">
      <c r="A79" s="12"/>
      <c r="B79" s="12"/>
      <c r="C79" s="12"/>
      <c r="D79" s="12"/>
      <c r="E79" s="12"/>
      <c r="F79" s="12"/>
      <c r="G79" s="12"/>
      <c r="H79" s="196"/>
      <c r="I79" s="12"/>
      <c r="J79" s="12"/>
      <c r="K79" s="28"/>
      <c r="L79" s="28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21.75" customHeight="1" x14ac:dyDescent="0.3">
      <c r="A80" s="12"/>
      <c r="B80" s="12"/>
      <c r="C80" s="12"/>
      <c r="D80" s="12"/>
      <c r="E80" s="12"/>
      <c r="F80" s="12"/>
      <c r="G80" s="12"/>
      <c r="H80" s="196"/>
      <c r="I80" s="12"/>
      <c r="J80" s="12"/>
      <c r="K80" s="28"/>
      <c r="L80" s="28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21.75" customHeight="1" x14ac:dyDescent="0.3">
      <c r="A81" s="12"/>
      <c r="B81" s="12"/>
      <c r="C81" s="12"/>
      <c r="D81" s="12"/>
      <c r="E81" s="12"/>
      <c r="F81" s="12"/>
      <c r="G81" s="12"/>
      <c r="H81" s="196"/>
      <c r="I81" s="12"/>
      <c r="J81" s="12"/>
      <c r="K81" s="28"/>
      <c r="L81" s="28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21.75" customHeight="1" x14ac:dyDescent="0.3">
      <c r="A82" s="12"/>
      <c r="B82" s="12"/>
      <c r="C82" s="12"/>
      <c r="D82" s="12"/>
      <c r="E82" s="12"/>
      <c r="F82" s="12"/>
      <c r="G82" s="12"/>
      <c r="H82" s="196"/>
      <c r="I82" s="12"/>
      <c r="J82" s="12"/>
      <c r="K82" s="28"/>
      <c r="L82" s="28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21.75" customHeight="1" x14ac:dyDescent="0.3">
      <c r="A83" s="12"/>
      <c r="B83" s="12"/>
      <c r="C83" s="12"/>
      <c r="D83" s="12"/>
      <c r="E83" s="12"/>
      <c r="F83" s="12"/>
      <c r="G83" s="12"/>
      <c r="H83" s="196"/>
      <c r="I83" s="12"/>
      <c r="J83" s="12"/>
      <c r="K83" s="28"/>
      <c r="L83" s="28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21.75" customHeight="1" x14ac:dyDescent="0.3">
      <c r="A84" s="12"/>
      <c r="B84" s="12"/>
      <c r="C84" s="12"/>
      <c r="D84" s="12"/>
      <c r="E84" s="12"/>
      <c r="F84" s="12"/>
      <c r="G84" s="12"/>
      <c r="H84" s="196"/>
      <c r="I84" s="12"/>
      <c r="J84" s="12"/>
      <c r="K84" s="28"/>
      <c r="L84" s="28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21.75" customHeight="1" x14ac:dyDescent="0.3">
      <c r="A85" s="12"/>
      <c r="B85" s="12"/>
      <c r="C85" s="12"/>
      <c r="D85" s="12"/>
      <c r="E85" s="12"/>
      <c r="F85" s="12"/>
      <c r="G85" s="12"/>
      <c r="H85" s="196"/>
      <c r="I85" s="12"/>
      <c r="J85" s="12"/>
      <c r="K85" s="28"/>
      <c r="L85" s="28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21.75" customHeight="1" x14ac:dyDescent="0.3">
      <c r="A86" s="12"/>
      <c r="B86" s="12"/>
      <c r="C86" s="12"/>
      <c r="D86" s="12"/>
      <c r="E86" s="12"/>
      <c r="F86" s="12"/>
      <c r="G86" s="12"/>
      <c r="H86" s="196"/>
      <c r="I86" s="12"/>
      <c r="J86" s="12"/>
      <c r="K86" s="28"/>
      <c r="L86" s="28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21.75" customHeight="1" x14ac:dyDescent="0.3">
      <c r="A87" s="12"/>
      <c r="B87" s="12"/>
      <c r="C87" s="12"/>
      <c r="D87" s="12"/>
      <c r="E87" s="12"/>
      <c r="F87" s="12"/>
      <c r="G87" s="12"/>
      <c r="H87" s="196"/>
      <c r="I87" s="12"/>
      <c r="J87" s="12"/>
      <c r="K87" s="28"/>
      <c r="L87" s="28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21.75" customHeight="1" x14ac:dyDescent="0.3">
      <c r="A88" s="12"/>
      <c r="B88" s="12"/>
      <c r="C88" s="12"/>
      <c r="D88" s="12"/>
      <c r="E88" s="12"/>
      <c r="F88" s="12"/>
      <c r="G88" s="12"/>
      <c r="H88" s="196"/>
      <c r="I88" s="12"/>
      <c r="J88" s="12"/>
      <c r="K88" s="28"/>
      <c r="L88" s="28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21.75" customHeight="1" x14ac:dyDescent="0.3">
      <c r="A89" s="12"/>
      <c r="B89" s="12"/>
      <c r="C89" s="12"/>
      <c r="D89" s="12"/>
      <c r="E89" s="12"/>
      <c r="F89" s="12"/>
      <c r="G89" s="12"/>
      <c r="H89" s="196"/>
      <c r="I89" s="12"/>
      <c r="J89" s="12"/>
      <c r="K89" s="28"/>
      <c r="L89" s="28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21.75" customHeight="1" x14ac:dyDescent="0.3">
      <c r="A90" s="12"/>
      <c r="B90" s="12"/>
      <c r="C90" s="12"/>
      <c r="D90" s="12"/>
      <c r="E90" s="12"/>
      <c r="F90" s="12"/>
      <c r="G90" s="12"/>
      <c r="H90" s="196"/>
      <c r="I90" s="12"/>
      <c r="J90" s="12"/>
      <c r="K90" s="28"/>
      <c r="L90" s="28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21.75" customHeight="1" x14ac:dyDescent="0.3">
      <c r="A91" s="12"/>
      <c r="B91" s="12"/>
      <c r="C91" s="12"/>
      <c r="D91" s="12"/>
      <c r="E91" s="12"/>
      <c r="F91" s="12"/>
      <c r="G91" s="12"/>
      <c r="H91" s="196"/>
      <c r="I91" s="12"/>
      <c r="J91" s="12"/>
      <c r="K91" s="28"/>
      <c r="L91" s="28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21.75" customHeight="1" x14ac:dyDescent="0.3">
      <c r="A92" s="12"/>
      <c r="B92" s="12"/>
      <c r="C92" s="12"/>
      <c r="D92" s="12"/>
      <c r="E92" s="12"/>
      <c r="F92" s="12"/>
      <c r="G92" s="12"/>
      <c r="H92" s="196"/>
      <c r="I92" s="12"/>
      <c r="J92" s="12"/>
      <c r="K92" s="28"/>
      <c r="L92" s="28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21.75" customHeight="1" x14ac:dyDescent="0.3">
      <c r="A93" s="12"/>
      <c r="B93" s="12"/>
      <c r="C93" s="12"/>
      <c r="D93" s="12"/>
      <c r="E93" s="12"/>
      <c r="F93" s="12"/>
      <c r="G93" s="12"/>
      <c r="H93" s="196"/>
      <c r="I93" s="12"/>
      <c r="J93" s="12"/>
      <c r="K93" s="28"/>
      <c r="L93" s="28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21.75" customHeight="1" x14ac:dyDescent="0.3">
      <c r="A94" s="12"/>
      <c r="B94" s="12"/>
      <c r="C94" s="12"/>
      <c r="D94" s="12"/>
      <c r="E94" s="12"/>
      <c r="F94" s="12"/>
      <c r="G94" s="12"/>
      <c r="H94" s="196"/>
      <c r="I94" s="12"/>
      <c r="J94" s="12"/>
      <c r="K94" s="28"/>
      <c r="L94" s="28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21.75" customHeight="1" x14ac:dyDescent="0.3">
      <c r="A95" s="12"/>
      <c r="B95" s="12"/>
      <c r="C95" s="12"/>
      <c r="D95" s="12"/>
      <c r="E95" s="12"/>
      <c r="F95" s="12"/>
      <c r="G95" s="12"/>
      <c r="H95" s="196"/>
      <c r="I95" s="12"/>
      <c r="J95" s="12"/>
      <c r="K95" s="28"/>
      <c r="L95" s="28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21.75" customHeight="1" x14ac:dyDescent="0.3">
      <c r="A96" s="12"/>
      <c r="B96" s="12"/>
      <c r="C96" s="12"/>
      <c r="D96" s="12"/>
      <c r="E96" s="12"/>
      <c r="F96" s="12"/>
      <c r="G96" s="12"/>
      <c r="H96" s="196"/>
      <c r="I96" s="12"/>
      <c r="J96" s="12"/>
      <c r="K96" s="28"/>
      <c r="L96" s="28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21.75" customHeight="1" x14ac:dyDescent="0.3">
      <c r="A97" s="12"/>
      <c r="B97" s="12"/>
      <c r="C97" s="12"/>
      <c r="D97" s="12"/>
      <c r="E97" s="12"/>
      <c r="F97" s="12"/>
      <c r="G97" s="12"/>
      <c r="H97" s="196"/>
      <c r="I97" s="12"/>
      <c r="J97" s="12"/>
      <c r="K97" s="28"/>
      <c r="L97" s="28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21.75" customHeight="1" x14ac:dyDescent="0.3">
      <c r="A98" s="12"/>
      <c r="B98" s="12"/>
      <c r="C98" s="12"/>
      <c r="D98" s="12"/>
      <c r="E98" s="12"/>
      <c r="F98" s="12"/>
      <c r="G98" s="12"/>
      <c r="H98" s="196"/>
      <c r="I98" s="12"/>
      <c r="J98" s="12"/>
      <c r="K98" s="28"/>
      <c r="L98" s="28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21.75" customHeight="1" x14ac:dyDescent="0.3">
      <c r="A99" s="12"/>
      <c r="B99" s="12"/>
      <c r="C99" s="12"/>
      <c r="D99" s="12"/>
      <c r="E99" s="12"/>
      <c r="F99" s="12"/>
      <c r="G99" s="12"/>
      <c r="H99" s="196"/>
      <c r="I99" s="12"/>
      <c r="J99" s="12"/>
      <c r="K99" s="28"/>
      <c r="L99" s="28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21.75" customHeight="1" x14ac:dyDescent="0.3">
      <c r="A100" s="12"/>
      <c r="B100" s="12"/>
      <c r="C100" s="12"/>
      <c r="D100" s="12"/>
      <c r="E100" s="12"/>
      <c r="F100" s="12"/>
      <c r="G100" s="12"/>
      <c r="H100" s="196"/>
      <c r="I100" s="12"/>
      <c r="J100" s="12"/>
      <c r="K100" s="28"/>
      <c r="L100" s="28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21.75" customHeight="1" x14ac:dyDescent="0.3">
      <c r="A101" s="12"/>
      <c r="B101" s="12"/>
      <c r="C101" s="12"/>
      <c r="D101" s="12"/>
      <c r="E101" s="12"/>
      <c r="F101" s="12"/>
      <c r="G101" s="12"/>
      <c r="H101" s="196"/>
      <c r="I101" s="12"/>
      <c r="J101" s="12"/>
      <c r="K101" s="28"/>
      <c r="L101" s="28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21.75" customHeight="1" x14ac:dyDescent="0.3">
      <c r="A102" s="12"/>
      <c r="B102" s="12"/>
      <c r="C102" s="12"/>
      <c r="D102" s="12"/>
      <c r="E102" s="12"/>
      <c r="F102" s="12"/>
      <c r="G102" s="12"/>
      <c r="H102" s="196"/>
      <c r="I102" s="12"/>
      <c r="J102" s="12"/>
      <c r="K102" s="28"/>
      <c r="L102" s="28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21.75" customHeight="1" x14ac:dyDescent="0.3">
      <c r="A103" s="12"/>
      <c r="B103" s="12"/>
      <c r="C103" s="12"/>
      <c r="D103" s="12"/>
      <c r="E103" s="12"/>
      <c r="F103" s="12"/>
      <c r="G103" s="12"/>
      <c r="H103" s="196"/>
      <c r="I103" s="12"/>
      <c r="J103" s="12"/>
      <c r="K103" s="28"/>
      <c r="L103" s="28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21.75" customHeight="1" x14ac:dyDescent="0.3">
      <c r="A104" s="12"/>
      <c r="B104" s="12"/>
      <c r="C104" s="12"/>
      <c r="D104" s="12"/>
      <c r="E104" s="12"/>
      <c r="F104" s="12"/>
      <c r="G104" s="12"/>
      <c r="H104" s="196"/>
      <c r="I104" s="12"/>
      <c r="J104" s="12"/>
      <c r="K104" s="28"/>
      <c r="L104" s="28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21.75" customHeight="1" x14ac:dyDescent="0.3">
      <c r="A105" s="12"/>
      <c r="B105" s="12"/>
      <c r="C105" s="12"/>
      <c r="D105" s="12"/>
      <c r="E105" s="12"/>
      <c r="F105" s="12"/>
      <c r="G105" s="12"/>
      <c r="H105" s="196"/>
      <c r="I105" s="12"/>
      <c r="J105" s="12"/>
      <c r="K105" s="28"/>
      <c r="L105" s="28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21.75" customHeight="1" x14ac:dyDescent="0.3">
      <c r="A106" s="12"/>
      <c r="B106" s="12"/>
      <c r="C106" s="12"/>
      <c r="D106" s="12"/>
      <c r="E106" s="12"/>
      <c r="F106" s="12"/>
      <c r="G106" s="12"/>
      <c r="H106" s="196"/>
      <c r="I106" s="12"/>
      <c r="J106" s="12"/>
      <c r="K106" s="28"/>
      <c r="L106" s="28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21.75" customHeight="1" x14ac:dyDescent="0.3">
      <c r="A107" s="12"/>
      <c r="B107" s="12"/>
      <c r="C107" s="12"/>
      <c r="D107" s="12"/>
      <c r="E107" s="12"/>
      <c r="F107" s="12"/>
      <c r="G107" s="12"/>
      <c r="H107" s="196"/>
      <c r="I107" s="12"/>
      <c r="J107" s="12"/>
      <c r="K107" s="28"/>
      <c r="L107" s="28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21.75" customHeight="1" x14ac:dyDescent="0.3">
      <c r="A108" s="12"/>
      <c r="B108" s="12"/>
      <c r="C108" s="12"/>
      <c r="D108" s="12"/>
      <c r="E108" s="12"/>
      <c r="F108" s="12"/>
      <c r="G108" s="12"/>
      <c r="H108" s="196"/>
      <c r="I108" s="12"/>
      <c r="J108" s="12"/>
      <c r="K108" s="28"/>
      <c r="L108" s="28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21.75" customHeight="1" x14ac:dyDescent="0.3">
      <c r="A109" s="12"/>
      <c r="B109" s="12"/>
      <c r="C109" s="12"/>
      <c r="D109" s="12"/>
      <c r="E109" s="12"/>
      <c r="F109" s="12"/>
      <c r="G109" s="12"/>
      <c r="H109" s="196"/>
      <c r="I109" s="12"/>
      <c r="J109" s="12"/>
      <c r="K109" s="28"/>
      <c r="L109" s="28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21.75" customHeight="1" x14ac:dyDescent="0.3">
      <c r="A110" s="12"/>
      <c r="B110" s="12"/>
      <c r="C110" s="12"/>
      <c r="D110" s="12"/>
      <c r="E110" s="12"/>
      <c r="F110" s="12"/>
      <c r="G110" s="12"/>
      <c r="H110" s="196"/>
      <c r="I110" s="12"/>
      <c r="J110" s="12"/>
      <c r="K110" s="28"/>
      <c r="L110" s="28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21.75" customHeight="1" x14ac:dyDescent="0.3">
      <c r="A111" s="12"/>
      <c r="B111" s="12"/>
      <c r="C111" s="12"/>
      <c r="D111" s="12"/>
      <c r="E111" s="12"/>
      <c r="F111" s="12"/>
      <c r="G111" s="12"/>
      <c r="H111" s="196"/>
      <c r="I111" s="12"/>
      <c r="J111" s="12"/>
      <c r="K111" s="28"/>
      <c r="L111" s="28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21.75" customHeight="1" x14ac:dyDescent="0.3">
      <c r="A112" s="12"/>
      <c r="B112" s="12"/>
      <c r="C112" s="12"/>
      <c r="D112" s="12"/>
      <c r="E112" s="12"/>
      <c r="F112" s="12"/>
      <c r="G112" s="12"/>
      <c r="H112" s="196"/>
      <c r="I112" s="12"/>
      <c r="J112" s="12"/>
      <c r="K112" s="28"/>
      <c r="L112" s="28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21.75" customHeight="1" x14ac:dyDescent="0.3">
      <c r="A113" s="12"/>
      <c r="B113" s="12"/>
      <c r="C113" s="12"/>
      <c r="D113" s="12"/>
      <c r="E113" s="12"/>
      <c r="F113" s="12"/>
      <c r="G113" s="12"/>
      <c r="H113" s="196"/>
      <c r="I113" s="12"/>
      <c r="J113" s="12"/>
      <c r="K113" s="28"/>
      <c r="L113" s="28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21.75" customHeight="1" x14ac:dyDescent="0.3">
      <c r="A114" s="12"/>
      <c r="B114" s="12"/>
      <c r="C114" s="12"/>
      <c r="D114" s="12"/>
      <c r="E114" s="12"/>
      <c r="F114" s="12"/>
      <c r="G114" s="12"/>
      <c r="H114" s="196"/>
      <c r="I114" s="12"/>
      <c r="J114" s="12"/>
      <c r="K114" s="28"/>
      <c r="L114" s="28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21.75" customHeight="1" x14ac:dyDescent="0.3">
      <c r="A115" s="12"/>
      <c r="B115" s="12"/>
      <c r="C115" s="12"/>
      <c r="D115" s="12"/>
      <c r="E115" s="12"/>
      <c r="F115" s="12"/>
      <c r="G115" s="12"/>
      <c r="H115" s="196"/>
      <c r="I115" s="12"/>
      <c r="J115" s="12"/>
      <c r="K115" s="28"/>
      <c r="L115" s="28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21.75" customHeight="1" x14ac:dyDescent="0.3">
      <c r="A116" s="12"/>
      <c r="B116" s="12"/>
      <c r="C116" s="12"/>
      <c r="D116" s="12"/>
      <c r="E116" s="12"/>
      <c r="F116" s="12"/>
      <c r="G116" s="12"/>
      <c r="H116" s="196"/>
      <c r="I116" s="12"/>
      <c r="J116" s="12"/>
      <c r="K116" s="28"/>
      <c r="L116" s="28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21.75" customHeight="1" x14ac:dyDescent="0.3">
      <c r="A117" s="12"/>
      <c r="B117" s="12"/>
      <c r="C117" s="12"/>
      <c r="D117" s="12"/>
      <c r="E117" s="12"/>
      <c r="F117" s="12"/>
      <c r="G117" s="12"/>
      <c r="H117" s="196"/>
      <c r="I117" s="12"/>
      <c r="J117" s="12"/>
      <c r="K117" s="28"/>
      <c r="L117" s="28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21.75" customHeight="1" x14ac:dyDescent="0.3">
      <c r="A118" s="12"/>
      <c r="B118" s="12"/>
      <c r="C118" s="12"/>
      <c r="D118" s="12"/>
      <c r="E118" s="12"/>
      <c r="F118" s="12"/>
      <c r="G118" s="12"/>
      <c r="H118" s="196"/>
      <c r="I118" s="12"/>
      <c r="J118" s="12"/>
      <c r="K118" s="28"/>
      <c r="L118" s="28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21.75" customHeight="1" x14ac:dyDescent="0.3">
      <c r="A119" s="12"/>
      <c r="B119" s="12"/>
      <c r="C119" s="12"/>
      <c r="D119" s="12"/>
      <c r="E119" s="12"/>
      <c r="F119" s="12"/>
      <c r="G119" s="12"/>
      <c r="H119" s="196"/>
      <c r="I119" s="12"/>
      <c r="J119" s="12"/>
      <c r="K119" s="28"/>
      <c r="L119" s="28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21.75" customHeight="1" x14ac:dyDescent="0.3">
      <c r="A120" s="12"/>
      <c r="B120" s="12"/>
      <c r="C120" s="12"/>
      <c r="D120" s="12"/>
      <c r="E120" s="12"/>
      <c r="F120" s="12"/>
      <c r="G120" s="12"/>
      <c r="H120" s="196"/>
      <c r="I120" s="12"/>
      <c r="J120" s="12"/>
      <c r="K120" s="28"/>
      <c r="L120" s="28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21.75" customHeight="1" x14ac:dyDescent="0.3">
      <c r="A121" s="12"/>
      <c r="B121" s="12"/>
      <c r="C121" s="12"/>
      <c r="D121" s="12"/>
      <c r="E121" s="12"/>
      <c r="F121" s="12"/>
      <c r="G121" s="12"/>
      <c r="H121" s="196"/>
      <c r="I121" s="12"/>
      <c r="J121" s="12"/>
      <c r="K121" s="28"/>
      <c r="L121" s="28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21.75" customHeight="1" x14ac:dyDescent="0.3">
      <c r="A122" s="12"/>
      <c r="B122" s="12"/>
      <c r="C122" s="12"/>
      <c r="D122" s="12"/>
      <c r="E122" s="12"/>
      <c r="F122" s="12"/>
      <c r="G122" s="12"/>
      <c r="H122" s="196"/>
      <c r="I122" s="12"/>
      <c r="J122" s="12"/>
      <c r="K122" s="28"/>
      <c r="L122" s="28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21.75" customHeight="1" x14ac:dyDescent="0.3">
      <c r="A123" s="12"/>
      <c r="B123" s="12"/>
      <c r="C123" s="12"/>
      <c r="D123" s="12"/>
      <c r="E123" s="12"/>
      <c r="F123" s="12"/>
      <c r="G123" s="12"/>
      <c r="H123" s="196"/>
      <c r="I123" s="12"/>
      <c r="J123" s="12"/>
      <c r="K123" s="28"/>
      <c r="L123" s="28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21.75" customHeight="1" x14ac:dyDescent="0.3">
      <c r="A124" s="12"/>
      <c r="B124" s="12"/>
      <c r="C124" s="12"/>
      <c r="D124" s="12"/>
      <c r="E124" s="12"/>
      <c r="F124" s="12"/>
      <c r="G124" s="12"/>
      <c r="H124" s="196"/>
      <c r="I124" s="12"/>
      <c r="J124" s="12"/>
      <c r="K124" s="28"/>
      <c r="L124" s="28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21.75" customHeight="1" x14ac:dyDescent="0.3">
      <c r="A125" s="12"/>
      <c r="B125" s="12"/>
      <c r="C125" s="12"/>
      <c r="D125" s="12"/>
      <c r="E125" s="12"/>
      <c r="F125" s="12"/>
      <c r="G125" s="12"/>
      <c r="H125" s="196"/>
      <c r="I125" s="12"/>
      <c r="J125" s="12"/>
      <c r="K125" s="28"/>
      <c r="L125" s="28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21.75" customHeight="1" x14ac:dyDescent="0.3">
      <c r="A126" s="12"/>
      <c r="B126" s="12"/>
      <c r="C126" s="12"/>
      <c r="D126" s="12"/>
      <c r="E126" s="12"/>
      <c r="F126" s="12"/>
      <c r="G126" s="12"/>
      <c r="H126" s="196"/>
      <c r="I126" s="12"/>
      <c r="J126" s="12"/>
      <c r="K126" s="28"/>
      <c r="L126" s="28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21.75" customHeight="1" x14ac:dyDescent="0.3">
      <c r="A127" s="12"/>
      <c r="B127" s="12"/>
      <c r="C127" s="12"/>
      <c r="D127" s="12"/>
      <c r="E127" s="12"/>
      <c r="F127" s="12"/>
      <c r="G127" s="12"/>
      <c r="H127" s="196"/>
      <c r="I127" s="12"/>
      <c r="J127" s="12"/>
      <c r="K127" s="28"/>
      <c r="L127" s="28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21.75" customHeight="1" x14ac:dyDescent="0.3">
      <c r="A128" s="12"/>
      <c r="B128" s="12"/>
      <c r="C128" s="12"/>
      <c r="D128" s="12"/>
      <c r="E128" s="12"/>
      <c r="F128" s="12"/>
      <c r="G128" s="12"/>
      <c r="H128" s="196"/>
      <c r="I128" s="12"/>
      <c r="J128" s="12"/>
      <c r="K128" s="28"/>
      <c r="L128" s="28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21.75" customHeight="1" x14ac:dyDescent="0.3">
      <c r="A129" s="12"/>
      <c r="B129" s="12"/>
      <c r="C129" s="12"/>
      <c r="D129" s="12"/>
      <c r="E129" s="12"/>
      <c r="F129" s="12"/>
      <c r="G129" s="12"/>
      <c r="H129" s="196"/>
      <c r="I129" s="12"/>
      <c r="J129" s="12"/>
      <c r="K129" s="28"/>
      <c r="L129" s="28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21.75" customHeight="1" x14ac:dyDescent="0.3">
      <c r="A130" s="12"/>
      <c r="B130" s="12"/>
      <c r="C130" s="12"/>
      <c r="D130" s="12"/>
      <c r="E130" s="12"/>
      <c r="F130" s="12"/>
      <c r="G130" s="12"/>
      <c r="H130" s="196"/>
      <c r="I130" s="12"/>
      <c r="J130" s="12"/>
      <c r="K130" s="28"/>
      <c r="L130" s="28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21.75" customHeight="1" x14ac:dyDescent="0.3">
      <c r="A131" s="12"/>
      <c r="B131" s="12"/>
      <c r="C131" s="12"/>
      <c r="D131" s="12"/>
      <c r="E131" s="12"/>
      <c r="F131" s="12"/>
      <c r="G131" s="12"/>
      <c r="H131" s="196"/>
      <c r="I131" s="12"/>
      <c r="J131" s="12"/>
      <c r="K131" s="28"/>
      <c r="L131" s="28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21.75" customHeight="1" x14ac:dyDescent="0.3">
      <c r="A132" s="12"/>
      <c r="B132" s="12"/>
      <c r="C132" s="12"/>
      <c r="D132" s="12"/>
      <c r="E132" s="12"/>
      <c r="F132" s="12"/>
      <c r="G132" s="12"/>
      <c r="H132" s="196"/>
      <c r="I132" s="12"/>
      <c r="J132" s="12"/>
      <c r="K132" s="28"/>
      <c r="L132" s="28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21.75" customHeight="1" x14ac:dyDescent="0.3">
      <c r="A133" s="12"/>
      <c r="B133" s="12"/>
      <c r="C133" s="12"/>
      <c r="D133" s="12"/>
      <c r="E133" s="12"/>
      <c r="F133" s="12"/>
      <c r="G133" s="12"/>
      <c r="H133" s="196"/>
      <c r="I133" s="12"/>
      <c r="J133" s="12"/>
      <c r="K133" s="28"/>
      <c r="L133" s="28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21.75" customHeight="1" x14ac:dyDescent="0.3">
      <c r="A134" s="12"/>
      <c r="B134" s="12"/>
      <c r="C134" s="12"/>
      <c r="D134" s="12"/>
      <c r="E134" s="12"/>
      <c r="F134" s="12"/>
      <c r="G134" s="12"/>
      <c r="H134" s="196"/>
      <c r="I134" s="12"/>
      <c r="J134" s="12"/>
      <c r="K134" s="28"/>
      <c r="L134" s="28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21.75" customHeight="1" x14ac:dyDescent="0.3">
      <c r="A135" s="12"/>
      <c r="B135" s="12"/>
      <c r="C135" s="12"/>
      <c r="D135" s="12"/>
      <c r="E135" s="12"/>
      <c r="F135" s="12"/>
      <c r="G135" s="12"/>
      <c r="H135" s="196"/>
      <c r="I135" s="12"/>
      <c r="J135" s="12"/>
      <c r="K135" s="28"/>
      <c r="L135" s="28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21.75" customHeight="1" x14ac:dyDescent="0.3">
      <c r="A136" s="12"/>
      <c r="B136" s="12"/>
      <c r="C136" s="12"/>
      <c r="D136" s="12"/>
      <c r="E136" s="12"/>
      <c r="F136" s="12"/>
      <c r="G136" s="12"/>
      <c r="H136" s="196"/>
      <c r="I136" s="12"/>
      <c r="J136" s="12"/>
      <c r="K136" s="28"/>
      <c r="L136" s="28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21.75" customHeight="1" x14ac:dyDescent="0.3">
      <c r="A137" s="12"/>
      <c r="B137" s="12"/>
      <c r="C137" s="12"/>
      <c r="D137" s="12"/>
      <c r="E137" s="12"/>
      <c r="F137" s="12"/>
      <c r="G137" s="12"/>
      <c r="H137" s="196"/>
      <c r="I137" s="12"/>
      <c r="J137" s="12"/>
      <c r="K137" s="28"/>
      <c r="L137" s="28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21.75" customHeight="1" x14ac:dyDescent="0.3">
      <c r="A138" s="12"/>
      <c r="B138" s="12"/>
      <c r="C138" s="12"/>
      <c r="D138" s="12"/>
      <c r="E138" s="12"/>
      <c r="F138" s="12"/>
      <c r="G138" s="12"/>
      <c r="H138" s="196"/>
      <c r="I138" s="12"/>
      <c r="J138" s="12"/>
      <c r="K138" s="28"/>
      <c r="L138" s="28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21.75" customHeight="1" x14ac:dyDescent="0.3">
      <c r="A139" s="12"/>
      <c r="B139" s="12"/>
      <c r="C139" s="12"/>
      <c r="D139" s="12"/>
      <c r="E139" s="12"/>
      <c r="F139" s="12"/>
      <c r="G139" s="12"/>
      <c r="H139" s="196"/>
      <c r="I139" s="12"/>
      <c r="J139" s="12"/>
      <c r="K139" s="28"/>
      <c r="L139" s="28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21.75" customHeight="1" x14ac:dyDescent="0.3">
      <c r="A140" s="12"/>
      <c r="B140" s="12"/>
      <c r="C140" s="12"/>
      <c r="D140" s="12"/>
      <c r="E140" s="12"/>
      <c r="F140" s="12"/>
      <c r="G140" s="12"/>
      <c r="H140" s="196"/>
      <c r="I140" s="12"/>
      <c r="J140" s="12"/>
      <c r="K140" s="28"/>
      <c r="L140" s="28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21.75" customHeight="1" x14ac:dyDescent="0.3">
      <c r="A141" s="12"/>
      <c r="B141" s="12"/>
      <c r="C141" s="12"/>
      <c r="D141" s="12"/>
      <c r="E141" s="12"/>
      <c r="F141" s="12"/>
      <c r="G141" s="12"/>
      <c r="H141" s="196"/>
      <c r="I141" s="12"/>
      <c r="J141" s="12"/>
      <c r="K141" s="28"/>
      <c r="L141" s="28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21.75" customHeight="1" x14ac:dyDescent="0.3">
      <c r="A142" s="12"/>
      <c r="B142" s="12"/>
      <c r="C142" s="12"/>
      <c r="D142" s="12"/>
      <c r="E142" s="12"/>
      <c r="F142" s="12"/>
      <c r="G142" s="12"/>
      <c r="H142" s="196"/>
      <c r="I142" s="12"/>
      <c r="J142" s="12"/>
      <c r="K142" s="28"/>
      <c r="L142" s="28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21.75" customHeight="1" x14ac:dyDescent="0.3">
      <c r="A143" s="12"/>
      <c r="B143" s="12"/>
      <c r="C143" s="12"/>
      <c r="D143" s="12"/>
      <c r="E143" s="12"/>
      <c r="F143" s="12"/>
      <c r="G143" s="12"/>
      <c r="H143" s="196"/>
      <c r="I143" s="12"/>
      <c r="J143" s="12"/>
      <c r="K143" s="28"/>
      <c r="L143" s="28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21.75" customHeight="1" x14ac:dyDescent="0.3">
      <c r="A144" s="12"/>
      <c r="B144" s="12"/>
      <c r="C144" s="12"/>
      <c r="D144" s="12"/>
      <c r="E144" s="12"/>
      <c r="F144" s="12"/>
      <c r="G144" s="12"/>
      <c r="H144" s="196"/>
      <c r="I144" s="12"/>
      <c r="J144" s="12"/>
      <c r="K144" s="28"/>
      <c r="L144" s="28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21.75" customHeight="1" x14ac:dyDescent="0.3">
      <c r="A145" s="12"/>
      <c r="B145" s="12"/>
      <c r="C145" s="12"/>
      <c r="D145" s="12"/>
      <c r="E145" s="12"/>
      <c r="F145" s="12"/>
      <c r="G145" s="12"/>
      <c r="H145" s="196"/>
      <c r="I145" s="12"/>
      <c r="J145" s="12"/>
      <c r="K145" s="28"/>
      <c r="L145" s="28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21.75" customHeight="1" x14ac:dyDescent="0.3">
      <c r="A146" s="12"/>
      <c r="B146" s="12"/>
      <c r="C146" s="12"/>
      <c r="D146" s="12"/>
      <c r="E146" s="12"/>
      <c r="F146" s="12"/>
      <c r="G146" s="12"/>
      <c r="H146" s="196"/>
      <c r="I146" s="12"/>
      <c r="J146" s="12"/>
      <c r="K146" s="28"/>
      <c r="L146" s="28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21.75" customHeight="1" x14ac:dyDescent="0.3">
      <c r="A147" s="12"/>
      <c r="B147" s="12"/>
      <c r="C147" s="12"/>
      <c r="D147" s="12"/>
      <c r="E147" s="12"/>
      <c r="F147" s="12"/>
      <c r="G147" s="12"/>
      <c r="H147" s="196"/>
      <c r="I147" s="12"/>
      <c r="J147" s="12"/>
      <c r="K147" s="28"/>
      <c r="L147" s="28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21.75" customHeight="1" x14ac:dyDescent="0.3">
      <c r="A148" s="12"/>
      <c r="B148" s="12"/>
      <c r="C148" s="12"/>
      <c r="D148" s="12"/>
      <c r="E148" s="12"/>
      <c r="F148" s="12"/>
      <c r="G148" s="12"/>
      <c r="H148" s="196"/>
      <c r="I148" s="12"/>
      <c r="J148" s="12"/>
      <c r="K148" s="28"/>
      <c r="L148" s="28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21.75" customHeight="1" x14ac:dyDescent="0.3">
      <c r="A149" s="12"/>
      <c r="B149" s="12"/>
      <c r="C149" s="12"/>
      <c r="D149" s="12"/>
      <c r="E149" s="12"/>
      <c r="F149" s="12"/>
      <c r="G149" s="12"/>
      <c r="H149" s="196"/>
      <c r="I149" s="12"/>
      <c r="J149" s="12"/>
      <c r="K149" s="28"/>
      <c r="L149" s="28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21.75" customHeight="1" x14ac:dyDescent="0.3">
      <c r="A150" s="12"/>
      <c r="B150" s="12"/>
      <c r="C150" s="12"/>
      <c r="D150" s="12"/>
      <c r="E150" s="12"/>
      <c r="F150" s="12"/>
      <c r="G150" s="12"/>
      <c r="H150" s="196"/>
      <c r="I150" s="12"/>
      <c r="J150" s="12"/>
      <c r="K150" s="28"/>
      <c r="L150" s="28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21.75" customHeight="1" x14ac:dyDescent="0.3">
      <c r="A151" s="12"/>
      <c r="B151" s="12"/>
      <c r="C151" s="12"/>
      <c r="D151" s="12"/>
      <c r="E151" s="12"/>
      <c r="F151" s="12"/>
      <c r="G151" s="12"/>
      <c r="H151" s="196"/>
      <c r="I151" s="12"/>
      <c r="J151" s="12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21.75" customHeight="1" x14ac:dyDescent="0.3">
      <c r="A152" s="12"/>
      <c r="B152" s="12"/>
      <c r="C152" s="12"/>
      <c r="D152" s="12"/>
      <c r="E152" s="12"/>
      <c r="F152" s="12"/>
      <c r="G152" s="12"/>
      <c r="H152" s="196"/>
      <c r="I152" s="12"/>
      <c r="J152" s="12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21.75" customHeight="1" x14ac:dyDescent="0.3">
      <c r="A153" s="12"/>
      <c r="B153" s="12"/>
      <c r="C153" s="12"/>
      <c r="D153" s="12"/>
      <c r="E153" s="12"/>
      <c r="F153" s="12"/>
      <c r="G153" s="12"/>
      <c r="H153" s="196"/>
      <c r="I153" s="12"/>
      <c r="J153" s="12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21.75" customHeight="1" x14ac:dyDescent="0.3">
      <c r="A154" s="12"/>
      <c r="B154" s="12"/>
      <c r="C154" s="12"/>
      <c r="D154" s="12"/>
      <c r="E154" s="12"/>
      <c r="F154" s="12"/>
      <c r="G154" s="12"/>
      <c r="H154" s="196"/>
      <c r="I154" s="12"/>
      <c r="J154" s="12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21.75" customHeight="1" x14ac:dyDescent="0.3">
      <c r="A155" s="12"/>
      <c r="B155" s="12"/>
      <c r="C155" s="12"/>
      <c r="D155" s="12"/>
      <c r="E155" s="12"/>
      <c r="F155" s="12"/>
      <c r="G155" s="12"/>
      <c r="H155" s="196"/>
      <c r="I155" s="12"/>
      <c r="J155" s="12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21.75" customHeight="1" x14ac:dyDescent="0.3">
      <c r="A156" s="12"/>
      <c r="B156" s="12"/>
      <c r="C156" s="12"/>
      <c r="D156" s="12"/>
      <c r="E156" s="12"/>
      <c r="F156" s="12"/>
      <c r="G156" s="12"/>
      <c r="H156" s="196"/>
      <c r="I156" s="12"/>
      <c r="J156" s="12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21.75" customHeight="1" x14ac:dyDescent="0.3">
      <c r="A157" s="12"/>
      <c r="B157" s="12"/>
      <c r="C157" s="12"/>
      <c r="D157" s="12"/>
      <c r="E157" s="12"/>
      <c r="F157" s="12"/>
      <c r="G157" s="12"/>
      <c r="H157" s="196"/>
      <c r="I157" s="12"/>
      <c r="J157" s="12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21.75" customHeight="1" x14ac:dyDescent="0.3">
      <c r="A158" s="12"/>
      <c r="B158" s="12"/>
      <c r="C158" s="12"/>
      <c r="D158" s="12"/>
      <c r="E158" s="12"/>
      <c r="F158" s="12"/>
      <c r="G158" s="12"/>
      <c r="H158" s="196"/>
      <c r="I158" s="12"/>
      <c r="J158" s="12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21.75" customHeight="1" x14ac:dyDescent="0.3">
      <c r="A159" s="12"/>
      <c r="B159" s="12"/>
      <c r="C159" s="12"/>
      <c r="D159" s="12"/>
      <c r="E159" s="12"/>
      <c r="F159" s="12"/>
      <c r="G159" s="12"/>
      <c r="H159" s="196"/>
      <c r="I159" s="12"/>
      <c r="J159" s="12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21.75" customHeight="1" x14ac:dyDescent="0.3">
      <c r="A160" s="12"/>
      <c r="B160" s="12"/>
      <c r="C160" s="12"/>
      <c r="D160" s="12"/>
      <c r="E160" s="12"/>
      <c r="F160" s="12"/>
      <c r="G160" s="12"/>
      <c r="H160" s="196"/>
      <c r="I160" s="12"/>
      <c r="J160" s="12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21.75" customHeight="1" x14ac:dyDescent="0.3">
      <c r="A161" s="12"/>
      <c r="B161" s="12"/>
      <c r="C161" s="12"/>
      <c r="D161" s="12"/>
      <c r="E161" s="12"/>
      <c r="F161" s="12"/>
      <c r="G161" s="12"/>
      <c r="H161" s="196"/>
      <c r="I161" s="12"/>
      <c r="J161" s="12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21.75" customHeight="1" x14ac:dyDescent="0.3">
      <c r="A162" s="12"/>
      <c r="B162" s="12"/>
      <c r="C162" s="12"/>
      <c r="D162" s="12"/>
      <c r="E162" s="12"/>
      <c r="F162" s="12"/>
      <c r="G162" s="12"/>
      <c r="H162" s="196"/>
      <c r="I162" s="12"/>
      <c r="J162" s="12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21.75" customHeight="1" x14ac:dyDescent="0.3">
      <c r="A163" s="12"/>
      <c r="B163" s="12"/>
      <c r="C163" s="12"/>
      <c r="D163" s="12"/>
      <c r="E163" s="12"/>
      <c r="F163" s="12"/>
      <c r="G163" s="12"/>
      <c r="H163" s="196"/>
      <c r="I163" s="12"/>
      <c r="J163" s="12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21.75" customHeight="1" x14ac:dyDescent="0.3">
      <c r="A164" s="12"/>
      <c r="B164" s="12"/>
      <c r="C164" s="12"/>
      <c r="D164" s="12"/>
      <c r="E164" s="12"/>
      <c r="F164" s="12"/>
      <c r="G164" s="12"/>
      <c r="H164" s="196"/>
      <c r="I164" s="12"/>
      <c r="J164" s="12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21.75" customHeight="1" x14ac:dyDescent="0.3">
      <c r="A165" s="12"/>
      <c r="B165" s="12"/>
      <c r="C165" s="12"/>
      <c r="D165" s="12"/>
      <c r="E165" s="12"/>
      <c r="F165" s="12"/>
      <c r="G165" s="12"/>
      <c r="H165" s="196"/>
      <c r="I165" s="12"/>
      <c r="J165" s="12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21.75" customHeight="1" x14ac:dyDescent="0.3">
      <c r="A166" s="12"/>
      <c r="B166" s="12"/>
      <c r="C166" s="12"/>
      <c r="D166" s="12"/>
      <c r="E166" s="12"/>
      <c r="F166" s="12"/>
      <c r="G166" s="12"/>
      <c r="H166" s="196"/>
      <c r="I166" s="12"/>
      <c r="J166" s="12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21.75" customHeight="1" x14ac:dyDescent="0.3">
      <c r="A167" s="12"/>
      <c r="B167" s="12"/>
      <c r="C167" s="12"/>
      <c r="D167" s="12"/>
      <c r="E167" s="12"/>
      <c r="F167" s="12"/>
      <c r="G167" s="12"/>
      <c r="H167" s="196"/>
      <c r="I167" s="12"/>
      <c r="J167" s="12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21.75" customHeight="1" x14ac:dyDescent="0.3">
      <c r="A168" s="12"/>
      <c r="B168" s="12"/>
      <c r="C168" s="12"/>
      <c r="D168" s="12"/>
      <c r="E168" s="12"/>
      <c r="F168" s="12"/>
      <c r="G168" s="12"/>
      <c r="H168" s="196"/>
      <c r="I168" s="12"/>
      <c r="J168" s="12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21.75" customHeight="1" x14ac:dyDescent="0.3">
      <c r="A169" s="12"/>
      <c r="B169" s="12"/>
      <c r="C169" s="12"/>
      <c r="D169" s="12"/>
      <c r="E169" s="12"/>
      <c r="F169" s="12"/>
      <c r="G169" s="12"/>
      <c r="H169" s="196"/>
      <c r="I169" s="12"/>
      <c r="J169" s="12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21.75" customHeight="1" x14ac:dyDescent="0.3">
      <c r="A170" s="12"/>
      <c r="B170" s="12"/>
      <c r="C170" s="12"/>
      <c r="D170" s="12"/>
      <c r="E170" s="12"/>
      <c r="F170" s="12"/>
      <c r="G170" s="12"/>
      <c r="H170" s="196"/>
      <c r="I170" s="12"/>
      <c r="J170" s="12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21.75" customHeight="1" x14ac:dyDescent="0.3">
      <c r="A171" s="12"/>
      <c r="B171" s="12"/>
      <c r="C171" s="12"/>
      <c r="D171" s="12"/>
      <c r="E171" s="12"/>
      <c r="F171" s="12"/>
      <c r="G171" s="12"/>
      <c r="H171" s="196"/>
      <c r="I171" s="12"/>
      <c r="J171" s="12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21.75" customHeight="1" x14ac:dyDescent="0.3">
      <c r="A172" s="12"/>
      <c r="B172" s="12"/>
      <c r="C172" s="12"/>
      <c r="D172" s="12"/>
      <c r="E172" s="12"/>
      <c r="F172" s="12"/>
      <c r="G172" s="12"/>
      <c r="H172" s="196"/>
      <c r="I172" s="12"/>
      <c r="J172" s="12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21.75" customHeight="1" x14ac:dyDescent="0.3">
      <c r="A173" s="12"/>
      <c r="B173" s="12"/>
      <c r="C173" s="12"/>
      <c r="D173" s="12"/>
      <c r="E173" s="12"/>
      <c r="F173" s="12"/>
      <c r="G173" s="12"/>
      <c r="H173" s="196"/>
      <c r="I173" s="12"/>
      <c r="J173" s="12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21.75" customHeight="1" x14ac:dyDescent="0.3">
      <c r="A174" s="12"/>
      <c r="B174" s="12"/>
      <c r="C174" s="12"/>
      <c r="D174" s="12"/>
      <c r="E174" s="12"/>
      <c r="F174" s="12"/>
      <c r="G174" s="12"/>
      <c r="H174" s="196"/>
      <c r="I174" s="12"/>
      <c r="J174" s="12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21.75" customHeight="1" x14ac:dyDescent="0.3">
      <c r="A175" s="12"/>
      <c r="B175" s="12"/>
      <c r="C175" s="12"/>
      <c r="D175" s="12"/>
      <c r="E175" s="12"/>
      <c r="F175" s="12"/>
      <c r="G175" s="12"/>
      <c r="H175" s="196"/>
      <c r="I175" s="12"/>
      <c r="J175" s="12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21.75" customHeight="1" x14ac:dyDescent="0.3">
      <c r="A176" s="12"/>
      <c r="B176" s="12"/>
      <c r="C176" s="12"/>
      <c r="D176" s="12"/>
      <c r="E176" s="12"/>
      <c r="F176" s="12"/>
      <c r="G176" s="12"/>
      <c r="H176" s="196"/>
      <c r="I176" s="12"/>
      <c r="J176" s="12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21.75" customHeight="1" x14ac:dyDescent="0.3">
      <c r="A177" s="12"/>
      <c r="B177" s="12"/>
      <c r="C177" s="12"/>
      <c r="D177" s="12"/>
      <c r="E177" s="12"/>
      <c r="F177" s="12"/>
      <c r="G177" s="12"/>
      <c r="H177" s="196"/>
      <c r="I177" s="12"/>
      <c r="J177" s="12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21.75" customHeight="1" x14ac:dyDescent="0.3">
      <c r="A178" s="12"/>
      <c r="B178" s="12"/>
      <c r="C178" s="12"/>
      <c r="D178" s="12"/>
      <c r="E178" s="12"/>
      <c r="F178" s="12"/>
      <c r="G178" s="12"/>
      <c r="H178" s="196"/>
      <c r="I178" s="12"/>
      <c r="J178" s="12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21.75" customHeight="1" x14ac:dyDescent="0.3">
      <c r="A179" s="12"/>
      <c r="B179" s="12"/>
      <c r="C179" s="12"/>
      <c r="D179" s="12"/>
      <c r="E179" s="12"/>
      <c r="F179" s="12"/>
      <c r="G179" s="12"/>
      <c r="H179" s="196"/>
      <c r="I179" s="12"/>
      <c r="J179" s="12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21.75" customHeight="1" x14ac:dyDescent="0.3">
      <c r="A180" s="12"/>
      <c r="B180" s="12"/>
      <c r="C180" s="12"/>
      <c r="D180" s="12"/>
      <c r="E180" s="12"/>
      <c r="F180" s="12"/>
      <c r="G180" s="12"/>
      <c r="H180" s="196"/>
      <c r="I180" s="12"/>
      <c r="J180" s="12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21.75" customHeight="1" x14ac:dyDescent="0.3">
      <c r="A181" s="12"/>
      <c r="B181" s="12"/>
      <c r="C181" s="12"/>
      <c r="D181" s="12"/>
      <c r="E181" s="12"/>
      <c r="F181" s="12"/>
      <c r="G181" s="12"/>
      <c r="H181" s="196"/>
      <c r="I181" s="12"/>
      <c r="J181" s="12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21.75" customHeight="1" x14ac:dyDescent="0.3">
      <c r="A182" s="12"/>
      <c r="B182" s="12"/>
      <c r="C182" s="12"/>
      <c r="D182" s="12"/>
      <c r="E182" s="12"/>
      <c r="F182" s="12"/>
      <c r="G182" s="12"/>
      <c r="H182" s="196"/>
      <c r="I182" s="12"/>
      <c r="J182" s="12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21.75" customHeight="1" x14ac:dyDescent="0.3">
      <c r="A183" s="12"/>
      <c r="B183" s="12"/>
      <c r="C183" s="12"/>
      <c r="D183" s="12"/>
      <c r="E183" s="12"/>
      <c r="F183" s="12"/>
      <c r="G183" s="12"/>
      <c r="H183" s="196"/>
      <c r="I183" s="12"/>
      <c r="J183" s="12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21.75" customHeight="1" x14ac:dyDescent="0.3">
      <c r="A184" s="12"/>
      <c r="B184" s="12"/>
      <c r="C184" s="12"/>
      <c r="D184" s="12"/>
      <c r="E184" s="12"/>
      <c r="F184" s="12"/>
      <c r="G184" s="12"/>
      <c r="H184" s="196"/>
      <c r="I184" s="12"/>
      <c r="J184" s="12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21.75" customHeight="1" x14ac:dyDescent="0.3">
      <c r="A185" s="12"/>
      <c r="B185" s="12"/>
      <c r="C185" s="12"/>
      <c r="D185" s="12"/>
      <c r="E185" s="12"/>
      <c r="F185" s="12"/>
      <c r="G185" s="12"/>
      <c r="H185" s="196"/>
      <c r="I185" s="12"/>
      <c r="J185" s="12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21.75" customHeight="1" x14ac:dyDescent="0.3">
      <c r="A186" s="12"/>
      <c r="B186" s="12"/>
      <c r="C186" s="12"/>
      <c r="D186" s="12"/>
      <c r="E186" s="12"/>
      <c r="F186" s="12"/>
      <c r="G186" s="12"/>
      <c r="H186" s="196"/>
      <c r="I186" s="12"/>
      <c r="J186" s="12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21.75" customHeight="1" x14ac:dyDescent="0.3">
      <c r="A187" s="12"/>
      <c r="B187" s="12"/>
      <c r="C187" s="12"/>
      <c r="D187" s="12"/>
      <c r="E187" s="12"/>
      <c r="F187" s="12"/>
      <c r="G187" s="12"/>
      <c r="H187" s="196"/>
      <c r="I187" s="12"/>
      <c r="J187" s="12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21.75" customHeight="1" x14ac:dyDescent="0.3">
      <c r="A188" s="12"/>
      <c r="B188" s="12"/>
      <c r="C188" s="12"/>
      <c r="D188" s="12"/>
      <c r="E188" s="12"/>
      <c r="F188" s="12"/>
      <c r="G188" s="12"/>
      <c r="H188" s="196"/>
      <c r="I188" s="12"/>
      <c r="J188" s="12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21.75" customHeight="1" x14ac:dyDescent="0.3">
      <c r="A189" s="12"/>
      <c r="B189" s="12"/>
      <c r="C189" s="12"/>
      <c r="D189" s="12"/>
      <c r="E189" s="12"/>
      <c r="F189" s="12"/>
      <c r="G189" s="12"/>
      <c r="H189" s="196"/>
      <c r="I189" s="12"/>
      <c r="J189" s="12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21.75" customHeight="1" x14ac:dyDescent="0.3">
      <c r="A190" s="12"/>
      <c r="B190" s="12"/>
      <c r="C190" s="12"/>
      <c r="D190" s="12"/>
      <c r="E190" s="12"/>
      <c r="F190" s="12"/>
      <c r="G190" s="12"/>
      <c r="H190" s="196"/>
      <c r="I190" s="12"/>
      <c r="J190" s="12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21.75" customHeight="1" x14ac:dyDescent="0.3">
      <c r="A191" s="12"/>
      <c r="B191" s="12"/>
      <c r="C191" s="12"/>
      <c r="D191" s="12"/>
      <c r="E191" s="12"/>
      <c r="F191" s="12"/>
      <c r="G191" s="12"/>
      <c r="H191" s="196"/>
      <c r="I191" s="12"/>
      <c r="J191" s="12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21.75" customHeight="1" x14ac:dyDescent="0.3">
      <c r="A192" s="12"/>
      <c r="B192" s="12"/>
      <c r="C192" s="12"/>
      <c r="D192" s="12"/>
      <c r="E192" s="12"/>
      <c r="F192" s="12"/>
      <c r="G192" s="12"/>
      <c r="H192" s="196"/>
      <c r="I192" s="12"/>
      <c r="J192" s="12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21.75" customHeight="1" x14ac:dyDescent="0.3">
      <c r="A193" s="12"/>
      <c r="B193" s="12"/>
      <c r="C193" s="12"/>
      <c r="D193" s="12"/>
      <c r="E193" s="12"/>
      <c r="F193" s="12"/>
      <c r="G193" s="12"/>
      <c r="H193" s="196"/>
      <c r="I193" s="12"/>
      <c r="J193" s="12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21.75" customHeight="1" x14ac:dyDescent="0.3">
      <c r="A194" s="12"/>
      <c r="B194" s="12"/>
      <c r="C194" s="12"/>
      <c r="D194" s="12"/>
      <c r="E194" s="12"/>
      <c r="F194" s="12"/>
      <c r="G194" s="12"/>
      <c r="H194" s="196"/>
      <c r="I194" s="12"/>
      <c r="J194" s="12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21.75" customHeight="1" x14ac:dyDescent="0.3">
      <c r="A195" s="12"/>
      <c r="B195" s="12"/>
      <c r="C195" s="12"/>
      <c r="D195" s="12"/>
      <c r="E195" s="12"/>
      <c r="F195" s="12"/>
      <c r="G195" s="12"/>
      <c r="H195" s="196"/>
      <c r="I195" s="12"/>
      <c r="J195" s="12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21.75" customHeight="1" x14ac:dyDescent="0.3">
      <c r="A196" s="12"/>
      <c r="B196" s="12"/>
      <c r="C196" s="12"/>
      <c r="D196" s="12"/>
      <c r="E196" s="12"/>
      <c r="F196" s="12"/>
      <c r="G196" s="12"/>
      <c r="H196" s="196"/>
      <c r="I196" s="12"/>
      <c r="J196" s="12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21.75" customHeight="1" x14ac:dyDescent="0.3">
      <c r="A197" s="12"/>
      <c r="B197" s="12"/>
      <c r="C197" s="12"/>
      <c r="D197" s="12"/>
      <c r="E197" s="12"/>
      <c r="F197" s="12"/>
      <c r="G197" s="12"/>
      <c r="H197" s="196"/>
      <c r="I197" s="12"/>
      <c r="J197" s="12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21.75" customHeight="1" x14ac:dyDescent="0.3">
      <c r="A198" s="12"/>
      <c r="B198" s="12"/>
      <c r="C198" s="12"/>
      <c r="D198" s="12"/>
      <c r="E198" s="12"/>
      <c r="F198" s="12"/>
      <c r="G198" s="12"/>
      <c r="H198" s="196"/>
      <c r="I198" s="12"/>
      <c r="J198" s="12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21.75" customHeight="1" x14ac:dyDescent="0.3">
      <c r="A199" s="12"/>
      <c r="B199" s="12"/>
      <c r="C199" s="12"/>
      <c r="D199" s="12"/>
      <c r="E199" s="12"/>
      <c r="F199" s="12"/>
      <c r="G199" s="12"/>
      <c r="H199" s="196"/>
      <c r="I199" s="12"/>
      <c r="J199" s="12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21.75" customHeight="1" x14ac:dyDescent="0.3">
      <c r="A200" s="12"/>
      <c r="B200" s="12"/>
      <c r="C200" s="12"/>
      <c r="D200" s="12"/>
      <c r="E200" s="12"/>
      <c r="F200" s="12"/>
      <c r="G200" s="12"/>
      <c r="H200" s="196"/>
      <c r="I200" s="12"/>
      <c r="J200" s="12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21.75" customHeight="1" x14ac:dyDescent="0.3">
      <c r="A201" s="12"/>
      <c r="B201" s="12"/>
      <c r="C201" s="12"/>
      <c r="D201" s="12"/>
      <c r="E201" s="12"/>
      <c r="F201" s="12"/>
      <c r="G201" s="12"/>
      <c r="H201" s="196"/>
      <c r="I201" s="12"/>
      <c r="J201" s="12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21.75" customHeight="1" x14ac:dyDescent="0.3">
      <c r="A202" s="12"/>
      <c r="B202" s="12"/>
      <c r="C202" s="12"/>
      <c r="D202" s="12"/>
      <c r="E202" s="12"/>
      <c r="F202" s="12"/>
      <c r="G202" s="12"/>
      <c r="H202" s="196"/>
      <c r="I202" s="12"/>
      <c r="J202" s="12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21.75" customHeight="1" x14ac:dyDescent="0.3">
      <c r="A203" s="12"/>
      <c r="B203" s="12"/>
      <c r="C203" s="12"/>
      <c r="D203" s="12"/>
      <c r="E203" s="12"/>
      <c r="F203" s="12"/>
      <c r="G203" s="12"/>
      <c r="H203" s="196"/>
      <c r="I203" s="12"/>
      <c r="J203" s="12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21.75" customHeight="1" x14ac:dyDescent="0.3">
      <c r="A204" s="12"/>
      <c r="B204" s="12"/>
      <c r="C204" s="12"/>
      <c r="D204" s="12"/>
      <c r="E204" s="12"/>
      <c r="F204" s="12"/>
      <c r="G204" s="12"/>
      <c r="H204" s="196"/>
      <c r="I204" s="12"/>
      <c r="J204" s="12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21.75" customHeight="1" x14ac:dyDescent="0.3">
      <c r="A205" s="12"/>
      <c r="B205" s="12"/>
      <c r="C205" s="12"/>
      <c r="D205" s="12"/>
      <c r="E205" s="12"/>
      <c r="F205" s="12"/>
      <c r="G205" s="12"/>
      <c r="H205" s="196"/>
      <c r="I205" s="12"/>
      <c r="J205" s="12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21.75" customHeight="1" x14ac:dyDescent="0.3">
      <c r="A206" s="12"/>
      <c r="B206" s="12"/>
      <c r="C206" s="12"/>
      <c r="D206" s="12"/>
      <c r="E206" s="12"/>
      <c r="F206" s="12"/>
      <c r="G206" s="12"/>
      <c r="H206" s="196"/>
      <c r="I206" s="12"/>
      <c r="J206" s="12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21.75" customHeight="1" x14ac:dyDescent="0.3">
      <c r="A207" s="12"/>
      <c r="B207" s="12"/>
      <c r="C207" s="12"/>
      <c r="D207" s="12"/>
      <c r="E207" s="12"/>
      <c r="F207" s="12"/>
      <c r="G207" s="12"/>
      <c r="H207" s="196"/>
      <c r="I207" s="12"/>
      <c r="J207" s="12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21.75" customHeight="1" x14ac:dyDescent="0.3">
      <c r="A208" s="12"/>
      <c r="B208" s="12"/>
      <c r="C208" s="12"/>
      <c r="D208" s="12"/>
      <c r="E208" s="12"/>
      <c r="F208" s="12"/>
      <c r="G208" s="12"/>
      <c r="H208" s="196"/>
      <c r="I208" s="12"/>
      <c r="J208" s="12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21.75" customHeight="1" x14ac:dyDescent="0.3">
      <c r="A209" s="12"/>
      <c r="B209" s="12"/>
      <c r="C209" s="12"/>
      <c r="D209" s="12"/>
      <c r="E209" s="12"/>
      <c r="F209" s="12"/>
      <c r="G209" s="12"/>
      <c r="H209" s="196"/>
      <c r="I209" s="12"/>
      <c r="J209" s="12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21.75" customHeight="1" x14ac:dyDescent="0.3">
      <c r="A210" s="12"/>
      <c r="B210" s="12"/>
      <c r="C210" s="12"/>
      <c r="D210" s="12"/>
      <c r="E210" s="12"/>
      <c r="F210" s="12"/>
      <c r="G210" s="12"/>
      <c r="H210" s="196"/>
      <c r="I210" s="12"/>
      <c r="J210" s="12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21.75" customHeight="1" x14ac:dyDescent="0.3">
      <c r="A211" s="12"/>
      <c r="B211" s="12"/>
      <c r="C211" s="12"/>
      <c r="D211" s="12"/>
      <c r="E211" s="12"/>
      <c r="F211" s="12"/>
      <c r="G211" s="12"/>
      <c r="H211" s="196"/>
      <c r="I211" s="12"/>
      <c r="J211" s="12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21.75" customHeight="1" x14ac:dyDescent="0.3">
      <c r="A212" s="12"/>
      <c r="B212" s="12"/>
      <c r="C212" s="12"/>
      <c r="D212" s="12"/>
      <c r="E212" s="12"/>
      <c r="F212" s="12"/>
      <c r="G212" s="12"/>
      <c r="H212" s="196"/>
      <c r="I212" s="12"/>
      <c r="J212" s="12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21.75" customHeight="1" x14ac:dyDescent="0.3">
      <c r="A213" s="12"/>
      <c r="B213" s="12"/>
      <c r="C213" s="12"/>
      <c r="D213" s="12"/>
      <c r="E213" s="12"/>
      <c r="F213" s="12"/>
      <c r="G213" s="12"/>
      <c r="H213" s="196"/>
      <c r="I213" s="12"/>
      <c r="J213" s="12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21.75" customHeight="1" x14ac:dyDescent="0.3">
      <c r="A214" s="12"/>
      <c r="B214" s="12"/>
      <c r="C214" s="12"/>
      <c r="D214" s="12"/>
      <c r="E214" s="12"/>
      <c r="F214" s="12"/>
      <c r="G214" s="12"/>
      <c r="H214" s="196"/>
      <c r="I214" s="12"/>
      <c r="J214" s="12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21.75" customHeight="1" x14ac:dyDescent="0.3">
      <c r="A215" s="12"/>
      <c r="B215" s="12"/>
      <c r="C215" s="12"/>
      <c r="D215" s="12"/>
      <c r="E215" s="12"/>
      <c r="F215" s="12"/>
      <c r="G215" s="12"/>
      <c r="H215" s="196"/>
      <c r="I215" s="12"/>
      <c r="J215" s="12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21.75" customHeight="1" x14ac:dyDescent="0.3">
      <c r="A216" s="12"/>
      <c r="B216" s="12"/>
      <c r="C216" s="12"/>
      <c r="D216" s="12"/>
      <c r="E216" s="12"/>
      <c r="F216" s="12"/>
      <c r="G216" s="12"/>
      <c r="H216" s="196"/>
      <c r="I216" s="12"/>
      <c r="J216" s="12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21.75" customHeight="1" x14ac:dyDescent="0.3">
      <c r="A217" s="12"/>
      <c r="B217" s="12"/>
      <c r="C217" s="12"/>
      <c r="D217" s="12"/>
      <c r="E217" s="12"/>
      <c r="F217" s="12"/>
      <c r="G217" s="12"/>
      <c r="H217" s="196"/>
      <c r="I217" s="12"/>
      <c r="J217" s="12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21.75" customHeight="1" x14ac:dyDescent="0.3">
      <c r="A218" s="12"/>
      <c r="B218" s="12"/>
      <c r="C218" s="12"/>
      <c r="D218" s="12"/>
      <c r="E218" s="12"/>
      <c r="F218" s="12"/>
      <c r="G218" s="12"/>
      <c r="H218" s="196"/>
      <c r="I218" s="12"/>
      <c r="J218" s="12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21.75" customHeight="1" x14ac:dyDescent="0.3">
      <c r="A219" s="12"/>
      <c r="B219" s="12"/>
      <c r="C219" s="12"/>
      <c r="D219" s="12"/>
      <c r="E219" s="12"/>
      <c r="F219" s="12"/>
      <c r="G219" s="12"/>
      <c r="H219" s="196"/>
      <c r="I219" s="12"/>
      <c r="J219" s="12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21.75" customHeight="1" x14ac:dyDescent="0.3">
      <c r="A220" s="12"/>
      <c r="B220" s="12"/>
      <c r="C220" s="12"/>
      <c r="D220" s="12"/>
      <c r="E220" s="12"/>
      <c r="F220" s="12"/>
      <c r="G220" s="12"/>
      <c r="H220" s="196"/>
      <c r="I220" s="12"/>
      <c r="J220" s="12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21.75" customHeight="1" x14ac:dyDescent="0.3">
      <c r="A221" s="12"/>
      <c r="B221" s="12"/>
      <c r="C221" s="12"/>
      <c r="D221" s="12"/>
      <c r="E221" s="12"/>
      <c r="F221" s="12"/>
      <c r="G221" s="12"/>
      <c r="H221" s="196"/>
      <c r="I221" s="12"/>
      <c r="J221" s="12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21.75" customHeight="1" x14ac:dyDescent="0.3">
      <c r="A222" s="12"/>
      <c r="B222" s="12"/>
      <c r="C222" s="12"/>
      <c r="D222" s="12"/>
      <c r="E222" s="12"/>
      <c r="F222" s="12"/>
      <c r="G222" s="12"/>
      <c r="H222" s="196"/>
      <c r="I222" s="12"/>
      <c r="J222" s="12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21.75" customHeight="1" x14ac:dyDescent="0.3">
      <c r="A223" s="12"/>
      <c r="B223" s="12"/>
      <c r="C223" s="12"/>
      <c r="D223" s="12"/>
      <c r="E223" s="12"/>
      <c r="F223" s="12"/>
      <c r="G223" s="12"/>
      <c r="H223" s="196"/>
      <c r="I223" s="12"/>
      <c r="J223" s="12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21.75" customHeight="1" x14ac:dyDescent="0.3">
      <c r="A224" s="12"/>
      <c r="B224" s="12"/>
      <c r="C224" s="12"/>
      <c r="D224" s="12"/>
      <c r="E224" s="12"/>
      <c r="F224" s="12"/>
      <c r="G224" s="12"/>
      <c r="H224" s="196"/>
      <c r="I224" s="12"/>
      <c r="J224" s="12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21.75" customHeight="1" x14ac:dyDescent="0.3">
      <c r="A225" s="12"/>
      <c r="B225" s="12"/>
      <c r="C225" s="12"/>
      <c r="D225" s="12"/>
      <c r="E225" s="12"/>
      <c r="F225" s="12"/>
      <c r="G225" s="12"/>
      <c r="H225" s="196"/>
      <c r="I225" s="12"/>
      <c r="J225" s="12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21.75" customHeight="1" x14ac:dyDescent="0.3">
      <c r="A226" s="12"/>
      <c r="B226" s="12"/>
      <c r="C226" s="12"/>
      <c r="D226" s="12"/>
      <c r="E226" s="12"/>
      <c r="F226" s="12"/>
      <c r="G226" s="12"/>
      <c r="H226" s="196"/>
      <c r="I226" s="12"/>
      <c r="J226" s="12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21.75" customHeight="1" x14ac:dyDescent="0.3">
      <c r="A227" s="12"/>
      <c r="B227" s="12"/>
      <c r="C227" s="12"/>
      <c r="D227" s="12"/>
      <c r="E227" s="12"/>
      <c r="F227" s="12"/>
      <c r="G227" s="12"/>
      <c r="H227" s="196"/>
      <c r="I227" s="12"/>
      <c r="J227" s="12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21.75" customHeight="1" x14ac:dyDescent="0.3">
      <c r="A228" s="12"/>
      <c r="B228" s="12"/>
      <c r="C228" s="12"/>
      <c r="D228" s="12"/>
      <c r="E228" s="12"/>
      <c r="F228" s="12"/>
      <c r="G228" s="12"/>
      <c r="H228" s="196"/>
      <c r="I228" s="12"/>
      <c r="J228" s="12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21.75" customHeight="1" x14ac:dyDescent="0.3">
      <c r="A229" s="12"/>
      <c r="B229" s="12"/>
      <c r="C229" s="12"/>
      <c r="D229" s="12"/>
      <c r="E229" s="12"/>
      <c r="F229" s="12"/>
      <c r="G229" s="12"/>
      <c r="H229" s="196"/>
      <c r="I229" s="12"/>
      <c r="J229" s="12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21.75" customHeight="1" x14ac:dyDescent="0.3">
      <c r="A230" s="12"/>
      <c r="B230" s="12"/>
      <c r="C230" s="12"/>
      <c r="D230" s="12"/>
      <c r="E230" s="12"/>
      <c r="F230" s="12"/>
      <c r="G230" s="12"/>
      <c r="H230" s="196"/>
      <c r="I230" s="12"/>
      <c r="J230" s="12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21.75" customHeight="1" x14ac:dyDescent="0.3">
      <c r="A231" s="12"/>
      <c r="B231" s="12"/>
      <c r="C231" s="12"/>
      <c r="D231" s="12"/>
      <c r="E231" s="12"/>
      <c r="F231" s="12"/>
      <c r="G231" s="12"/>
      <c r="H231" s="196"/>
      <c r="I231" s="12"/>
      <c r="J231" s="12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21.75" customHeight="1" x14ac:dyDescent="0.3">
      <c r="A232" s="12"/>
      <c r="B232" s="12"/>
      <c r="C232" s="12"/>
      <c r="D232" s="12"/>
      <c r="E232" s="12"/>
      <c r="F232" s="12"/>
      <c r="G232" s="12"/>
      <c r="H232" s="196"/>
      <c r="I232" s="12"/>
      <c r="J232" s="12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21.75" customHeight="1" x14ac:dyDescent="0.3">
      <c r="A233" s="12"/>
      <c r="B233" s="12"/>
      <c r="C233" s="12"/>
      <c r="D233" s="12"/>
      <c r="E233" s="12"/>
      <c r="F233" s="12"/>
      <c r="G233" s="12"/>
      <c r="H233" s="196"/>
      <c r="I233" s="12"/>
      <c r="J233" s="12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21.75" customHeight="1" x14ac:dyDescent="0.3">
      <c r="A234" s="12"/>
      <c r="B234" s="12"/>
      <c r="C234" s="12"/>
      <c r="D234" s="12"/>
      <c r="E234" s="12"/>
      <c r="F234" s="12"/>
      <c r="G234" s="12"/>
      <c r="H234" s="196"/>
      <c r="I234" s="12"/>
      <c r="J234" s="12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21.75" customHeight="1" x14ac:dyDescent="0.3">
      <c r="A235" s="12"/>
      <c r="B235" s="12"/>
      <c r="C235" s="12"/>
      <c r="D235" s="12"/>
      <c r="E235" s="12"/>
      <c r="F235" s="12"/>
      <c r="G235" s="12"/>
      <c r="H235" s="196"/>
      <c r="I235" s="12"/>
      <c r="J235" s="12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21.75" customHeight="1" x14ac:dyDescent="0.3">
      <c r="A236" s="12"/>
      <c r="B236" s="12"/>
      <c r="C236" s="12"/>
      <c r="D236" s="12"/>
      <c r="E236" s="12"/>
      <c r="F236" s="12"/>
      <c r="G236" s="12"/>
      <c r="H236" s="196"/>
      <c r="I236" s="12"/>
      <c r="J236" s="12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21.75" customHeight="1" x14ac:dyDescent="0.3">
      <c r="A237" s="12"/>
      <c r="B237" s="12"/>
      <c r="C237" s="12"/>
      <c r="D237" s="12"/>
      <c r="E237" s="12"/>
      <c r="F237" s="12"/>
      <c r="G237" s="12"/>
      <c r="H237" s="196"/>
      <c r="I237" s="12"/>
      <c r="J237" s="12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21.75" customHeight="1" x14ac:dyDescent="0.3">
      <c r="A238" s="12"/>
      <c r="B238" s="12"/>
      <c r="C238" s="12"/>
      <c r="D238" s="12"/>
      <c r="E238" s="12"/>
      <c r="F238" s="12"/>
      <c r="G238" s="12"/>
      <c r="H238" s="196"/>
      <c r="I238" s="12"/>
      <c r="J238" s="12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21.75" customHeight="1" x14ac:dyDescent="0.3">
      <c r="A239" s="12"/>
      <c r="B239" s="12"/>
      <c r="C239" s="12"/>
      <c r="D239" s="12"/>
      <c r="E239" s="12"/>
      <c r="F239" s="12"/>
      <c r="G239" s="12"/>
      <c r="H239" s="196"/>
      <c r="I239" s="12"/>
      <c r="J239" s="12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21.75" customHeight="1" x14ac:dyDescent="0.3">
      <c r="A240" s="12"/>
      <c r="B240" s="12"/>
      <c r="C240" s="12"/>
      <c r="D240" s="12"/>
      <c r="E240" s="12"/>
      <c r="F240" s="12"/>
      <c r="G240" s="12"/>
      <c r="H240" s="196"/>
      <c r="I240" s="12"/>
      <c r="J240" s="12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21.75" customHeight="1" x14ac:dyDescent="0.3">
      <c r="A241" s="12"/>
      <c r="B241" s="12"/>
      <c r="C241" s="12"/>
      <c r="D241" s="12"/>
      <c r="E241" s="12"/>
      <c r="F241" s="12"/>
      <c r="G241" s="12"/>
      <c r="H241" s="196"/>
      <c r="I241" s="12"/>
      <c r="J241" s="12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21.75" customHeight="1" x14ac:dyDescent="0.3">
      <c r="A242" s="12"/>
      <c r="B242" s="12"/>
      <c r="C242" s="12"/>
      <c r="D242" s="12"/>
      <c r="E242" s="12"/>
      <c r="F242" s="12"/>
      <c r="G242" s="12"/>
      <c r="H242" s="196"/>
      <c r="I242" s="12"/>
      <c r="J242" s="12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21.75" customHeight="1" x14ac:dyDescent="0.3">
      <c r="A243" s="12"/>
      <c r="B243" s="12"/>
      <c r="C243" s="12"/>
      <c r="D243" s="12"/>
      <c r="E243" s="12"/>
      <c r="F243" s="12"/>
      <c r="G243" s="12"/>
      <c r="H243" s="196"/>
      <c r="I243" s="12"/>
      <c r="J243" s="12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21.75" customHeight="1" x14ac:dyDescent="0.3">
      <c r="A244" s="12"/>
      <c r="B244" s="12"/>
      <c r="C244" s="12"/>
      <c r="D244" s="12"/>
      <c r="E244" s="12"/>
      <c r="F244" s="12"/>
      <c r="G244" s="12"/>
      <c r="H244" s="196"/>
      <c r="I244" s="12"/>
      <c r="J244" s="12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21.75" customHeight="1" x14ac:dyDescent="0.3">
      <c r="A245" s="12"/>
      <c r="B245" s="12"/>
      <c r="C245" s="12"/>
      <c r="D245" s="12"/>
      <c r="E245" s="12"/>
      <c r="F245" s="12"/>
      <c r="G245" s="12"/>
      <c r="H245" s="196"/>
      <c r="I245" s="12"/>
      <c r="J245" s="12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21.75" customHeight="1" x14ac:dyDescent="0.3">
      <c r="A246" s="12"/>
      <c r="B246" s="12"/>
      <c r="C246" s="12"/>
      <c r="D246" s="12"/>
      <c r="E246" s="12"/>
      <c r="F246" s="12"/>
      <c r="G246" s="12"/>
      <c r="H246" s="196"/>
      <c r="I246" s="12"/>
      <c r="J246" s="12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21.75" customHeight="1" x14ac:dyDescent="0.3">
      <c r="A247" s="12"/>
      <c r="B247" s="12"/>
      <c r="C247" s="12"/>
      <c r="D247" s="12"/>
      <c r="E247" s="12"/>
      <c r="F247" s="12"/>
      <c r="G247" s="12"/>
      <c r="H247" s="196"/>
      <c r="I247" s="12"/>
      <c r="J247" s="12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21.75" customHeight="1" x14ac:dyDescent="0.3">
      <c r="A248" s="12"/>
      <c r="B248" s="12"/>
      <c r="C248" s="12"/>
      <c r="D248" s="12"/>
      <c r="E248" s="12"/>
      <c r="F248" s="12"/>
      <c r="G248" s="12"/>
      <c r="H248" s="196"/>
      <c r="I248" s="12"/>
      <c r="J248" s="12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21.75" customHeight="1" x14ac:dyDescent="0.3">
      <c r="A249" s="12"/>
      <c r="B249" s="12"/>
      <c r="C249" s="12"/>
      <c r="D249" s="12"/>
      <c r="E249" s="12"/>
      <c r="F249" s="12"/>
      <c r="G249" s="12"/>
      <c r="H249" s="196"/>
      <c r="I249" s="12"/>
      <c r="J249" s="12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21.75" customHeight="1" x14ac:dyDescent="0.3">
      <c r="A250" s="12"/>
      <c r="B250" s="12"/>
      <c r="C250" s="12"/>
      <c r="D250" s="12"/>
      <c r="E250" s="12"/>
      <c r="F250" s="12"/>
      <c r="G250" s="12"/>
      <c r="H250" s="196"/>
      <c r="I250" s="12"/>
      <c r="J250" s="12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21.75" customHeight="1" x14ac:dyDescent="0.3">
      <c r="A251" s="12"/>
      <c r="B251" s="12"/>
      <c r="C251" s="12"/>
      <c r="D251" s="12"/>
      <c r="E251" s="12"/>
      <c r="F251" s="12"/>
      <c r="G251" s="12"/>
      <c r="H251" s="196"/>
      <c r="I251" s="12"/>
      <c r="J251" s="12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21.75" customHeight="1" x14ac:dyDescent="0.3">
      <c r="A252" s="12"/>
      <c r="B252" s="12"/>
      <c r="C252" s="12"/>
      <c r="D252" s="12"/>
      <c r="E252" s="12"/>
      <c r="F252" s="12"/>
      <c r="G252" s="12"/>
      <c r="H252" s="196"/>
      <c r="I252" s="12"/>
      <c r="J252" s="12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ht="15" customHeight="1" x14ac:dyDescent="0.25">
      <c r="K1001" s="15"/>
      <c r="L1001" s="15"/>
    </row>
  </sheetData>
  <mergeCells count="11">
    <mergeCell ref="A4:D4"/>
    <mergeCell ref="C5:D5"/>
    <mergeCell ref="C51:I51"/>
    <mergeCell ref="C52:I52"/>
    <mergeCell ref="A1:I1"/>
    <mergeCell ref="E2:E4"/>
    <mergeCell ref="F2:F4"/>
    <mergeCell ref="G2:G4"/>
    <mergeCell ref="H2:H4"/>
    <mergeCell ref="I2:I5"/>
    <mergeCell ref="A3:D3"/>
  </mergeCells>
  <conditionalFormatting sqref="L6:L17">
    <cfRule type="cellIs" dxfId="2" priority="1" operator="equal">
      <formula>0</formula>
    </cfRule>
  </conditionalFormatting>
  <conditionalFormatting sqref="I6:I50">
    <cfRule type="cellIs" dxfId="1" priority="2" operator="notBetween">
      <formula>1</formula>
      <formula>4</formula>
    </cfRule>
  </conditionalFormatting>
  <printOptions horizontalCentered="1"/>
  <pageMargins left="0.39370078740157483" right="0.19685039370078741" top="0.97" bottom="0.19685039370078741" header="0" footer="0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1000"/>
  <sheetViews>
    <sheetView workbookViewId="0">
      <selection activeCell="J16" sqref="J16"/>
    </sheetView>
  </sheetViews>
  <sheetFormatPr defaultColWidth="14.42578125" defaultRowHeight="15" customHeight="1" x14ac:dyDescent="0.25"/>
  <cols>
    <col min="1" max="1" width="4" style="195" customWidth="1"/>
    <col min="2" max="2" width="9.140625" style="195" customWidth="1"/>
    <col min="3" max="3" width="13.5703125" style="195" customWidth="1"/>
    <col min="4" max="23" width="3.7109375" style="195" customWidth="1"/>
    <col min="24" max="26" width="8.7109375" style="195" customWidth="1"/>
    <col min="27" max="16384" width="14.42578125" style="195"/>
  </cols>
  <sheetData>
    <row r="1" spans="1:26" ht="18.75" customHeight="1" x14ac:dyDescent="0.3">
      <c r="A1" s="212"/>
      <c r="B1" s="213"/>
      <c r="C1" s="212"/>
      <c r="D1" s="85"/>
      <c r="E1" s="214"/>
      <c r="F1" s="215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216">
        <v>18</v>
      </c>
      <c r="X1" s="213"/>
      <c r="Y1" s="213"/>
      <c r="Z1" s="213"/>
    </row>
    <row r="2" spans="1:26" ht="18.75" customHeight="1" x14ac:dyDescent="0.3">
      <c r="A2" s="212">
        <v>1</v>
      </c>
      <c r="B2" s="213" t="s">
        <v>86</v>
      </c>
      <c r="C2" s="217">
        <v>44696</v>
      </c>
      <c r="D2" s="85"/>
      <c r="E2" s="218">
        <v>1</v>
      </c>
      <c r="F2" s="219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1"/>
      <c r="X2" s="213"/>
      <c r="Y2" s="213"/>
      <c r="Z2" s="213"/>
    </row>
    <row r="3" spans="1:26" ht="18.75" customHeight="1" x14ac:dyDescent="0.3">
      <c r="A3" s="212">
        <v>2</v>
      </c>
      <c r="B3" s="213" t="s">
        <v>87</v>
      </c>
      <c r="C3" s="217">
        <v>44697</v>
      </c>
      <c r="D3" s="85"/>
      <c r="E3" s="17">
        <v>2</v>
      </c>
      <c r="F3" s="222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4"/>
      <c r="X3" s="213"/>
      <c r="Y3" s="213"/>
      <c r="Z3" s="213"/>
    </row>
    <row r="4" spans="1:26" ht="18.75" customHeight="1" x14ac:dyDescent="0.3">
      <c r="A4" s="212">
        <v>3</v>
      </c>
      <c r="B4" s="213" t="s">
        <v>88</v>
      </c>
      <c r="C4" s="217">
        <v>44698</v>
      </c>
      <c r="D4" s="85"/>
      <c r="E4" s="17">
        <v>3</v>
      </c>
      <c r="F4" s="222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4"/>
      <c r="X4" s="213"/>
      <c r="Y4" s="213"/>
      <c r="Z4" s="213"/>
    </row>
    <row r="5" spans="1:26" ht="18.75" customHeight="1" x14ac:dyDescent="0.3">
      <c r="A5" s="212">
        <v>4</v>
      </c>
      <c r="B5" s="213" t="s">
        <v>89</v>
      </c>
      <c r="C5" s="217">
        <v>44699</v>
      </c>
      <c r="D5" s="85"/>
      <c r="E5" s="17">
        <v>4</v>
      </c>
      <c r="F5" s="222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/>
      <c r="X5" s="213"/>
      <c r="Y5" s="213"/>
      <c r="Z5" s="213"/>
    </row>
    <row r="6" spans="1:26" ht="18.75" customHeight="1" x14ac:dyDescent="0.3">
      <c r="A6" s="212">
        <v>5</v>
      </c>
      <c r="B6" s="213" t="s">
        <v>90</v>
      </c>
      <c r="C6" s="217">
        <v>44700</v>
      </c>
      <c r="D6" s="85"/>
      <c r="E6" s="17">
        <v>5</v>
      </c>
      <c r="F6" s="222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4"/>
      <c r="X6" s="213"/>
      <c r="Y6" s="213"/>
      <c r="Z6" s="213"/>
    </row>
    <row r="7" spans="1:26" ht="18.75" customHeight="1" x14ac:dyDescent="0.3">
      <c r="A7" s="212">
        <v>6</v>
      </c>
      <c r="B7" s="213" t="s">
        <v>91</v>
      </c>
      <c r="C7" s="217">
        <v>44701</v>
      </c>
      <c r="D7" s="85"/>
      <c r="E7" s="17">
        <v>6</v>
      </c>
      <c r="F7" s="222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4"/>
      <c r="X7" s="213"/>
      <c r="Y7" s="213"/>
      <c r="Z7" s="213"/>
    </row>
    <row r="8" spans="1:26" ht="18.75" customHeight="1" x14ac:dyDescent="0.3">
      <c r="A8" s="212">
        <v>7</v>
      </c>
      <c r="B8" s="213" t="s">
        <v>92</v>
      </c>
      <c r="C8" s="217">
        <v>44702</v>
      </c>
      <c r="D8" s="85"/>
      <c r="E8" s="23">
        <v>7</v>
      </c>
      <c r="F8" s="225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7"/>
      <c r="X8" s="213"/>
      <c r="Y8" s="213"/>
      <c r="Z8" s="213"/>
    </row>
    <row r="9" spans="1:26" ht="18.75" customHeight="1" x14ac:dyDescent="0.3">
      <c r="A9" s="212"/>
      <c r="B9" s="213"/>
      <c r="C9" s="212"/>
      <c r="D9" s="85"/>
      <c r="E9" s="85"/>
      <c r="F9" s="228" t="s">
        <v>93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213"/>
      <c r="Y9" s="213"/>
      <c r="Z9" s="213"/>
    </row>
    <row r="10" spans="1:26" ht="18.75" customHeight="1" x14ac:dyDescent="0.3">
      <c r="A10" s="212"/>
      <c r="B10" s="212">
        <v>0</v>
      </c>
      <c r="C10" s="212">
        <v>0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213"/>
      <c r="Y10" s="213"/>
      <c r="Z10" s="213"/>
    </row>
    <row r="11" spans="1:26" ht="18.75" customHeight="1" x14ac:dyDescent="0.3">
      <c r="A11" s="212"/>
      <c r="B11" s="212">
        <v>50</v>
      </c>
      <c r="C11" s="212">
        <v>1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213"/>
      <c r="Y11" s="213"/>
      <c r="Z11" s="213"/>
    </row>
    <row r="12" spans="1:26" ht="18.75" customHeight="1" x14ac:dyDescent="0.3">
      <c r="A12" s="212"/>
      <c r="B12" s="212">
        <v>55</v>
      </c>
      <c r="C12" s="212">
        <v>1.5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213"/>
      <c r="Y12" s="213"/>
      <c r="Z12" s="213"/>
    </row>
    <row r="13" spans="1:26" ht="18.75" customHeight="1" x14ac:dyDescent="0.3">
      <c r="A13" s="212"/>
      <c r="B13" s="212">
        <v>60</v>
      </c>
      <c r="C13" s="212">
        <v>2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213"/>
      <c r="Y13" s="213"/>
      <c r="Z13" s="213"/>
    </row>
    <row r="14" spans="1:26" ht="18.75" customHeight="1" x14ac:dyDescent="0.3">
      <c r="A14" s="212"/>
      <c r="B14" s="212">
        <v>65</v>
      </c>
      <c r="C14" s="212">
        <v>2.5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213"/>
      <c r="Y14" s="213"/>
      <c r="Z14" s="213"/>
    </row>
    <row r="15" spans="1:26" ht="18.75" customHeight="1" x14ac:dyDescent="0.3">
      <c r="A15" s="212"/>
      <c r="B15" s="212">
        <v>70</v>
      </c>
      <c r="C15" s="212">
        <v>3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213"/>
      <c r="Y15" s="213"/>
      <c r="Z15" s="213"/>
    </row>
    <row r="16" spans="1:26" ht="18.75" customHeight="1" x14ac:dyDescent="0.3">
      <c r="A16" s="212"/>
      <c r="B16" s="212">
        <v>75</v>
      </c>
      <c r="C16" s="212">
        <v>3.5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213"/>
      <c r="Y16" s="213"/>
      <c r="Z16" s="213"/>
    </row>
    <row r="17" spans="1:26" ht="18.75" customHeight="1" x14ac:dyDescent="0.3">
      <c r="A17" s="212"/>
      <c r="B17" s="212">
        <v>80</v>
      </c>
      <c r="C17" s="212">
        <v>4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213"/>
      <c r="Y17" s="213"/>
      <c r="Z17" s="213"/>
    </row>
    <row r="18" spans="1:26" ht="18.75" customHeight="1" x14ac:dyDescent="0.3">
      <c r="A18" s="212"/>
      <c r="B18" s="213"/>
      <c r="C18" s="212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213"/>
      <c r="Y18" s="213"/>
      <c r="Z18" s="213"/>
    </row>
    <row r="19" spans="1:26" ht="18.75" customHeight="1" x14ac:dyDescent="0.3">
      <c r="A19" s="212"/>
      <c r="B19" s="213"/>
      <c r="C19" s="212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213"/>
      <c r="Y19" s="213"/>
      <c r="Z19" s="213"/>
    </row>
    <row r="20" spans="1:26" ht="18.75" customHeight="1" x14ac:dyDescent="0.3">
      <c r="A20" s="212"/>
      <c r="B20" s="213"/>
      <c r="C20" s="212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213"/>
      <c r="Y20" s="213"/>
      <c r="Z20" s="213"/>
    </row>
    <row r="21" spans="1:26" ht="18.75" customHeight="1" x14ac:dyDescent="0.3">
      <c r="A21" s="212"/>
      <c r="B21" s="213"/>
      <c r="C21" s="212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213"/>
      <c r="Y21" s="213"/>
      <c r="Z21" s="213"/>
    </row>
    <row r="22" spans="1:26" ht="18.75" customHeight="1" x14ac:dyDescent="0.3">
      <c r="A22" s="212"/>
      <c r="B22" s="213"/>
      <c r="C22" s="212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213"/>
      <c r="Y22" s="213"/>
      <c r="Z22" s="213"/>
    </row>
    <row r="23" spans="1:26" ht="18.75" customHeight="1" x14ac:dyDescent="0.3">
      <c r="A23" s="212"/>
      <c r="B23" s="213"/>
      <c r="C23" s="212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213"/>
      <c r="Y23" s="213"/>
      <c r="Z23" s="213"/>
    </row>
    <row r="24" spans="1:26" ht="18.75" customHeight="1" x14ac:dyDescent="0.3">
      <c r="A24" s="212"/>
      <c r="B24" s="213"/>
      <c r="C24" s="212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213"/>
      <c r="Y24" s="213"/>
      <c r="Z24" s="213"/>
    </row>
    <row r="25" spans="1:26" ht="18.75" customHeight="1" x14ac:dyDescent="0.3">
      <c r="A25" s="212"/>
      <c r="B25" s="213"/>
      <c r="C25" s="212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213"/>
      <c r="Y25" s="213"/>
      <c r="Z25" s="213"/>
    </row>
    <row r="26" spans="1:26" ht="18.75" customHeight="1" x14ac:dyDescent="0.3">
      <c r="A26" s="212"/>
      <c r="B26" s="213"/>
      <c r="C26" s="212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213"/>
      <c r="Y26" s="213"/>
      <c r="Z26" s="213"/>
    </row>
    <row r="27" spans="1:26" ht="18.75" customHeight="1" x14ac:dyDescent="0.3">
      <c r="A27" s="212"/>
      <c r="B27" s="213"/>
      <c r="C27" s="212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213"/>
      <c r="Y27" s="213"/>
      <c r="Z27" s="213"/>
    </row>
    <row r="28" spans="1:26" ht="18.75" customHeight="1" x14ac:dyDescent="0.3">
      <c r="A28" s="212"/>
      <c r="B28" s="213"/>
      <c r="C28" s="212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213"/>
      <c r="Y28" s="213"/>
      <c r="Z28" s="213"/>
    </row>
    <row r="29" spans="1:26" ht="18.75" customHeight="1" x14ac:dyDescent="0.3">
      <c r="A29" s="212"/>
      <c r="B29" s="213"/>
      <c r="C29" s="212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213"/>
      <c r="Y29" s="213"/>
      <c r="Z29" s="213"/>
    </row>
    <row r="30" spans="1:26" ht="18.75" customHeight="1" x14ac:dyDescent="0.3">
      <c r="A30" s="212"/>
      <c r="B30" s="213"/>
      <c r="C30" s="212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213"/>
      <c r="Y30" s="213"/>
      <c r="Z30" s="213"/>
    </row>
    <row r="31" spans="1:26" ht="18.75" customHeight="1" x14ac:dyDescent="0.3">
      <c r="A31" s="212"/>
      <c r="B31" s="213"/>
      <c r="C31" s="212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213"/>
      <c r="Y31" s="213"/>
      <c r="Z31" s="213"/>
    </row>
    <row r="32" spans="1:26" ht="18.75" customHeight="1" x14ac:dyDescent="0.3">
      <c r="A32" s="212"/>
      <c r="B32" s="213"/>
      <c r="C32" s="212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213"/>
      <c r="Y32" s="213"/>
      <c r="Z32" s="213"/>
    </row>
    <row r="33" spans="1:26" ht="18.75" customHeight="1" x14ac:dyDescent="0.3">
      <c r="A33" s="212"/>
      <c r="B33" s="213"/>
      <c r="C33" s="212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213"/>
      <c r="Y33" s="213"/>
      <c r="Z33" s="213"/>
    </row>
    <row r="34" spans="1:26" ht="18.75" customHeight="1" x14ac:dyDescent="0.3">
      <c r="A34" s="212"/>
      <c r="B34" s="213"/>
      <c r="C34" s="212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213"/>
      <c r="Y34" s="213"/>
      <c r="Z34" s="213"/>
    </row>
    <row r="35" spans="1:26" ht="18.75" customHeight="1" x14ac:dyDescent="0.3">
      <c r="A35" s="212"/>
      <c r="B35" s="213"/>
      <c r="C35" s="212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213"/>
      <c r="Y35" s="213"/>
      <c r="Z35" s="213"/>
    </row>
    <row r="36" spans="1:26" ht="18.75" customHeight="1" x14ac:dyDescent="0.3">
      <c r="A36" s="212"/>
      <c r="B36" s="213"/>
      <c r="C36" s="212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213"/>
      <c r="Y36" s="213"/>
      <c r="Z36" s="213"/>
    </row>
    <row r="37" spans="1:26" ht="18.75" customHeight="1" x14ac:dyDescent="0.3">
      <c r="A37" s="212"/>
      <c r="B37" s="213"/>
      <c r="C37" s="212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213"/>
      <c r="Y37" s="213"/>
      <c r="Z37" s="213"/>
    </row>
    <row r="38" spans="1:26" ht="18.75" customHeight="1" x14ac:dyDescent="0.3">
      <c r="A38" s="212"/>
      <c r="B38" s="213"/>
      <c r="C38" s="212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213"/>
      <c r="Y38" s="213"/>
      <c r="Z38" s="213"/>
    </row>
    <row r="39" spans="1:26" ht="18.75" customHeight="1" x14ac:dyDescent="0.3">
      <c r="A39" s="212"/>
      <c r="B39" s="213"/>
      <c r="C39" s="212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213"/>
      <c r="Y39" s="213"/>
      <c r="Z39" s="213"/>
    </row>
    <row r="40" spans="1:26" ht="18.75" customHeight="1" x14ac:dyDescent="0.3">
      <c r="A40" s="212"/>
      <c r="B40" s="213"/>
      <c r="C40" s="212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213"/>
      <c r="Y40" s="213"/>
      <c r="Z40" s="213"/>
    </row>
    <row r="41" spans="1:26" ht="18.75" customHeight="1" x14ac:dyDescent="0.3">
      <c r="A41" s="212"/>
      <c r="B41" s="213"/>
      <c r="C41" s="212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213"/>
      <c r="Y41" s="213"/>
      <c r="Z41" s="213"/>
    </row>
    <row r="42" spans="1:26" ht="18.75" customHeight="1" x14ac:dyDescent="0.3">
      <c r="A42" s="212"/>
      <c r="B42" s="213"/>
      <c r="C42" s="212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213"/>
      <c r="Y42" s="213"/>
      <c r="Z42" s="213"/>
    </row>
    <row r="43" spans="1:26" ht="18.75" customHeight="1" x14ac:dyDescent="0.3">
      <c r="A43" s="212"/>
      <c r="B43" s="213"/>
      <c r="C43" s="212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213"/>
      <c r="Y43" s="213"/>
      <c r="Z43" s="213"/>
    </row>
    <row r="44" spans="1:26" ht="18.75" customHeight="1" x14ac:dyDescent="0.3">
      <c r="A44" s="212"/>
      <c r="B44" s="213"/>
      <c r="C44" s="212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213"/>
      <c r="Y44" s="213"/>
      <c r="Z44" s="213"/>
    </row>
    <row r="45" spans="1:26" ht="18.75" customHeight="1" x14ac:dyDescent="0.3">
      <c r="A45" s="212"/>
      <c r="B45" s="213"/>
      <c r="C45" s="212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213"/>
      <c r="Y45" s="213"/>
      <c r="Z45" s="213"/>
    </row>
    <row r="46" spans="1:26" ht="18.75" customHeight="1" x14ac:dyDescent="0.3">
      <c r="A46" s="212"/>
      <c r="B46" s="213"/>
      <c r="C46" s="212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213"/>
      <c r="Y46" s="213"/>
      <c r="Z46" s="213"/>
    </row>
    <row r="47" spans="1:26" ht="18.75" customHeight="1" x14ac:dyDescent="0.3">
      <c r="A47" s="212"/>
      <c r="B47" s="213"/>
      <c r="C47" s="212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213"/>
      <c r="Y47" s="213"/>
      <c r="Z47" s="213"/>
    </row>
    <row r="48" spans="1:26" ht="18.75" customHeight="1" x14ac:dyDescent="0.3">
      <c r="A48" s="212"/>
      <c r="B48" s="213"/>
      <c r="C48" s="212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213"/>
      <c r="Y48" s="213"/>
      <c r="Z48" s="213"/>
    </row>
    <row r="49" spans="1:26" ht="18.75" customHeight="1" x14ac:dyDescent="0.3">
      <c r="A49" s="212"/>
      <c r="B49" s="213"/>
      <c r="C49" s="212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213"/>
      <c r="Y49" s="213"/>
      <c r="Z49" s="213"/>
    </row>
    <row r="50" spans="1:26" ht="18.75" customHeight="1" x14ac:dyDescent="0.3">
      <c r="A50" s="212"/>
      <c r="B50" s="213"/>
      <c r="C50" s="212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213"/>
      <c r="Y50" s="213"/>
      <c r="Z50" s="213"/>
    </row>
    <row r="51" spans="1:26" ht="18.75" customHeight="1" x14ac:dyDescent="0.3">
      <c r="A51" s="212"/>
      <c r="B51" s="213"/>
      <c r="C51" s="212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213"/>
      <c r="Y51" s="213"/>
      <c r="Z51" s="213"/>
    </row>
    <row r="52" spans="1:26" ht="18.75" customHeight="1" x14ac:dyDescent="0.3">
      <c r="A52" s="212"/>
      <c r="B52" s="213"/>
      <c r="C52" s="212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213"/>
      <c r="Y52" s="213"/>
      <c r="Z52" s="213"/>
    </row>
    <row r="53" spans="1:26" ht="18.75" customHeight="1" x14ac:dyDescent="0.3">
      <c r="A53" s="212"/>
      <c r="B53" s="213"/>
      <c r="C53" s="212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213"/>
      <c r="Y53" s="213"/>
      <c r="Z53" s="213"/>
    </row>
    <row r="54" spans="1:26" ht="18.75" customHeight="1" x14ac:dyDescent="0.3">
      <c r="A54" s="212"/>
      <c r="B54" s="213"/>
      <c r="C54" s="212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213"/>
      <c r="Y54" s="213"/>
      <c r="Z54" s="213"/>
    </row>
    <row r="55" spans="1:26" ht="18.75" customHeight="1" x14ac:dyDescent="0.3">
      <c r="A55" s="212"/>
      <c r="B55" s="213"/>
      <c r="C55" s="212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213"/>
      <c r="Y55" s="213"/>
      <c r="Z55" s="213"/>
    </row>
    <row r="56" spans="1:26" ht="18.75" customHeight="1" x14ac:dyDescent="0.3">
      <c r="A56" s="212"/>
      <c r="B56" s="213"/>
      <c r="C56" s="212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213"/>
      <c r="Y56" s="213"/>
      <c r="Z56" s="213"/>
    </row>
    <row r="57" spans="1:26" ht="18.75" customHeight="1" x14ac:dyDescent="0.3">
      <c r="A57" s="212"/>
      <c r="B57" s="213"/>
      <c r="C57" s="212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213"/>
      <c r="Y57" s="213"/>
      <c r="Z57" s="213"/>
    </row>
    <row r="58" spans="1:26" ht="18.75" customHeight="1" x14ac:dyDescent="0.3">
      <c r="A58" s="212"/>
      <c r="B58" s="213"/>
      <c r="C58" s="212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213"/>
      <c r="Y58" s="213"/>
      <c r="Z58" s="213"/>
    </row>
    <row r="59" spans="1:26" ht="18.75" customHeight="1" x14ac:dyDescent="0.3">
      <c r="A59" s="212"/>
      <c r="B59" s="213"/>
      <c r="C59" s="212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213"/>
      <c r="Y59" s="213"/>
      <c r="Z59" s="213"/>
    </row>
    <row r="60" spans="1:26" ht="18.75" customHeight="1" x14ac:dyDescent="0.3">
      <c r="A60" s="212"/>
      <c r="B60" s="213"/>
      <c r="C60" s="212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213"/>
      <c r="Y60" s="213"/>
      <c r="Z60" s="213"/>
    </row>
    <row r="61" spans="1:26" ht="18.75" customHeight="1" x14ac:dyDescent="0.3">
      <c r="A61" s="212"/>
      <c r="B61" s="213"/>
      <c r="C61" s="212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213"/>
      <c r="Y61" s="213"/>
      <c r="Z61" s="213"/>
    </row>
    <row r="62" spans="1:26" ht="18.75" customHeight="1" x14ac:dyDescent="0.3">
      <c r="A62" s="212"/>
      <c r="B62" s="213"/>
      <c r="C62" s="212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213"/>
      <c r="Y62" s="213"/>
      <c r="Z62" s="213"/>
    </row>
    <row r="63" spans="1:26" ht="18.75" customHeight="1" x14ac:dyDescent="0.3">
      <c r="A63" s="212"/>
      <c r="B63" s="213"/>
      <c r="C63" s="212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213"/>
      <c r="Y63" s="213"/>
      <c r="Z63" s="213"/>
    </row>
    <row r="64" spans="1:26" ht="18.75" customHeight="1" x14ac:dyDescent="0.3">
      <c r="A64" s="212"/>
      <c r="B64" s="213"/>
      <c r="C64" s="212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213"/>
      <c r="Y64" s="213"/>
      <c r="Z64" s="213"/>
    </row>
    <row r="65" spans="1:26" ht="18.75" customHeight="1" x14ac:dyDescent="0.3">
      <c r="A65" s="212"/>
      <c r="B65" s="213"/>
      <c r="C65" s="212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213"/>
      <c r="Y65" s="213"/>
      <c r="Z65" s="213"/>
    </row>
    <row r="66" spans="1:26" ht="18.75" customHeight="1" x14ac:dyDescent="0.3">
      <c r="A66" s="212"/>
      <c r="B66" s="213"/>
      <c r="C66" s="212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213"/>
      <c r="Y66" s="213"/>
      <c r="Z66" s="213"/>
    </row>
    <row r="67" spans="1:26" ht="18.75" customHeight="1" x14ac:dyDescent="0.3">
      <c r="A67" s="212"/>
      <c r="B67" s="213"/>
      <c r="C67" s="212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213"/>
      <c r="Y67" s="213"/>
      <c r="Z67" s="213"/>
    </row>
    <row r="68" spans="1:26" ht="18.75" customHeight="1" x14ac:dyDescent="0.3">
      <c r="A68" s="212"/>
      <c r="B68" s="213"/>
      <c r="C68" s="212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213"/>
      <c r="Y68" s="213"/>
      <c r="Z68" s="213"/>
    </row>
    <row r="69" spans="1:26" ht="18.75" customHeight="1" x14ac:dyDescent="0.3">
      <c r="A69" s="212"/>
      <c r="B69" s="213"/>
      <c r="C69" s="212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213"/>
      <c r="Y69" s="213"/>
      <c r="Z69" s="213"/>
    </row>
    <row r="70" spans="1:26" ht="18.75" customHeight="1" x14ac:dyDescent="0.3">
      <c r="A70" s="212"/>
      <c r="B70" s="213"/>
      <c r="C70" s="212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213"/>
      <c r="Y70" s="213"/>
      <c r="Z70" s="213"/>
    </row>
    <row r="71" spans="1:26" ht="18.75" customHeight="1" x14ac:dyDescent="0.3">
      <c r="A71" s="212"/>
      <c r="B71" s="213"/>
      <c r="C71" s="212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213"/>
      <c r="Y71" s="213"/>
      <c r="Z71" s="213"/>
    </row>
    <row r="72" spans="1:26" ht="18.75" customHeight="1" x14ac:dyDescent="0.3">
      <c r="A72" s="212"/>
      <c r="B72" s="213"/>
      <c r="C72" s="212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213"/>
      <c r="Y72" s="213"/>
      <c r="Z72" s="213"/>
    </row>
    <row r="73" spans="1:26" ht="18.75" customHeight="1" x14ac:dyDescent="0.3">
      <c r="A73" s="212"/>
      <c r="B73" s="213"/>
      <c r="C73" s="212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213"/>
      <c r="Y73" s="213"/>
      <c r="Z73" s="213"/>
    </row>
    <row r="74" spans="1:26" ht="18.75" customHeight="1" x14ac:dyDescent="0.3">
      <c r="A74" s="212"/>
      <c r="B74" s="213"/>
      <c r="C74" s="212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213"/>
      <c r="Y74" s="213"/>
      <c r="Z74" s="213"/>
    </row>
    <row r="75" spans="1:26" ht="18.75" customHeight="1" x14ac:dyDescent="0.3">
      <c r="A75" s="212"/>
      <c r="B75" s="213"/>
      <c r="C75" s="212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213"/>
      <c r="Y75" s="213"/>
      <c r="Z75" s="213"/>
    </row>
    <row r="76" spans="1:26" ht="18.75" customHeight="1" x14ac:dyDescent="0.3">
      <c r="A76" s="212"/>
      <c r="B76" s="213"/>
      <c r="C76" s="212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213"/>
      <c r="Y76" s="213"/>
      <c r="Z76" s="213"/>
    </row>
    <row r="77" spans="1:26" ht="18.75" customHeight="1" x14ac:dyDescent="0.3">
      <c r="A77" s="212"/>
      <c r="B77" s="213"/>
      <c r="C77" s="212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213"/>
      <c r="Y77" s="213"/>
      <c r="Z77" s="213"/>
    </row>
    <row r="78" spans="1:26" ht="18.75" customHeight="1" x14ac:dyDescent="0.3">
      <c r="A78" s="212"/>
      <c r="B78" s="213"/>
      <c r="C78" s="212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213"/>
      <c r="Y78" s="213"/>
      <c r="Z78" s="213"/>
    </row>
    <row r="79" spans="1:26" ht="18.75" customHeight="1" x14ac:dyDescent="0.3">
      <c r="A79" s="212"/>
      <c r="B79" s="213"/>
      <c r="C79" s="212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213"/>
      <c r="Y79" s="213"/>
      <c r="Z79" s="213"/>
    </row>
    <row r="80" spans="1:26" ht="18.75" customHeight="1" x14ac:dyDescent="0.3">
      <c r="A80" s="212"/>
      <c r="B80" s="213"/>
      <c r="C80" s="212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213"/>
      <c r="Y80" s="213"/>
      <c r="Z80" s="213"/>
    </row>
    <row r="81" spans="1:26" ht="18.75" customHeight="1" x14ac:dyDescent="0.3">
      <c r="A81" s="212"/>
      <c r="B81" s="213"/>
      <c r="C81" s="212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213"/>
      <c r="Y81" s="213"/>
      <c r="Z81" s="213"/>
    </row>
    <row r="82" spans="1:26" ht="18.75" customHeight="1" x14ac:dyDescent="0.3">
      <c r="A82" s="212"/>
      <c r="B82" s="213"/>
      <c r="C82" s="212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213"/>
      <c r="Y82" s="213"/>
      <c r="Z82" s="213"/>
    </row>
    <row r="83" spans="1:26" ht="18.75" customHeight="1" x14ac:dyDescent="0.3">
      <c r="A83" s="212"/>
      <c r="B83" s="213"/>
      <c r="C83" s="212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213"/>
      <c r="Y83" s="213"/>
      <c r="Z83" s="213"/>
    </row>
    <row r="84" spans="1:26" ht="18.75" customHeight="1" x14ac:dyDescent="0.3">
      <c r="A84" s="212"/>
      <c r="B84" s="213"/>
      <c r="C84" s="212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213"/>
      <c r="Y84" s="213"/>
      <c r="Z84" s="213"/>
    </row>
    <row r="85" spans="1:26" ht="18.75" customHeight="1" x14ac:dyDescent="0.3">
      <c r="A85" s="212"/>
      <c r="B85" s="213"/>
      <c r="C85" s="212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213"/>
      <c r="Y85" s="213"/>
      <c r="Z85" s="213"/>
    </row>
    <row r="86" spans="1:26" ht="18.75" customHeight="1" x14ac:dyDescent="0.3">
      <c r="A86" s="212"/>
      <c r="B86" s="213"/>
      <c r="C86" s="212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213"/>
      <c r="Y86" s="213"/>
      <c r="Z86" s="213"/>
    </row>
    <row r="87" spans="1:26" ht="18.75" customHeight="1" x14ac:dyDescent="0.3">
      <c r="A87" s="212"/>
      <c r="B87" s="213"/>
      <c r="C87" s="212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213"/>
      <c r="Y87" s="213"/>
      <c r="Z87" s="213"/>
    </row>
    <row r="88" spans="1:26" ht="18.75" customHeight="1" x14ac:dyDescent="0.3">
      <c r="A88" s="212"/>
      <c r="B88" s="213"/>
      <c r="C88" s="212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213"/>
      <c r="Y88" s="213"/>
      <c r="Z88" s="213"/>
    </row>
    <row r="89" spans="1:26" ht="18.75" customHeight="1" x14ac:dyDescent="0.3">
      <c r="A89" s="212"/>
      <c r="B89" s="213"/>
      <c r="C89" s="212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213"/>
      <c r="Y89" s="213"/>
      <c r="Z89" s="213"/>
    </row>
    <row r="90" spans="1:26" ht="18.75" customHeight="1" x14ac:dyDescent="0.3">
      <c r="A90" s="212"/>
      <c r="B90" s="213"/>
      <c r="C90" s="212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213"/>
      <c r="Y90" s="213"/>
      <c r="Z90" s="213"/>
    </row>
    <row r="91" spans="1:26" ht="18.75" customHeight="1" x14ac:dyDescent="0.3">
      <c r="A91" s="212"/>
      <c r="B91" s="213"/>
      <c r="C91" s="212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213"/>
      <c r="Y91" s="213"/>
      <c r="Z91" s="213"/>
    </row>
    <row r="92" spans="1:26" ht="18.75" customHeight="1" x14ac:dyDescent="0.3">
      <c r="A92" s="212"/>
      <c r="B92" s="213"/>
      <c r="C92" s="212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213"/>
      <c r="Y92" s="213"/>
      <c r="Z92" s="213"/>
    </row>
    <row r="93" spans="1:26" ht="18.75" customHeight="1" x14ac:dyDescent="0.3">
      <c r="A93" s="212"/>
      <c r="B93" s="213"/>
      <c r="C93" s="212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213"/>
      <c r="Y93" s="213"/>
      <c r="Z93" s="213"/>
    </row>
    <row r="94" spans="1:26" ht="18.75" customHeight="1" x14ac:dyDescent="0.3">
      <c r="A94" s="212"/>
      <c r="B94" s="213"/>
      <c r="C94" s="212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213"/>
      <c r="Y94" s="213"/>
      <c r="Z94" s="213"/>
    </row>
    <row r="95" spans="1:26" ht="18.75" customHeight="1" x14ac:dyDescent="0.3">
      <c r="A95" s="212"/>
      <c r="B95" s="213"/>
      <c r="C95" s="212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213"/>
      <c r="Y95" s="213"/>
      <c r="Z95" s="213"/>
    </row>
    <row r="96" spans="1:26" ht="18.75" customHeight="1" x14ac:dyDescent="0.3">
      <c r="A96" s="212"/>
      <c r="B96" s="213"/>
      <c r="C96" s="212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213"/>
      <c r="Y96" s="213"/>
      <c r="Z96" s="213"/>
    </row>
    <row r="97" spans="1:26" ht="18.75" customHeight="1" x14ac:dyDescent="0.3">
      <c r="A97" s="212"/>
      <c r="B97" s="213"/>
      <c r="C97" s="212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213"/>
      <c r="Y97" s="213"/>
      <c r="Z97" s="213"/>
    </row>
    <row r="98" spans="1:26" ht="18.75" customHeight="1" x14ac:dyDescent="0.3">
      <c r="A98" s="212"/>
      <c r="B98" s="213"/>
      <c r="C98" s="212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213"/>
      <c r="Y98" s="213"/>
      <c r="Z98" s="213"/>
    </row>
    <row r="99" spans="1:26" ht="18.75" customHeight="1" x14ac:dyDescent="0.3">
      <c r="A99" s="212"/>
      <c r="B99" s="213"/>
      <c r="C99" s="212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213"/>
      <c r="Y99" s="213"/>
      <c r="Z99" s="213"/>
    </row>
    <row r="100" spans="1:26" ht="18.75" customHeight="1" x14ac:dyDescent="0.3">
      <c r="A100" s="212"/>
      <c r="B100" s="213"/>
      <c r="C100" s="212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213"/>
      <c r="Y100" s="213"/>
      <c r="Z100" s="213"/>
    </row>
    <row r="101" spans="1:26" ht="18.75" customHeight="1" x14ac:dyDescent="0.3">
      <c r="A101" s="212"/>
      <c r="B101" s="213"/>
      <c r="C101" s="212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213"/>
      <c r="Y101" s="213"/>
      <c r="Z101" s="213"/>
    </row>
    <row r="102" spans="1:26" ht="18.75" customHeight="1" x14ac:dyDescent="0.3">
      <c r="A102" s="212"/>
      <c r="B102" s="213"/>
      <c r="C102" s="212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213"/>
      <c r="Y102" s="213"/>
      <c r="Z102" s="213"/>
    </row>
    <row r="103" spans="1:26" ht="18.75" customHeight="1" x14ac:dyDescent="0.3">
      <c r="A103" s="212"/>
      <c r="B103" s="213"/>
      <c r="C103" s="212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213"/>
      <c r="Y103" s="213"/>
      <c r="Z103" s="213"/>
    </row>
    <row r="104" spans="1:26" ht="18.75" customHeight="1" x14ac:dyDescent="0.3">
      <c r="A104" s="212"/>
      <c r="B104" s="213"/>
      <c r="C104" s="212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213"/>
      <c r="Y104" s="213"/>
      <c r="Z104" s="213"/>
    </row>
    <row r="105" spans="1:26" ht="18.75" customHeight="1" x14ac:dyDescent="0.3">
      <c r="A105" s="212"/>
      <c r="B105" s="213"/>
      <c r="C105" s="212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213"/>
      <c r="Y105" s="213"/>
      <c r="Z105" s="213"/>
    </row>
    <row r="106" spans="1:26" ht="18.75" customHeight="1" x14ac:dyDescent="0.3">
      <c r="A106" s="212"/>
      <c r="B106" s="213"/>
      <c r="C106" s="212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213"/>
      <c r="Y106" s="213"/>
      <c r="Z106" s="213"/>
    </row>
    <row r="107" spans="1:26" ht="18.75" customHeight="1" x14ac:dyDescent="0.3">
      <c r="A107" s="212"/>
      <c r="B107" s="213"/>
      <c r="C107" s="212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213"/>
      <c r="Y107" s="213"/>
      <c r="Z107" s="213"/>
    </row>
    <row r="108" spans="1:26" ht="18.75" customHeight="1" x14ac:dyDescent="0.3">
      <c r="A108" s="212"/>
      <c r="B108" s="213"/>
      <c r="C108" s="212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213"/>
      <c r="Y108" s="213"/>
      <c r="Z108" s="213"/>
    </row>
    <row r="109" spans="1:26" ht="18.75" customHeight="1" x14ac:dyDescent="0.3">
      <c r="A109" s="212"/>
      <c r="B109" s="213"/>
      <c r="C109" s="212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213"/>
      <c r="Y109" s="213"/>
      <c r="Z109" s="213"/>
    </row>
    <row r="110" spans="1:26" ht="18.75" customHeight="1" x14ac:dyDescent="0.3">
      <c r="A110" s="212"/>
      <c r="B110" s="213"/>
      <c r="C110" s="212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213"/>
      <c r="Y110" s="213"/>
      <c r="Z110" s="213"/>
    </row>
    <row r="111" spans="1:26" ht="18.75" customHeight="1" x14ac:dyDescent="0.3">
      <c r="A111" s="212"/>
      <c r="B111" s="213"/>
      <c r="C111" s="212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213"/>
      <c r="Y111" s="213"/>
      <c r="Z111" s="213"/>
    </row>
    <row r="112" spans="1:26" ht="18.75" customHeight="1" x14ac:dyDescent="0.3">
      <c r="A112" s="212"/>
      <c r="B112" s="213"/>
      <c r="C112" s="212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213"/>
      <c r="Y112" s="213"/>
      <c r="Z112" s="213"/>
    </row>
    <row r="113" spans="1:26" ht="18.75" customHeight="1" x14ac:dyDescent="0.3">
      <c r="A113" s="212"/>
      <c r="B113" s="213"/>
      <c r="C113" s="212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213"/>
      <c r="Y113" s="213"/>
      <c r="Z113" s="213"/>
    </row>
    <row r="114" spans="1:26" ht="18.75" customHeight="1" x14ac:dyDescent="0.3">
      <c r="A114" s="212"/>
      <c r="B114" s="213"/>
      <c r="C114" s="212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213"/>
      <c r="Y114" s="213"/>
      <c r="Z114" s="213"/>
    </row>
    <row r="115" spans="1:26" ht="18.75" customHeight="1" x14ac:dyDescent="0.3">
      <c r="A115" s="212"/>
      <c r="B115" s="213"/>
      <c r="C115" s="212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213"/>
      <c r="Y115" s="213"/>
      <c r="Z115" s="213"/>
    </row>
    <row r="116" spans="1:26" ht="18.75" customHeight="1" x14ac:dyDescent="0.3">
      <c r="A116" s="212"/>
      <c r="B116" s="213"/>
      <c r="C116" s="212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213"/>
      <c r="Y116" s="213"/>
      <c r="Z116" s="213"/>
    </row>
    <row r="117" spans="1:26" ht="18.75" customHeight="1" x14ac:dyDescent="0.3">
      <c r="A117" s="212"/>
      <c r="B117" s="213"/>
      <c r="C117" s="212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213"/>
      <c r="Y117" s="213"/>
      <c r="Z117" s="213"/>
    </row>
    <row r="118" spans="1:26" ht="18.75" customHeight="1" x14ac:dyDescent="0.3">
      <c r="A118" s="212"/>
      <c r="B118" s="213"/>
      <c r="C118" s="212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213"/>
      <c r="Y118" s="213"/>
      <c r="Z118" s="213"/>
    </row>
    <row r="119" spans="1:26" ht="18.75" customHeight="1" x14ac:dyDescent="0.3">
      <c r="A119" s="212"/>
      <c r="B119" s="213"/>
      <c r="C119" s="212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213"/>
      <c r="Y119" s="213"/>
      <c r="Z119" s="213"/>
    </row>
    <row r="120" spans="1:26" ht="18.75" customHeight="1" x14ac:dyDescent="0.3">
      <c r="A120" s="212"/>
      <c r="B120" s="213"/>
      <c r="C120" s="212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213"/>
      <c r="Y120" s="213"/>
      <c r="Z120" s="213"/>
    </row>
    <row r="121" spans="1:26" ht="18.75" customHeight="1" x14ac:dyDescent="0.3">
      <c r="A121" s="212"/>
      <c r="B121" s="213"/>
      <c r="C121" s="212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213"/>
      <c r="Y121" s="213"/>
      <c r="Z121" s="213"/>
    </row>
    <row r="122" spans="1:26" ht="18.75" customHeight="1" x14ac:dyDescent="0.3">
      <c r="A122" s="212"/>
      <c r="B122" s="213"/>
      <c r="C122" s="212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213"/>
      <c r="Y122" s="213"/>
      <c r="Z122" s="213"/>
    </row>
    <row r="123" spans="1:26" ht="18.75" customHeight="1" x14ac:dyDescent="0.3">
      <c r="A123" s="212"/>
      <c r="B123" s="213"/>
      <c r="C123" s="212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213"/>
      <c r="Y123" s="213"/>
      <c r="Z123" s="213"/>
    </row>
    <row r="124" spans="1:26" ht="18.75" customHeight="1" x14ac:dyDescent="0.3">
      <c r="A124" s="212"/>
      <c r="B124" s="213"/>
      <c r="C124" s="212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213"/>
      <c r="Y124" s="213"/>
      <c r="Z124" s="213"/>
    </row>
    <row r="125" spans="1:26" ht="18.75" customHeight="1" x14ac:dyDescent="0.3">
      <c r="A125" s="212"/>
      <c r="B125" s="213"/>
      <c r="C125" s="212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213"/>
      <c r="Y125" s="213"/>
      <c r="Z125" s="213"/>
    </row>
    <row r="126" spans="1:26" ht="18.75" customHeight="1" x14ac:dyDescent="0.3">
      <c r="A126" s="212"/>
      <c r="B126" s="213"/>
      <c r="C126" s="212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213"/>
      <c r="Y126" s="213"/>
      <c r="Z126" s="213"/>
    </row>
    <row r="127" spans="1:26" ht="18.75" customHeight="1" x14ac:dyDescent="0.3">
      <c r="A127" s="212"/>
      <c r="B127" s="213"/>
      <c r="C127" s="212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213"/>
      <c r="Y127" s="213"/>
      <c r="Z127" s="213"/>
    </row>
    <row r="128" spans="1:26" ht="18.75" customHeight="1" x14ac:dyDescent="0.3">
      <c r="A128" s="212"/>
      <c r="B128" s="213"/>
      <c r="C128" s="212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213"/>
      <c r="Y128" s="213"/>
      <c r="Z128" s="213"/>
    </row>
    <row r="129" spans="1:26" ht="18.75" customHeight="1" x14ac:dyDescent="0.3">
      <c r="A129" s="212"/>
      <c r="B129" s="213"/>
      <c r="C129" s="212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213"/>
      <c r="Y129" s="213"/>
      <c r="Z129" s="213"/>
    </row>
    <row r="130" spans="1:26" ht="18.75" customHeight="1" x14ac:dyDescent="0.3">
      <c r="A130" s="212"/>
      <c r="B130" s="213"/>
      <c r="C130" s="212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213"/>
      <c r="Y130" s="213"/>
      <c r="Z130" s="213"/>
    </row>
    <row r="131" spans="1:26" ht="18.75" customHeight="1" x14ac:dyDescent="0.3">
      <c r="A131" s="212"/>
      <c r="B131" s="213"/>
      <c r="C131" s="212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213"/>
      <c r="Y131" s="213"/>
      <c r="Z131" s="213"/>
    </row>
    <row r="132" spans="1:26" ht="18.75" customHeight="1" x14ac:dyDescent="0.3">
      <c r="A132" s="212"/>
      <c r="B132" s="213"/>
      <c r="C132" s="212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213"/>
      <c r="Y132" s="213"/>
      <c r="Z132" s="213"/>
    </row>
    <row r="133" spans="1:26" ht="18.75" customHeight="1" x14ac:dyDescent="0.3">
      <c r="A133" s="212"/>
      <c r="B133" s="213"/>
      <c r="C133" s="212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213"/>
      <c r="Y133" s="213"/>
      <c r="Z133" s="213"/>
    </row>
    <row r="134" spans="1:26" ht="18.75" customHeight="1" x14ac:dyDescent="0.3">
      <c r="A134" s="212"/>
      <c r="B134" s="213"/>
      <c r="C134" s="212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213"/>
      <c r="Y134" s="213"/>
      <c r="Z134" s="213"/>
    </row>
    <row r="135" spans="1:26" ht="18.75" customHeight="1" x14ac:dyDescent="0.3">
      <c r="A135" s="212"/>
      <c r="B135" s="213"/>
      <c r="C135" s="212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213"/>
      <c r="Y135" s="213"/>
      <c r="Z135" s="213"/>
    </row>
    <row r="136" spans="1:26" ht="18.75" customHeight="1" x14ac:dyDescent="0.3">
      <c r="A136" s="212"/>
      <c r="B136" s="213"/>
      <c r="C136" s="212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213"/>
      <c r="Y136" s="213"/>
      <c r="Z136" s="213"/>
    </row>
    <row r="137" spans="1:26" ht="18.75" customHeight="1" x14ac:dyDescent="0.3">
      <c r="A137" s="212"/>
      <c r="B137" s="213"/>
      <c r="C137" s="212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213"/>
      <c r="Y137" s="213"/>
      <c r="Z137" s="213"/>
    </row>
    <row r="138" spans="1:26" ht="18.75" customHeight="1" x14ac:dyDescent="0.3">
      <c r="A138" s="212"/>
      <c r="B138" s="213"/>
      <c r="C138" s="212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213"/>
      <c r="Y138" s="213"/>
      <c r="Z138" s="213"/>
    </row>
    <row r="139" spans="1:26" ht="18.75" customHeight="1" x14ac:dyDescent="0.3">
      <c r="A139" s="212"/>
      <c r="B139" s="213"/>
      <c r="C139" s="212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213"/>
      <c r="Y139" s="213"/>
      <c r="Z139" s="213"/>
    </row>
    <row r="140" spans="1:26" ht="18.75" customHeight="1" x14ac:dyDescent="0.3">
      <c r="A140" s="212"/>
      <c r="B140" s="213"/>
      <c r="C140" s="212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213"/>
      <c r="Y140" s="213"/>
      <c r="Z140" s="213"/>
    </row>
    <row r="141" spans="1:26" ht="18.75" customHeight="1" x14ac:dyDescent="0.3">
      <c r="A141" s="212"/>
      <c r="B141" s="213"/>
      <c r="C141" s="212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213"/>
      <c r="Y141" s="213"/>
      <c r="Z141" s="213"/>
    </row>
    <row r="142" spans="1:26" ht="18.75" customHeight="1" x14ac:dyDescent="0.3">
      <c r="A142" s="212"/>
      <c r="B142" s="213"/>
      <c r="C142" s="212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213"/>
      <c r="Y142" s="213"/>
      <c r="Z142" s="213"/>
    </row>
    <row r="143" spans="1:26" ht="18.75" customHeight="1" x14ac:dyDescent="0.3">
      <c r="A143" s="212"/>
      <c r="B143" s="213"/>
      <c r="C143" s="212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213"/>
      <c r="Y143" s="213"/>
      <c r="Z143" s="213"/>
    </row>
    <row r="144" spans="1:26" ht="18.75" customHeight="1" x14ac:dyDescent="0.3">
      <c r="A144" s="212"/>
      <c r="B144" s="213"/>
      <c r="C144" s="212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213"/>
      <c r="Y144" s="213"/>
      <c r="Z144" s="213"/>
    </row>
    <row r="145" spans="1:26" ht="18.75" customHeight="1" x14ac:dyDescent="0.3">
      <c r="A145" s="212"/>
      <c r="B145" s="213"/>
      <c r="C145" s="212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213"/>
      <c r="Y145" s="213"/>
      <c r="Z145" s="213"/>
    </row>
    <row r="146" spans="1:26" ht="18.75" customHeight="1" x14ac:dyDescent="0.3">
      <c r="A146" s="212"/>
      <c r="B146" s="213"/>
      <c r="C146" s="212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213"/>
      <c r="Y146" s="213"/>
      <c r="Z146" s="213"/>
    </row>
    <row r="147" spans="1:26" ht="18.75" customHeight="1" x14ac:dyDescent="0.3">
      <c r="A147" s="212"/>
      <c r="B147" s="213"/>
      <c r="C147" s="212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213"/>
      <c r="Y147" s="213"/>
      <c r="Z147" s="213"/>
    </row>
    <row r="148" spans="1:26" ht="18.75" customHeight="1" x14ac:dyDescent="0.3">
      <c r="A148" s="212"/>
      <c r="B148" s="213"/>
      <c r="C148" s="212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213"/>
      <c r="Y148" s="213"/>
      <c r="Z148" s="213"/>
    </row>
    <row r="149" spans="1:26" ht="18.75" customHeight="1" x14ac:dyDescent="0.3">
      <c r="A149" s="212"/>
      <c r="B149" s="213"/>
      <c r="C149" s="212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213"/>
      <c r="Y149" s="213"/>
      <c r="Z149" s="213"/>
    </row>
    <row r="150" spans="1:26" ht="18.75" customHeight="1" x14ac:dyDescent="0.3">
      <c r="A150" s="212"/>
      <c r="B150" s="213"/>
      <c r="C150" s="212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213"/>
      <c r="Y150" s="213"/>
      <c r="Z150" s="213"/>
    </row>
    <row r="151" spans="1:26" ht="18.75" customHeight="1" x14ac:dyDescent="0.3">
      <c r="A151" s="212"/>
      <c r="B151" s="213"/>
      <c r="C151" s="212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213"/>
      <c r="Y151" s="213"/>
      <c r="Z151" s="213"/>
    </row>
    <row r="152" spans="1:26" ht="18.75" customHeight="1" x14ac:dyDescent="0.3">
      <c r="A152" s="212"/>
      <c r="B152" s="213"/>
      <c r="C152" s="212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213"/>
      <c r="Y152" s="213"/>
      <c r="Z152" s="213"/>
    </row>
    <row r="153" spans="1:26" ht="18.75" customHeight="1" x14ac:dyDescent="0.3">
      <c r="A153" s="212"/>
      <c r="B153" s="213"/>
      <c r="C153" s="212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213"/>
      <c r="Y153" s="213"/>
      <c r="Z153" s="213"/>
    </row>
    <row r="154" spans="1:26" ht="18.75" customHeight="1" x14ac:dyDescent="0.3">
      <c r="A154" s="212"/>
      <c r="B154" s="213"/>
      <c r="C154" s="212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213"/>
      <c r="Y154" s="213"/>
      <c r="Z154" s="213"/>
    </row>
    <row r="155" spans="1:26" ht="18.75" customHeight="1" x14ac:dyDescent="0.3">
      <c r="A155" s="212"/>
      <c r="B155" s="213"/>
      <c r="C155" s="212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213"/>
      <c r="Y155" s="213"/>
      <c r="Z155" s="213"/>
    </row>
    <row r="156" spans="1:26" ht="18.75" customHeight="1" x14ac:dyDescent="0.3">
      <c r="A156" s="212"/>
      <c r="B156" s="213"/>
      <c r="C156" s="212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213"/>
      <c r="Y156" s="213"/>
      <c r="Z156" s="213"/>
    </row>
    <row r="157" spans="1:26" ht="18.75" customHeight="1" x14ac:dyDescent="0.3">
      <c r="A157" s="212"/>
      <c r="B157" s="213"/>
      <c r="C157" s="212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213"/>
      <c r="Y157" s="213"/>
      <c r="Z157" s="213"/>
    </row>
    <row r="158" spans="1:26" ht="18.75" customHeight="1" x14ac:dyDescent="0.3">
      <c r="A158" s="212"/>
      <c r="B158" s="213"/>
      <c r="C158" s="212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213"/>
      <c r="Y158" s="213"/>
      <c r="Z158" s="213"/>
    </row>
    <row r="159" spans="1:26" ht="18.75" customHeight="1" x14ac:dyDescent="0.3">
      <c r="A159" s="212"/>
      <c r="B159" s="213"/>
      <c r="C159" s="212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213"/>
      <c r="Y159" s="213"/>
      <c r="Z159" s="213"/>
    </row>
    <row r="160" spans="1:26" ht="18.75" customHeight="1" x14ac:dyDescent="0.3">
      <c r="A160" s="212"/>
      <c r="B160" s="213"/>
      <c r="C160" s="212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213"/>
      <c r="Y160" s="213"/>
      <c r="Z160" s="213"/>
    </row>
    <row r="161" spans="1:26" ht="18.75" customHeight="1" x14ac:dyDescent="0.3">
      <c r="A161" s="212"/>
      <c r="B161" s="213"/>
      <c r="C161" s="212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213"/>
      <c r="Y161" s="213"/>
      <c r="Z161" s="213"/>
    </row>
    <row r="162" spans="1:26" ht="18.75" customHeight="1" x14ac:dyDescent="0.3">
      <c r="A162" s="212"/>
      <c r="B162" s="213"/>
      <c r="C162" s="212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213"/>
      <c r="Y162" s="213"/>
      <c r="Z162" s="213"/>
    </row>
    <row r="163" spans="1:26" ht="18.75" customHeight="1" x14ac:dyDescent="0.3">
      <c r="A163" s="212"/>
      <c r="B163" s="213"/>
      <c r="C163" s="212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213"/>
      <c r="Y163" s="213"/>
      <c r="Z163" s="213"/>
    </row>
    <row r="164" spans="1:26" ht="18.75" customHeight="1" x14ac:dyDescent="0.3">
      <c r="A164" s="212"/>
      <c r="B164" s="213"/>
      <c r="C164" s="212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213"/>
      <c r="Y164" s="213"/>
      <c r="Z164" s="213"/>
    </row>
    <row r="165" spans="1:26" ht="18.75" customHeight="1" x14ac:dyDescent="0.3">
      <c r="A165" s="212"/>
      <c r="B165" s="213"/>
      <c r="C165" s="212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213"/>
      <c r="Y165" s="213"/>
      <c r="Z165" s="213"/>
    </row>
    <row r="166" spans="1:26" ht="18.75" customHeight="1" x14ac:dyDescent="0.3">
      <c r="A166" s="212"/>
      <c r="B166" s="213"/>
      <c r="C166" s="212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213"/>
      <c r="Y166" s="213"/>
      <c r="Z166" s="213"/>
    </row>
    <row r="167" spans="1:26" ht="18.75" customHeight="1" x14ac:dyDescent="0.3">
      <c r="A167" s="212"/>
      <c r="B167" s="213"/>
      <c r="C167" s="212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213"/>
      <c r="Y167" s="213"/>
      <c r="Z167" s="213"/>
    </row>
    <row r="168" spans="1:26" ht="18.75" customHeight="1" x14ac:dyDescent="0.3">
      <c r="A168" s="212"/>
      <c r="B168" s="213"/>
      <c r="C168" s="212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213"/>
      <c r="Y168" s="213"/>
      <c r="Z168" s="213"/>
    </row>
    <row r="169" spans="1:26" ht="18.75" customHeight="1" x14ac:dyDescent="0.3">
      <c r="A169" s="212"/>
      <c r="B169" s="213"/>
      <c r="C169" s="212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213"/>
      <c r="Y169" s="213"/>
      <c r="Z169" s="213"/>
    </row>
    <row r="170" spans="1:26" ht="18.75" customHeight="1" x14ac:dyDescent="0.3">
      <c r="A170" s="212"/>
      <c r="B170" s="213"/>
      <c r="C170" s="212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213"/>
      <c r="Y170" s="213"/>
      <c r="Z170" s="213"/>
    </row>
    <row r="171" spans="1:26" ht="18.75" customHeight="1" x14ac:dyDescent="0.3">
      <c r="A171" s="212"/>
      <c r="B171" s="213"/>
      <c r="C171" s="212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213"/>
      <c r="Y171" s="213"/>
      <c r="Z171" s="213"/>
    </row>
    <row r="172" spans="1:26" ht="18.75" customHeight="1" x14ac:dyDescent="0.3">
      <c r="A172" s="212"/>
      <c r="B172" s="213"/>
      <c r="C172" s="212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213"/>
      <c r="Y172" s="213"/>
      <c r="Z172" s="213"/>
    </row>
    <row r="173" spans="1:26" ht="18.75" customHeight="1" x14ac:dyDescent="0.3">
      <c r="A173" s="212"/>
      <c r="B173" s="213"/>
      <c r="C173" s="212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213"/>
      <c r="Y173" s="213"/>
      <c r="Z173" s="213"/>
    </row>
    <row r="174" spans="1:26" ht="18.75" customHeight="1" x14ac:dyDescent="0.3">
      <c r="A174" s="212"/>
      <c r="B174" s="213"/>
      <c r="C174" s="212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213"/>
      <c r="Y174" s="213"/>
      <c r="Z174" s="213"/>
    </row>
    <row r="175" spans="1:26" ht="18.75" customHeight="1" x14ac:dyDescent="0.3">
      <c r="A175" s="212"/>
      <c r="B175" s="213"/>
      <c r="C175" s="212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213"/>
      <c r="Y175" s="213"/>
      <c r="Z175" s="213"/>
    </row>
    <row r="176" spans="1:26" ht="18.75" customHeight="1" x14ac:dyDescent="0.3">
      <c r="A176" s="212"/>
      <c r="B176" s="213"/>
      <c r="C176" s="212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213"/>
      <c r="Y176" s="213"/>
      <c r="Z176" s="213"/>
    </row>
    <row r="177" spans="1:26" ht="18.75" customHeight="1" x14ac:dyDescent="0.3">
      <c r="A177" s="212"/>
      <c r="B177" s="213"/>
      <c r="C177" s="212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213"/>
      <c r="Y177" s="213"/>
      <c r="Z177" s="213"/>
    </row>
    <row r="178" spans="1:26" ht="18.75" customHeight="1" x14ac:dyDescent="0.3">
      <c r="A178" s="212"/>
      <c r="B178" s="213"/>
      <c r="C178" s="212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213"/>
      <c r="Y178" s="213"/>
      <c r="Z178" s="213"/>
    </row>
    <row r="179" spans="1:26" ht="18.75" customHeight="1" x14ac:dyDescent="0.3">
      <c r="A179" s="212"/>
      <c r="B179" s="213"/>
      <c r="C179" s="212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213"/>
      <c r="Y179" s="213"/>
      <c r="Z179" s="213"/>
    </row>
    <row r="180" spans="1:26" ht="18.75" customHeight="1" x14ac:dyDescent="0.3">
      <c r="A180" s="212"/>
      <c r="B180" s="213"/>
      <c r="C180" s="212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213"/>
      <c r="Y180" s="213"/>
      <c r="Z180" s="213"/>
    </row>
    <row r="181" spans="1:26" ht="18.75" customHeight="1" x14ac:dyDescent="0.3">
      <c r="A181" s="212"/>
      <c r="B181" s="213"/>
      <c r="C181" s="212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213"/>
      <c r="Y181" s="213"/>
      <c r="Z181" s="213"/>
    </row>
    <row r="182" spans="1:26" ht="18.75" customHeight="1" x14ac:dyDescent="0.3">
      <c r="A182" s="212"/>
      <c r="B182" s="213"/>
      <c r="C182" s="212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213"/>
      <c r="Y182" s="213"/>
      <c r="Z182" s="213"/>
    </row>
    <row r="183" spans="1:26" ht="18.75" customHeight="1" x14ac:dyDescent="0.3">
      <c r="A183" s="212"/>
      <c r="B183" s="213"/>
      <c r="C183" s="212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213"/>
      <c r="Y183" s="213"/>
      <c r="Z183" s="213"/>
    </row>
    <row r="184" spans="1:26" ht="18.75" customHeight="1" x14ac:dyDescent="0.3">
      <c r="A184" s="212"/>
      <c r="B184" s="213"/>
      <c r="C184" s="212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213"/>
      <c r="Y184" s="213"/>
      <c r="Z184" s="213"/>
    </row>
    <row r="185" spans="1:26" ht="18.75" customHeight="1" x14ac:dyDescent="0.3">
      <c r="A185" s="212"/>
      <c r="B185" s="213"/>
      <c r="C185" s="212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213"/>
      <c r="Y185" s="213"/>
      <c r="Z185" s="213"/>
    </row>
    <row r="186" spans="1:26" ht="18.75" customHeight="1" x14ac:dyDescent="0.3">
      <c r="A186" s="212"/>
      <c r="B186" s="213"/>
      <c r="C186" s="212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213"/>
      <c r="Y186" s="213"/>
      <c r="Z186" s="213"/>
    </row>
    <row r="187" spans="1:26" ht="18.75" customHeight="1" x14ac:dyDescent="0.3">
      <c r="A187" s="212"/>
      <c r="B187" s="213"/>
      <c r="C187" s="212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213"/>
      <c r="Y187" s="213"/>
      <c r="Z187" s="213"/>
    </row>
    <row r="188" spans="1:26" ht="18.75" customHeight="1" x14ac:dyDescent="0.3">
      <c r="A188" s="212"/>
      <c r="B188" s="213"/>
      <c r="C188" s="212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213"/>
      <c r="Y188" s="213"/>
      <c r="Z188" s="213"/>
    </row>
    <row r="189" spans="1:26" ht="18.75" customHeight="1" x14ac:dyDescent="0.3">
      <c r="A189" s="212"/>
      <c r="B189" s="213"/>
      <c r="C189" s="212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213"/>
      <c r="Y189" s="213"/>
      <c r="Z189" s="213"/>
    </row>
    <row r="190" spans="1:26" ht="18.75" customHeight="1" x14ac:dyDescent="0.3">
      <c r="A190" s="212"/>
      <c r="B190" s="213"/>
      <c r="C190" s="212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213"/>
      <c r="Y190" s="213"/>
      <c r="Z190" s="213"/>
    </row>
    <row r="191" spans="1:26" ht="18.75" customHeight="1" x14ac:dyDescent="0.3">
      <c r="A191" s="212"/>
      <c r="B191" s="213"/>
      <c r="C191" s="212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213"/>
      <c r="Y191" s="213"/>
      <c r="Z191" s="213"/>
    </row>
    <row r="192" spans="1:26" ht="18.75" customHeight="1" x14ac:dyDescent="0.3">
      <c r="A192" s="212"/>
      <c r="B192" s="213"/>
      <c r="C192" s="212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213"/>
      <c r="Y192" s="213"/>
      <c r="Z192" s="213"/>
    </row>
    <row r="193" spans="1:26" ht="18.75" customHeight="1" x14ac:dyDescent="0.3">
      <c r="A193" s="212"/>
      <c r="B193" s="213"/>
      <c r="C193" s="212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213"/>
      <c r="Y193" s="213"/>
      <c r="Z193" s="213"/>
    </row>
    <row r="194" spans="1:26" ht="18.75" customHeight="1" x14ac:dyDescent="0.3">
      <c r="A194" s="212"/>
      <c r="B194" s="213"/>
      <c r="C194" s="212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213"/>
      <c r="Y194" s="213"/>
      <c r="Z194" s="213"/>
    </row>
    <row r="195" spans="1:26" ht="18.75" customHeight="1" x14ac:dyDescent="0.3">
      <c r="A195" s="212"/>
      <c r="B195" s="213"/>
      <c r="C195" s="212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213"/>
      <c r="Y195" s="213"/>
      <c r="Z195" s="213"/>
    </row>
    <row r="196" spans="1:26" ht="18.75" customHeight="1" x14ac:dyDescent="0.3">
      <c r="A196" s="212"/>
      <c r="B196" s="213"/>
      <c r="C196" s="212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213"/>
      <c r="Y196" s="213"/>
      <c r="Z196" s="213"/>
    </row>
    <row r="197" spans="1:26" ht="18.75" customHeight="1" x14ac:dyDescent="0.3">
      <c r="A197" s="212"/>
      <c r="B197" s="213"/>
      <c r="C197" s="212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213"/>
      <c r="Y197" s="213"/>
      <c r="Z197" s="213"/>
    </row>
    <row r="198" spans="1:26" ht="18.75" customHeight="1" x14ac:dyDescent="0.3">
      <c r="A198" s="212"/>
      <c r="B198" s="213"/>
      <c r="C198" s="212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213"/>
      <c r="Y198" s="213"/>
      <c r="Z198" s="213"/>
    </row>
    <row r="199" spans="1:26" ht="18.75" customHeight="1" x14ac:dyDescent="0.3">
      <c r="A199" s="212"/>
      <c r="B199" s="213"/>
      <c r="C199" s="212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213"/>
      <c r="Y199" s="213"/>
      <c r="Z199" s="213"/>
    </row>
    <row r="200" spans="1:26" ht="18.75" customHeight="1" x14ac:dyDescent="0.3">
      <c r="A200" s="212"/>
      <c r="B200" s="213"/>
      <c r="C200" s="212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213"/>
      <c r="Y200" s="213"/>
      <c r="Z200" s="213"/>
    </row>
    <row r="201" spans="1:26" ht="18.75" customHeight="1" x14ac:dyDescent="0.3">
      <c r="A201" s="212"/>
      <c r="B201" s="213"/>
      <c r="C201" s="212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213"/>
      <c r="Y201" s="213"/>
      <c r="Z201" s="213"/>
    </row>
    <row r="202" spans="1:26" ht="18.75" customHeight="1" x14ac:dyDescent="0.3">
      <c r="A202" s="212"/>
      <c r="B202" s="213"/>
      <c r="C202" s="212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213"/>
      <c r="Y202" s="213"/>
      <c r="Z202" s="213"/>
    </row>
    <row r="203" spans="1:26" ht="18.75" customHeight="1" x14ac:dyDescent="0.3">
      <c r="A203" s="212"/>
      <c r="B203" s="213"/>
      <c r="C203" s="212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213"/>
      <c r="Y203" s="213"/>
      <c r="Z203" s="213"/>
    </row>
    <row r="204" spans="1:26" ht="18.75" customHeight="1" x14ac:dyDescent="0.3">
      <c r="A204" s="212"/>
      <c r="B204" s="213"/>
      <c r="C204" s="212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213"/>
      <c r="Y204" s="213"/>
      <c r="Z204" s="213"/>
    </row>
    <row r="205" spans="1:26" ht="18.75" customHeight="1" x14ac:dyDescent="0.3">
      <c r="A205" s="212"/>
      <c r="B205" s="213"/>
      <c r="C205" s="212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213"/>
      <c r="Y205" s="213"/>
      <c r="Z205" s="213"/>
    </row>
    <row r="206" spans="1:26" ht="18.75" customHeight="1" x14ac:dyDescent="0.3">
      <c r="A206" s="212"/>
      <c r="B206" s="213"/>
      <c r="C206" s="212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213"/>
      <c r="Y206" s="213"/>
      <c r="Z206" s="213"/>
    </row>
    <row r="207" spans="1:26" ht="18.75" customHeight="1" x14ac:dyDescent="0.3">
      <c r="A207" s="212"/>
      <c r="B207" s="213"/>
      <c r="C207" s="212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213"/>
      <c r="Y207" s="213"/>
      <c r="Z207" s="213"/>
    </row>
    <row r="208" spans="1:26" ht="18.75" customHeight="1" x14ac:dyDescent="0.3">
      <c r="A208" s="212"/>
      <c r="B208" s="213"/>
      <c r="C208" s="212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213"/>
      <c r="Y208" s="213"/>
      <c r="Z208" s="213"/>
    </row>
    <row r="209" spans="1:26" ht="18.75" customHeight="1" x14ac:dyDescent="0.3">
      <c r="A209" s="212"/>
      <c r="B209" s="213"/>
      <c r="C209" s="212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213"/>
      <c r="Y209" s="213"/>
      <c r="Z209" s="213"/>
    </row>
    <row r="210" spans="1:26" ht="18.75" customHeight="1" x14ac:dyDescent="0.3">
      <c r="A210" s="212"/>
      <c r="B210" s="213"/>
      <c r="C210" s="212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213"/>
      <c r="Y210" s="213"/>
      <c r="Z210" s="213"/>
    </row>
    <row r="211" spans="1:26" ht="18.75" customHeight="1" x14ac:dyDescent="0.3">
      <c r="A211" s="212"/>
      <c r="B211" s="213"/>
      <c r="C211" s="212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213"/>
      <c r="Y211" s="213"/>
      <c r="Z211" s="213"/>
    </row>
    <row r="212" spans="1:26" ht="18.75" customHeight="1" x14ac:dyDescent="0.3">
      <c r="A212" s="212"/>
      <c r="B212" s="213"/>
      <c r="C212" s="212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213"/>
      <c r="Y212" s="213"/>
      <c r="Z212" s="213"/>
    </row>
    <row r="213" spans="1:26" ht="18.75" customHeight="1" x14ac:dyDescent="0.3">
      <c r="A213" s="212"/>
      <c r="B213" s="213"/>
      <c r="C213" s="212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213"/>
      <c r="Y213" s="213"/>
      <c r="Z213" s="213"/>
    </row>
    <row r="214" spans="1:26" ht="18.75" customHeight="1" x14ac:dyDescent="0.3">
      <c r="A214" s="212"/>
      <c r="B214" s="213"/>
      <c r="C214" s="212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213"/>
      <c r="Y214" s="213"/>
      <c r="Z214" s="213"/>
    </row>
    <row r="215" spans="1:26" ht="18.75" customHeight="1" x14ac:dyDescent="0.3">
      <c r="A215" s="212"/>
      <c r="B215" s="213"/>
      <c r="C215" s="212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213"/>
      <c r="Y215" s="213"/>
      <c r="Z215" s="213"/>
    </row>
    <row r="216" spans="1:26" ht="18.75" customHeight="1" x14ac:dyDescent="0.3">
      <c r="A216" s="212"/>
      <c r="B216" s="213"/>
      <c r="C216" s="212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213"/>
      <c r="Y216" s="213"/>
      <c r="Z216" s="213"/>
    </row>
    <row r="217" spans="1:26" ht="18.75" customHeight="1" x14ac:dyDescent="0.3">
      <c r="A217" s="212"/>
      <c r="B217" s="213"/>
      <c r="C217" s="212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213"/>
      <c r="Y217" s="213"/>
      <c r="Z217" s="213"/>
    </row>
    <row r="218" spans="1:26" ht="18.75" customHeight="1" x14ac:dyDescent="0.3">
      <c r="A218" s="212"/>
      <c r="B218" s="213"/>
      <c r="C218" s="212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213"/>
      <c r="Y218" s="213"/>
      <c r="Z218" s="213"/>
    </row>
    <row r="219" spans="1:26" ht="18.75" customHeight="1" x14ac:dyDescent="0.3">
      <c r="A219" s="212"/>
      <c r="B219" s="213"/>
      <c r="C219" s="212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213"/>
      <c r="Y219" s="213"/>
      <c r="Z219" s="213"/>
    </row>
    <row r="220" spans="1:26" ht="18.75" customHeight="1" x14ac:dyDescent="0.3">
      <c r="A220" s="212"/>
      <c r="B220" s="213"/>
      <c r="C220" s="212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213"/>
      <c r="Y220" s="213"/>
      <c r="Z220" s="213"/>
    </row>
    <row r="221" spans="1:26" ht="15.7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conditionalFormatting sqref="F2:W8">
    <cfRule type="cellIs" dxfId="0" priority="1" operator="equal">
      <formula>"-"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Z3450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54" sqref="B54"/>
    </sheetView>
  </sheetViews>
  <sheetFormatPr defaultColWidth="14.42578125" defaultRowHeight="15" customHeight="1" x14ac:dyDescent="0.2"/>
  <cols>
    <col min="1" max="1" width="11.7109375" customWidth="1"/>
    <col min="2" max="2" width="20.28515625" customWidth="1"/>
    <col min="3" max="3" width="16.140625" style="5" customWidth="1"/>
    <col min="4" max="4" width="17.85546875" style="5" customWidth="1"/>
    <col min="5" max="5" width="9.140625" style="5" customWidth="1"/>
    <col min="6" max="8" width="28" customWidth="1"/>
    <col min="9" max="9" width="32.5703125" customWidth="1"/>
    <col min="10" max="26" width="8.7109375" customWidth="1"/>
  </cols>
  <sheetData>
    <row r="1" spans="1:26" x14ac:dyDescent="0.25">
      <c r="A1" s="1" t="s">
        <v>390</v>
      </c>
      <c r="B1" s="1" t="s">
        <v>391</v>
      </c>
      <c r="C1" s="1" t="s">
        <v>27</v>
      </c>
      <c r="D1" s="2" t="s">
        <v>392</v>
      </c>
      <c r="E1" s="1" t="s">
        <v>393</v>
      </c>
      <c r="F1" s="1" t="s">
        <v>394</v>
      </c>
      <c r="G1" s="1" t="s">
        <v>395</v>
      </c>
      <c r="H1" s="1" t="s">
        <v>396</v>
      </c>
      <c r="I1" s="1" t="s">
        <v>45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x14ac:dyDescent="0.25">
      <c r="A2" s="245">
        <v>1</v>
      </c>
      <c r="B2" s="256">
        <f t="shared" ref="B2:B33" si="0">VALUE(C2)</f>
        <v>6441020201</v>
      </c>
      <c r="C2" s="249" t="s">
        <v>761</v>
      </c>
      <c r="D2" s="249" t="s">
        <v>802</v>
      </c>
      <c r="E2" s="248" t="s">
        <v>398</v>
      </c>
      <c r="F2" s="248" t="s">
        <v>774</v>
      </c>
      <c r="G2" s="248" t="s">
        <v>775</v>
      </c>
      <c r="H2" s="249" t="s">
        <v>708</v>
      </c>
      <c r="I2" s="249" t="s">
        <v>708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x14ac:dyDescent="0.25">
      <c r="A3" s="245">
        <v>2</v>
      </c>
      <c r="B3" s="256">
        <f t="shared" si="0"/>
        <v>6441020203</v>
      </c>
      <c r="C3" s="249" t="s">
        <v>762</v>
      </c>
      <c r="D3" s="249" t="s">
        <v>802</v>
      </c>
      <c r="E3" s="248" t="s">
        <v>398</v>
      </c>
      <c r="F3" s="248" t="s">
        <v>776</v>
      </c>
      <c r="G3" s="248" t="s">
        <v>777</v>
      </c>
      <c r="H3" s="249" t="s">
        <v>708</v>
      </c>
      <c r="I3" s="249" t="s">
        <v>708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x14ac:dyDescent="0.25">
      <c r="A4" s="245">
        <v>3</v>
      </c>
      <c r="B4" s="256">
        <f t="shared" si="0"/>
        <v>6441020204</v>
      </c>
      <c r="C4" s="249" t="s">
        <v>763</v>
      </c>
      <c r="D4" s="249" t="s">
        <v>802</v>
      </c>
      <c r="E4" s="248" t="s">
        <v>398</v>
      </c>
      <c r="F4" s="248" t="s">
        <v>778</v>
      </c>
      <c r="G4" s="248" t="s">
        <v>779</v>
      </c>
      <c r="H4" s="249" t="s">
        <v>708</v>
      </c>
      <c r="I4" s="249" t="s">
        <v>708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x14ac:dyDescent="0.25">
      <c r="A5" s="245">
        <v>4</v>
      </c>
      <c r="B5" s="256">
        <f t="shared" si="0"/>
        <v>6441020205</v>
      </c>
      <c r="C5" s="249" t="s">
        <v>764</v>
      </c>
      <c r="D5" s="249" t="s">
        <v>803</v>
      </c>
      <c r="E5" s="248" t="s">
        <v>398</v>
      </c>
      <c r="F5" s="248" t="s">
        <v>780</v>
      </c>
      <c r="G5" s="248" t="s">
        <v>781</v>
      </c>
      <c r="H5" s="249" t="s">
        <v>708</v>
      </c>
      <c r="I5" s="249" t="s">
        <v>708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x14ac:dyDescent="0.25">
      <c r="A6" s="245">
        <v>5</v>
      </c>
      <c r="B6" s="256">
        <f t="shared" si="0"/>
        <v>6441020206</v>
      </c>
      <c r="C6" s="249" t="s">
        <v>765</v>
      </c>
      <c r="D6" s="249" t="s">
        <v>802</v>
      </c>
      <c r="E6" s="248" t="s">
        <v>398</v>
      </c>
      <c r="F6" s="248" t="s">
        <v>782</v>
      </c>
      <c r="G6" s="248" t="s">
        <v>783</v>
      </c>
      <c r="H6" s="249" t="s">
        <v>708</v>
      </c>
      <c r="I6" s="249" t="s">
        <v>708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7.25" x14ac:dyDescent="0.25">
      <c r="A7" s="245">
        <v>6</v>
      </c>
      <c r="B7" s="256">
        <f t="shared" si="0"/>
        <v>6441020209</v>
      </c>
      <c r="C7" s="249" t="s">
        <v>766</v>
      </c>
      <c r="D7" s="249" t="s">
        <v>804</v>
      </c>
      <c r="E7" s="248" t="s">
        <v>404</v>
      </c>
      <c r="F7" s="248" t="s">
        <v>784</v>
      </c>
      <c r="G7" s="248" t="s">
        <v>785</v>
      </c>
      <c r="H7" s="249" t="s">
        <v>708</v>
      </c>
      <c r="I7" s="249" t="s">
        <v>708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7.25" x14ac:dyDescent="0.25">
      <c r="A8" s="245">
        <v>7</v>
      </c>
      <c r="B8" s="256">
        <f t="shared" si="0"/>
        <v>6441020211</v>
      </c>
      <c r="C8" s="249" t="s">
        <v>767</v>
      </c>
      <c r="D8" s="249" t="s">
        <v>805</v>
      </c>
      <c r="E8" s="248" t="s">
        <v>398</v>
      </c>
      <c r="F8" s="248" t="s">
        <v>786</v>
      </c>
      <c r="G8" s="248" t="s">
        <v>787</v>
      </c>
      <c r="H8" s="249" t="s">
        <v>708</v>
      </c>
      <c r="I8" s="249" t="s">
        <v>708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7.25" x14ac:dyDescent="0.25">
      <c r="A9" s="245">
        <v>8</v>
      </c>
      <c r="B9" s="256">
        <f t="shared" si="0"/>
        <v>6441020213</v>
      </c>
      <c r="C9" s="249" t="s">
        <v>768</v>
      </c>
      <c r="D9" s="249" t="s">
        <v>804</v>
      </c>
      <c r="E9" s="248" t="s">
        <v>398</v>
      </c>
      <c r="F9" s="248" t="s">
        <v>788</v>
      </c>
      <c r="G9" s="248" t="s">
        <v>789</v>
      </c>
      <c r="H9" s="249" t="s">
        <v>708</v>
      </c>
      <c r="I9" s="249" t="s">
        <v>708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7.25" x14ac:dyDescent="0.25">
      <c r="A10" s="245">
        <v>9</v>
      </c>
      <c r="B10" s="256">
        <f t="shared" si="0"/>
        <v>6441020214</v>
      </c>
      <c r="C10" s="249" t="s">
        <v>769</v>
      </c>
      <c r="D10" s="249" t="s">
        <v>804</v>
      </c>
      <c r="E10" s="248" t="s">
        <v>398</v>
      </c>
      <c r="F10" s="248" t="s">
        <v>790</v>
      </c>
      <c r="G10" s="248" t="s">
        <v>791</v>
      </c>
      <c r="H10" s="249" t="s">
        <v>708</v>
      </c>
      <c r="I10" s="249" t="s">
        <v>708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7.25" x14ac:dyDescent="0.25">
      <c r="A11" s="245">
        <v>10</v>
      </c>
      <c r="B11" s="256">
        <f t="shared" si="0"/>
        <v>6441020215</v>
      </c>
      <c r="C11" s="249" t="s">
        <v>770</v>
      </c>
      <c r="D11" s="249" t="s">
        <v>804</v>
      </c>
      <c r="E11" s="248" t="s">
        <v>398</v>
      </c>
      <c r="F11" s="248" t="s">
        <v>792</v>
      </c>
      <c r="G11" s="248" t="s">
        <v>793</v>
      </c>
      <c r="H11" s="249" t="s">
        <v>708</v>
      </c>
      <c r="I11" s="249" t="s">
        <v>708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7.25" x14ac:dyDescent="0.25">
      <c r="A12" s="245">
        <v>11</v>
      </c>
      <c r="B12" s="256">
        <f t="shared" si="0"/>
        <v>6441020217</v>
      </c>
      <c r="C12" s="249" t="s">
        <v>771</v>
      </c>
      <c r="D12" s="249" t="s">
        <v>805</v>
      </c>
      <c r="E12" s="248" t="s">
        <v>398</v>
      </c>
      <c r="F12" s="248" t="s">
        <v>794</v>
      </c>
      <c r="G12" s="248" t="s">
        <v>795</v>
      </c>
      <c r="H12" s="249" t="s">
        <v>708</v>
      </c>
      <c r="I12" s="249" t="s">
        <v>708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7.25" x14ac:dyDescent="0.25">
      <c r="A13" s="245">
        <v>12</v>
      </c>
      <c r="B13" s="256">
        <f t="shared" si="0"/>
        <v>6441020218</v>
      </c>
      <c r="C13" s="249" t="s">
        <v>772</v>
      </c>
      <c r="D13" s="249" t="s">
        <v>805</v>
      </c>
      <c r="E13" s="248" t="s">
        <v>398</v>
      </c>
      <c r="F13" s="248" t="s">
        <v>796</v>
      </c>
      <c r="G13" s="248" t="s">
        <v>797</v>
      </c>
      <c r="H13" s="249" t="s">
        <v>708</v>
      </c>
      <c r="I13" s="249" t="s">
        <v>708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7.25" x14ac:dyDescent="0.25">
      <c r="A14" s="245">
        <v>13</v>
      </c>
      <c r="B14" s="256">
        <f t="shared" si="0"/>
        <v>6441020219</v>
      </c>
      <c r="C14" s="249" t="s">
        <v>773</v>
      </c>
      <c r="D14" s="249" t="s">
        <v>805</v>
      </c>
      <c r="E14" s="248" t="s">
        <v>398</v>
      </c>
      <c r="F14" s="248" t="s">
        <v>798</v>
      </c>
      <c r="G14" s="248" t="s">
        <v>799</v>
      </c>
      <c r="H14" s="249" t="s">
        <v>708</v>
      </c>
      <c r="I14" s="249" t="s">
        <v>708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7.25" x14ac:dyDescent="0.25">
      <c r="A15" s="245">
        <v>14</v>
      </c>
      <c r="B15" s="256">
        <f t="shared" si="0"/>
        <v>6442040201</v>
      </c>
      <c r="C15" s="249" t="s">
        <v>745</v>
      </c>
      <c r="D15" s="249" t="s">
        <v>806</v>
      </c>
      <c r="E15" s="248" t="s">
        <v>404</v>
      </c>
      <c r="F15" s="248" t="s">
        <v>714</v>
      </c>
      <c r="G15" s="248" t="s">
        <v>715</v>
      </c>
      <c r="H15" s="249" t="s">
        <v>441</v>
      </c>
      <c r="I15" s="249" t="s">
        <v>441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7.25" x14ac:dyDescent="0.25">
      <c r="A16" s="245">
        <v>15</v>
      </c>
      <c r="B16" s="256">
        <f t="shared" si="0"/>
        <v>6442040202</v>
      </c>
      <c r="C16" s="249" t="s">
        <v>746</v>
      </c>
      <c r="D16" s="249" t="s">
        <v>806</v>
      </c>
      <c r="E16" s="248" t="s">
        <v>404</v>
      </c>
      <c r="F16" s="248" t="s">
        <v>716</v>
      </c>
      <c r="G16" s="248" t="s">
        <v>717</v>
      </c>
      <c r="H16" s="249" t="s">
        <v>441</v>
      </c>
      <c r="I16" s="249" t="s">
        <v>441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7.25" x14ac:dyDescent="0.25">
      <c r="A17" s="245">
        <v>16</v>
      </c>
      <c r="B17" s="256">
        <f t="shared" si="0"/>
        <v>6442040203</v>
      </c>
      <c r="C17" s="249" t="s">
        <v>747</v>
      </c>
      <c r="D17" s="249" t="s">
        <v>806</v>
      </c>
      <c r="E17" s="248" t="s">
        <v>404</v>
      </c>
      <c r="F17" s="248" t="s">
        <v>718</v>
      </c>
      <c r="G17" s="248" t="s">
        <v>719</v>
      </c>
      <c r="H17" s="249" t="s">
        <v>441</v>
      </c>
      <c r="I17" s="249" t="s">
        <v>441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.25" x14ac:dyDescent="0.25">
      <c r="A18" s="245">
        <v>17</v>
      </c>
      <c r="B18" s="256">
        <f t="shared" si="0"/>
        <v>6442040208</v>
      </c>
      <c r="C18" s="249" t="s">
        <v>748</v>
      </c>
      <c r="D18" s="249" t="s">
        <v>806</v>
      </c>
      <c r="E18" s="248" t="s">
        <v>404</v>
      </c>
      <c r="F18" s="248" t="s">
        <v>720</v>
      </c>
      <c r="G18" s="248" t="s">
        <v>721</v>
      </c>
      <c r="H18" s="249" t="s">
        <v>441</v>
      </c>
      <c r="I18" s="249" t="s">
        <v>441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7.25" x14ac:dyDescent="0.25">
      <c r="A19" s="245">
        <v>18</v>
      </c>
      <c r="B19" s="256">
        <f t="shared" si="0"/>
        <v>6442040209</v>
      </c>
      <c r="C19" s="249" t="s">
        <v>749</v>
      </c>
      <c r="D19" s="249" t="s">
        <v>806</v>
      </c>
      <c r="E19" s="248" t="s">
        <v>404</v>
      </c>
      <c r="F19" s="248" t="s">
        <v>722</v>
      </c>
      <c r="G19" s="248" t="s">
        <v>723</v>
      </c>
      <c r="H19" s="249" t="s">
        <v>441</v>
      </c>
      <c r="I19" s="249" t="s">
        <v>441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7.25" x14ac:dyDescent="0.25">
      <c r="A20" s="245">
        <v>19</v>
      </c>
      <c r="B20" s="256">
        <f t="shared" si="0"/>
        <v>6442040210</v>
      </c>
      <c r="C20" s="249" t="s">
        <v>750</v>
      </c>
      <c r="D20" s="249" t="s">
        <v>806</v>
      </c>
      <c r="E20" s="248" t="s">
        <v>404</v>
      </c>
      <c r="F20" s="248" t="s">
        <v>724</v>
      </c>
      <c r="G20" s="248" t="s">
        <v>725</v>
      </c>
      <c r="H20" s="249" t="s">
        <v>441</v>
      </c>
      <c r="I20" s="249" t="s">
        <v>441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245">
        <v>20</v>
      </c>
      <c r="B21" s="256">
        <f t="shared" si="0"/>
        <v>6442040211</v>
      </c>
      <c r="C21" s="249" t="s">
        <v>751</v>
      </c>
      <c r="D21" s="249" t="s">
        <v>806</v>
      </c>
      <c r="E21" s="248" t="s">
        <v>404</v>
      </c>
      <c r="F21" s="248" t="s">
        <v>726</v>
      </c>
      <c r="G21" s="248" t="s">
        <v>727</v>
      </c>
      <c r="H21" s="249" t="s">
        <v>441</v>
      </c>
      <c r="I21" s="249" t="s">
        <v>441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245">
        <v>21</v>
      </c>
      <c r="B22" s="256">
        <f t="shared" si="0"/>
        <v>6442040212</v>
      </c>
      <c r="C22" s="249" t="s">
        <v>752</v>
      </c>
      <c r="D22" s="249" t="s">
        <v>806</v>
      </c>
      <c r="E22" s="248" t="s">
        <v>404</v>
      </c>
      <c r="F22" s="248" t="s">
        <v>728</v>
      </c>
      <c r="G22" s="248" t="s">
        <v>729</v>
      </c>
      <c r="H22" s="249" t="s">
        <v>441</v>
      </c>
      <c r="I22" s="249" t="s">
        <v>441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245">
        <v>22</v>
      </c>
      <c r="B23" s="256">
        <f t="shared" si="0"/>
        <v>6442040215</v>
      </c>
      <c r="C23" s="249" t="s">
        <v>753</v>
      </c>
      <c r="D23" s="249" t="s">
        <v>806</v>
      </c>
      <c r="E23" s="248" t="s">
        <v>404</v>
      </c>
      <c r="F23" s="248" t="s">
        <v>730</v>
      </c>
      <c r="G23" s="248" t="s">
        <v>731</v>
      </c>
      <c r="H23" s="249" t="s">
        <v>441</v>
      </c>
      <c r="I23" s="249" t="s">
        <v>441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245">
        <v>23</v>
      </c>
      <c r="B24" s="256">
        <f t="shared" si="0"/>
        <v>6442040216</v>
      </c>
      <c r="C24" s="249" t="s">
        <v>754</v>
      </c>
      <c r="D24" s="249" t="s">
        <v>806</v>
      </c>
      <c r="E24" s="248" t="s">
        <v>404</v>
      </c>
      <c r="F24" s="248" t="s">
        <v>732</v>
      </c>
      <c r="G24" s="248" t="s">
        <v>733</v>
      </c>
      <c r="H24" s="249" t="s">
        <v>441</v>
      </c>
      <c r="I24" s="249" t="s">
        <v>441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245">
        <v>24</v>
      </c>
      <c r="B25" s="256">
        <f t="shared" si="0"/>
        <v>6442040217</v>
      </c>
      <c r="C25" s="249" t="s">
        <v>755</v>
      </c>
      <c r="D25" s="249" t="s">
        <v>806</v>
      </c>
      <c r="E25" s="248" t="s">
        <v>404</v>
      </c>
      <c r="F25" s="248" t="s">
        <v>734</v>
      </c>
      <c r="G25" s="248" t="s">
        <v>735</v>
      </c>
      <c r="H25" s="249" t="s">
        <v>441</v>
      </c>
      <c r="I25" s="249" t="s">
        <v>441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245">
        <v>25</v>
      </c>
      <c r="B26" s="256">
        <f t="shared" si="0"/>
        <v>6442040219</v>
      </c>
      <c r="C26" s="249" t="s">
        <v>756</v>
      </c>
      <c r="D26" s="249" t="s">
        <v>806</v>
      </c>
      <c r="E26" s="248" t="s">
        <v>398</v>
      </c>
      <c r="F26" s="248" t="s">
        <v>736</v>
      </c>
      <c r="G26" s="248" t="s">
        <v>737</v>
      </c>
      <c r="H26" s="249" t="s">
        <v>441</v>
      </c>
      <c r="I26" s="249" t="s">
        <v>441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245">
        <v>26</v>
      </c>
      <c r="B27" s="256">
        <f t="shared" si="0"/>
        <v>6442040220</v>
      </c>
      <c r="C27" s="249" t="s">
        <v>757</v>
      </c>
      <c r="D27" s="249" t="s">
        <v>806</v>
      </c>
      <c r="E27" s="248" t="s">
        <v>398</v>
      </c>
      <c r="F27" s="248" t="s">
        <v>738</v>
      </c>
      <c r="G27" s="248" t="s">
        <v>739</v>
      </c>
      <c r="H27" s="249" t="s">
        <v>441</v>
      </c>
      <c r="I27" s="249" t="s">
        <v>441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245">
        <v>27</v>
      </c>
      <c r="B28" s="256">
        <f t="shared" si="0"/>
        <v>6442040221</v>
      </c>
      <c r="C28" s="249" t="s">
        <v>758</v>
      </c>
      <c r="D28" s="249" t="s">
        <v>806</v>
      </c>
      <c r="E28" s="248" t="s">
        <v>398</v>
      </c>
      <c r="F28" s="248" t="s">
        <v>713</v>
      </c>
      <c r="G28" s="248" t="s">
        <v>740</v>
      </c>
      <c r="H28" s="249" t="s">
        <v>441</v>
      </c>
      <c r="I28" s="249" t="s">
        <v>441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245">
        <v>28</v>
      </c>
      <c r="B29" s="256">
        <f t="shared" si="0"/>
        <v>6442040222</v>
      </c>
      <c r="C29" s="249" t="s">
        <v>759</v>
      </c>
      <c r="D29" s="249" t="s">
        <v>806</v>
      </c>
      <c r="E29" s="248" t="s">
        <v>398</v>
      </c>
      <c r="F29" s="248" t="s">
        <v>741</v>
      </c>
      <c r="G29" s="248" t="s">
        <v>742</v>
      </c>
      <c r="H29" s="249" t="s">
        <v>441</v>
      </c>
      <c r="I29" s="249" t="s">
        <v>441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245">
        <v>29</v>
      </c>
      <c r="B30" s="256">
        <f t="shared" si="0"/>
        <v>6442040223</v>
      </c>
      <c r="C30" s="254" t="s">
        <v>760</v>
      </c>
      <c r="D30" s="254" t="s">
        <v>806</v>
      </c>
      <c r="E30" s="255" t="s">
        <v>398</v>
      </c>
      <c r="F30" s="255" t="s">
        <v>743</v>
      </c>
      <c r="G30" s="255" t="s">
        <v>744</v>
      </c>
      <c r="H30" s="254" t="s">
        <v>441</v>
      </c>
      <c r="I30" s="254" t="s">
        <v>441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245">
        <v>30</v>
      </c>
      <c r="B31" s="256">
        <f t="shared" si="0"/>
        <v>6541020201</v>
      </c>
      <c r="C31" s="252" t="s">
        <v>807</v>
      </c>
      <c r="D31" s="252" t="s">
        <v>818</v>
      </c>
      <c r="E31" s="253" t="s">
        <v>404</v>
      </c>
      <c r="F31" s="253" t="s">
        <v>819</v>
      </c>
      <c r="G31" s="253" t="s">
        <v>820</v>
      </c>
      <c r="H31" s="252" t="s">
        <v>708</v>
      </c>
      <c r="I31" s="252" t="s">
        <v>708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245">
        <v>31</v>
      </c>
      <c r="B32" s="256">
        <f t="shared" si="0"/>
        <v>6541020203</v>
      </c>
      <c r="C32" s="249" t="s">
        <v>808</v>
      </c>
      <c r="D32" s="249" t="s">
        <v>818</v>
      </c>
      <c r="E32" s="248" t="s">
        <v>404</v>
      </c>
      <c r="F32" s="248" t="s">
        <v>821</v>
      </c>
      <c r="G32" s="248" t="s">
        <v>822</v>
      </c>
      <c r="H32" s="249" t="s">
        <v>708</v>
      </c>
      <c r="I32" s="249" t="s">
        <v>708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245">
        <v>32</v>
      </c>
      <c r="B33" s="256">
        <f t="shared" si="0"/>
        <v>6541020204</v>
      </c>
      <c r="C33" s="249" t="s">
        <v>809</v>
      </c>
      <c r="D33" s="249" t="s">
        <v>818</v>
      </c>
      <c r="E33" s="248" t="s">
        <v>398</v>
      </c>
      <c r="F33" s="248" t="s">
        <v>823</v>
      </c>
      <c r="G33" s="248" t="s">
        <v>824</v>
      </c>
      <c r="H33" s="249" t="s">
        <v>708</v>
      </c>
      <c r="I33" s="249" t="s">
        <v>708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245">
        <v>33</v>
      </c>
      <c r="B34" s="256">
        <f t="shared" ref="B34:B65" si="1">VALUE(C34)</f>
        <v>6541020206</v>
      </c>
      <c r="C34" s="249" t="s">
        <v>810</v>
      </c>
      <c r="D34" s="249" t="s">
        <v>818</v>
      </c>
      <c r="E34" s="248" t="s">
        <v>398</v>
      </c>
      <c r="F34" s="248" t="s">
        <v>825</v>
      </c>
      <c r="G34" s="248" t="s">
        <v>826</v>
      </c>
      <c r="H34" s="249" t="s">
        <v>708</v>
      </c>
      <c r="I34" s="249" t="s">
        <v>708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245">
        <v>34</v>
      </c>
      <c r="B35" s="256">
        <f t="shared" si="1"/>
        <v>6541020207</v>
      </c>
      <c r="C35" s="249" t="s">
        <v>811</v>
      </c>
      <c r="D35" s="249" t="s">
        <v>818</v>
      </c>
      <c r="E35" s="248" t="s">
        <v>398</v>
      </c>
      <c r="F35" s="248" t="s">
        <v>827</v>
      </c>
      <c r="G35" s="248" t="s">
        <v>828</v>
      </c>
      <c r="H35" s="249" t="s">
        <v>708</v>
      </c>
      <c r="I35" s="249" t="s">
        <v>708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245">
        <v>35</v>
      </c>
      <c r="B36" s="256">
        <f t="shared" si="1"/>
        <v>6541020208</v>
      </c>
      <c r="C36" s="249" t="s">
        <v>812</v>
      </c>
      <c r="D36" s="249" t="s">
        <v>818</v>
      </c>
      <c r="E36" s="248" t="s">
        <v>398</v>
      </c>
      <c r="F36" s="248" t="s">
        <v>829</v>
      </c>
      <c r="G36" s="248" t="s">
        <v>830</v>
      </c>
      <c r="H36" s="249" t="s">
        <v>708</v>
      </c>
      <c r="I36" s="249" t="s">
        <v>708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245">
        <v>36</v>
      </c>
      <c r="B37" s="256">
        <f t="shared" si="1"/>
        <v>6541020209</v>
      </c>
      <c r="C37" s="249" t="s">
        <v>813</v>
      </c>
      <c r="D37" s="249" t="s">
        <v>818</v>
      </c>
      <c r="E37" s="248" t="s">
        <v>398</v>
      </c>
      <c r="F37" s="248" t="s">
        <v>831</v>
      </c>
      <c r="G37" s="248" t="s">
        <v>832</v>
      </c>
      <c r="H37" s="249" t="s">
        <v>708</v>
      </c>
      <c r="I37" s="249" t="s">
        <v>708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245">
        <v>37</v>
      </c>
      <c r="B38" s="256">
        <f t="shared" si="1"/>
        <v>6541020212</v>
      </c>
      <c r="C38" s="249" t="s">
        <v>814</v>
      </c>
      <c r="D38" s="249" t="s">
        <v>818</v>
      </c>
      <c r="E38" s="248" t="s">
        <v>398</v>
      </c>
      <c r="F38" s="248" t="s">
        <v>833</v>
      </c>
      <c r="G38" s="248" t="s">
        <v>834</v>
      </c>
      <c r="H38" s="249" t="s">
        <v>708</v>
      </c>
      <c r="I38" s="249" t="s">
        <v>708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245">
        <v>38</v>
      </c>
      <c r="B39" s="256">
        <f t="shared" si="1"/>
        <v>6541020213</v>
      </c>
      <c r="C39" s="249" t="s">
        <v>815</v>
      </c>
      <c r="D39" s="249" t="s">
        <v>818</v>
      </c>
      <c r="E39" s="248" t="s">
        <v>398</v>
      </c>
      <c r="F39" s="248" t="s">
        <v>835</v>
      </c>
      <c r="G39" s="248" t="s">
        <v>836</v>
      </c>
      <c r="H39" s="249" t="s">
        <v>708</v>
      </c>
      <c r="I39" s="249" t="s">
        <v>708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245">
        <v>39</v>
      </c>
      <c r="B40" s="256">
        <f t="shared" si="1"/>
        <v>6541020214</v>
      </c>
      <c r="C40" s="249" t="s">
        <v>816</v>
      </c>
      <c r="D40" s="249" t="s">
        <v>818</v>
      </c>
      <c r="E40" s="248" t="s">
        <v>398</v>
      </c>
      <c r="F40" s="248" t="s">
        <v>837</v>
      </c>
      <c r="G40" s="248" t="s">
        <v>838</v>
      </c>
      <c r="H40" s="249" t="s">
        <v>708</v>
      </c>
      <c r="I40" s="249" t="s">
        <v>708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245">
        <v>40</v>
      </c>
      <c r="B41" s="256">
        <f t="shared" si="1"/>
        <v>6541020215</v>
      </c>
      <c r="C41" s="249" t="s">
        <v>817</v>
      </c>
      <c r="D41" s="249" t="s">
        <v>818</v>
      </c>
      <c r="E41" s="248" t="s">
        <v>398</v>
      </c>
      <c r="F41" s="248" t="s">
        <v>796</v>
      </c>
      <c r="G41" s="248" t="s">
        <v>839</v>
      </c>
      <c r="H41" s="249" t="s">
        <v>708</v>
      </c>
      <c r="I41" s="249" t="s">
        <v>708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245">
        <v>41</v>
      </c>
      <c r="B42" s="256">
        <f t="shared" si="1"/>
        <v>65402040201</v>
      </c>
      <c r="C42" s="249" t="s">
        <v>840</v>
      </c>
      <c r="D42" s="249" t="s">
        <v>863</v>
      </c>
      <c r="E42" s="248" t="s">
        <v>404</v>
      </c>
      <c r="F42" s="248" t="s">
        <v>864</v>
      </c>
      <c r="G42" s="248" t="s">
        <v>865</v>
      </c>
      <c r="H42" s="249" t="s">
        <v>686</v>
      </c>
      <c r="I42" s="257" t="s">
        <v>686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245">
        <v>42</v>
      </c>
      <c r="B43" s="256">
        <f t="shared" si="1"/>
        <v>65402040202</v>
      </c>
      <c r="C43" s="249" t="s">
        <v>841</v>
      </c>
      <c r="D43" s="249" t="s">
        <v>910</v>
      </c>
      <c r="E43" s="248" t="s">
        <v>404</v>
      </c>
      <c r="F43" s="248" t="s">
        <v>866</v>
      </c>
      <c r="G43" s="248" t="s">
        <v>867</v>
      </c>
      <c r="H43" s="249" t="s">
        <v>686</v>
      </c>
      <c r="I43" s="249" t="s">
        <v>686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245">
        <v>43</v>
      </c>
      <c r="B44" s="256">
        <f t="shared" si="1"/>
        <v>65402040203</v>
      </c>
      <c r="C44" s="249" t="s">
        <v>842</v>
      </c>
      <c r="D44" s="249" t="s">
        <v>909</v>
      </c>
      <c r="E44" s="248" t="s">
        <v>404</v>
      </c>
      <c r="F44" s="248" t="s">
        <v>868</v>
      </c>
      <c r="G44" s="248" t="s">
        <v>869</v>
      </c>
      <c r="H44" s="249" t="s">
        <v>686</v>
      </c>
      <c r="I44" s="249" t="s">
        <v>686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245">
        <v>44</v>
      </c>
      <c r="B45" s="256">
        <f t="shared" si="1"/>
        <v>65402040204</v>
      </c>
      <c r="C45" s="249" t="s">
        <v>843</v>
      </c>
      <c r="D45" s="249" t="s">
        <v>909</v>
      </c>
      <c r="E45" s="248" t="s">
        <v>404</v>
      </c>
      <c r="F45" s="248" t="s">
        <v>870</v>
      </c>
      <c r="G45" s="248" t="s">
        <v>871</v>
      </c>
      <c r="H45" s="249" t="s">
        <v>686</v>
      </c>
      <c r="I45" s="249" t="s">
        <v>686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245">
        <v>45</v>
      </c>
      <c r="B46" s="256">
        <f t="shared" si="1"/>
        <v>65402040205</v>
      </c>
      <c r="C46" s="249" t="s">
        <v>844</v>
      </c>
      <c r="D46" s="249" t="s">
        <v>909</v>
      </c>
      <c r="E46" s="248" t="s">
        <v>404</v>
      </c>
      <c r="F46" s="248" t="s">
        <v>872</v>
      </c>
      <c r="G46" s="248" t="s">
        <v>873</v>
      </c>
      <c r="H46" s="249" t="s">
        <v>686</v>
      </c>
      <c r="I46" s="249" t="s">
        <v>686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245">
        <v>46</v>
      </c>
      <c r="B47" s="256">
        <f t="shared" si="1"/>
        <v>65402040206</v>
      </c>
      <c r="C47" s="249" t="s">
        <v>845</v>
      </c>
      <c r="D47" s="249" t="s">
        <v>910</v>
      </c>
      <c r="E47" s="248" t="s">
        <v>404</v>
      </c>
      <c r="F47" s="248" t="s">
        <v>874</v>
      </c>
      <c r="G47" s="248" t="s">
        <v>875</v>
      </c>
      <c r="H47" s="249" t="s">
        <v>686</v>
      </c>
      <c r="I47" s="249" t="s">
        <v>686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245">
        <v>47</v>
      </c>
      <c r="B48" s="256">
        <f t="shared" si="1"/>
        <v>65402040207</v>
      </c>
      <c r="C48" s="249" t="s">
        <v>846</v>
      </c>
      <c r="D48" s="249" t="s">
        <v>863</v>
      </c>
      <c r="E48" s="248" t="s">
        <v>876</v>
      </c>
      <c r="F48" s="248" t="s">
        <v>877</v>
      </c>
      <c r="G48" s="248" t="s">
        <v>836</v>
      </c>
      <c r="H48" s="249" t="s">
        <v>686</v>
      </c>
      <c r="I48" s="249" t="s">
        <v>686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245">
        <v>48</v>
      </c>
      <c r="B49" s="256">
        <f t="shared" si="1"/>
        <v>65402040208</v>
      </c>
      <c r="C49" s="249" t="s">
        <v>847</v>
      </c>
      <c r="D49" s="249" t="s">
        <v>910</v>
      </c>
      <c r="E49" s="248" t="s">
        <v>404</v>
      </c>
      <c r="F49" s="248" t="s">
        <v>878</v>
      </c>
      <c r="G49" s="248" t="s">
        <v>879</v>
      </c>
      <c r="H49" s="249" t="s">
        <v>686</v>
      </c>
      <c r="I49" s="249" t="s">
        <v>686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245">
        <v>49</v>
      </c>
      <c r="B50" s="256">
        <f t="shared" si="1"/>
        <v>65402040209</v>
      </c>
      <c r="C50" s="249" t="s">
        <v>848</v>
      </c>
      <c r="D50" s="249" t="s">
        <v>909</v>
      </c>
      <c r="E50" s="248" t="s">
        <v>404</v>
      </c>
      <c r="F50" s="248" t="s">
        <v>880</v>
      </c>
      <c r="G50" s="248" t="s">
        <v>869</v>
      </c>
      <c r="H50" s="249" t="s">
        <v>686</v>
      </c>
      <c r="I50" s="249" t="s">
        <v>686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245">
        <v>50</v>
      </c>
      <c r="B51" s="256">
        <f t="shared" si="1"/>
        <v>65402040210</v>
      </c>
      <c r="C51" s="249" t="s">
        <v>849</v>
      </c>
      <c r="D51" s="249" t="s">
        <v>911</v>
      </c>
      <c r="E51" s="248" t="s">
        <v>404</v>
      </c>
      <c r="F51" s="248" t="s">
        <v>881</v>
      </c>
      <c r="G51" s="248" t="s">
        <v>882</v>
      </c>
      <c r="H51" s="249" t="s">
        <v>686</v>
      </c>
      <c r="I51" s="249" t="s">
        <v>686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245">
        <v>51</v>
      </c>
      <c r="B52" s="256">
        <f t="shared" si="1"/>
        <v>65402040211</v>
      </c>
      <c r="C52" s="249" t="s">
        <v>850</v>
      </c>
      <c r="D52" s="249" t="s">
        <v>909</v>
      </c>
      <c r="E52" s="248" t="s">
        <v>404</v>
      </c>
      <c r="F52" s="248" t="s">
        <v>883</v>
      </c>
      <c r="G52" s="248" t="s">
        <v>884</v>
      </c>
      <c r="H52" s="249" t="s">
        <v>686</v>
      </c>
      <c r="I52" s="249" t="s">
        <v>686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245">
        <v>52</v>
      </c>
      <c r="B53" s="256">
        <f t="shared" si="1"/>
        <v>65402040212</v>
      </c>
      <c r="C53" s="249" t="s">
        <v>851</v>
      </c>
      <c r="D53" s="249" t="s">
        <v>863</v>
      </c>
      <c r="E53" s="248" t="s">
        <v>404</v>
      </c>
      <c r="F53" s="248" t="s">
        <v>885</v>
      </c>
      <c r="G53" s="248" t="s">
        <v>886</v>
      </c>
      <c r="H53" s="249" t="s">
        <v>686</v>
      </c>
      <c r="I53" s="249" t="s">
        <v>686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245">
        <v>53</v>
      </c>
      <c r="B54" s="256">
        <f t="shared" si="1"/>
        <v>65402040213</v>
      </c>
      <c r="C54" s="249" t="s">
        <v>852</v>
      </c>
      <c r="D54" s="249" t="s">
        <v>911</v>
      </c>
      <c r="E54" s="248" t="s">
        <v>404</v>
      </c>
      <c r="F54" s="248" t="s">
        <v>887</v>
      </c>
      <c r="G54" s="248" t="s">
        <v>888</v>
      </c>
      <c r="H54" s="249" t="s">
        <v>686</v>
      </c>
      <c r="I54" s="249" t="s">
        <v>686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245">
        <v>54</v>
      </c>
      <c r="B55" s="256">
        <f t="shared" si="1"/>
        <v>65402040214</v>
      </c>
      <c r="C55" s="249" t="s">
        <v>853</v>
      </c>
      <c r="D55" s="249" t="s">
        <v>909</v>
      </c>
      <c r="E55" s="248" t="s">
        <v>404</v>
      </c>
      <c r="F55" s="248" t="s">
        <v>889</v>
      </c>
      <c r="G55" s="248" t="s">
        <v>890</v>
      </c>
      <c r="H55" s="249" t="s">
        <v>686</v>
      </c>
      <c r="I55" s="249" t="s">
        <v>686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245">
        <v>55</v>
      </c>
      <c r="B56" s="256">
        <f t="shared" si="1"/>
        <v>65402040215</v>
      </c>
      <c r="C56" s="249" t="s">
        <v>854</v>
      </c>
      <c r="D56" s="249" t="s">
        <v>863</v>
      </c>
      <c r="E56" s="248" t="s">
        <v>404</v>
      </c>
      <c r="F56" s="248" t="s">
        <v>891</v>
      </c>
      <c r="G56" s="248" t="s">
        <v>892</v>
      </c>
      <c r="H56" s="249" t="s">
        <v>686</v>
      </c>
      <c r="I56" s="249" t="s">
        <v>686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245">
        <v>56</v>
      </c>
      <c r="B57" s="256">
        <f t="shared" si="1"/>
        <v>65402040216</v>
      </c>
      <c r="C57" s="249" t="s">
        <v>855</v>
      </c>
      <c r="D57" s="249" t="s">
        <v>863</v>
      </c>
      <c r="E57" s="248" t="s">
        <v>404</v>
      </c>
      <c r="F57" s="248" t="s">
        <v>893</v>
      </c>
      <c r="G57" s="248" t="s">
        <v>894</v>
      </c>
      <c r="H57" s="249" t="s">
        <v>686</v>
      </c>
      <c r="I57" s="249" t="s">
        <v>686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245">
        <v>57</v>
      </c>
      <c r="B58" s="256">
        <f t="shared" si="1"/>
        <v>65402040217</v>
      </c>
      <c r="C58" s="249" t="s">
        <v>856</v>
      </c>
      <c r="D58" s="249" t="s">
        <v>909</v>
      </c>
      <c r="E58" s="248" t="s">
        <v>404</v>
      </c>
      <c r="F58" s="248" t="s">
        <v>895</v>
      </c>
      <c r="G58" s="248" t="s">
        <v>896</v>
      </c>
      <c r="H58" s="249" t="s">
        <v>686</v>
      </c>
      <c r="I58" s="249" t="s">
        <v>686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245">
        <v>58</v>
      </c>
      <c r="B59" s="256">
        <f t="shared" si="1"/>
        <v>65402040218</v>
      </c>
      <c r="C59" s="249" t="s">
        <v>857</v>
      </c>
      <c r="D59" s="249" t="s">
        <v>909</v>
      </c>
      <c r="E59" s="248" t="s">
        <v>404</v>
      </c>
      <c r="F59" s="248" t="s">
        <v>897</v>
      </c>
      <c r="G59" s="248" t="s">
        <v>898</v>
      </c>
      <c r="H59" s="249" t="s">
        <v>686</v>
      </c>
      <c r="I59" s="249" t="s">
        <v>686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245">
        <v>59</v>
      </c>
      <c r="B60" s="256">
        <f t="shared" si="1"/>
        <v>65402040219</v>
      </c>
      <c r="C60" s="249" t="s">
        <v>858</v>
      </c>
      <c r="D60" s="249" t="s">
        <v>909</v>
      </c>
      <c r="E60" s="248" t="s">
        <v>398</v>
      </c>
      <c r="F60" s="248" t="s">
        <v>899</v>
      </c>
      <c r="G60" s="248" t="s">
        <v>900</v>
      </c>
      <c r="H60" s="249" t="s">
        <v>686</v>
      </c>
      <c r="I60" s="249" t="s">
        <v>686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245">
        <v>60</v>
      </c>
      <c r="B61" s="256">
        <f t="shared" si="1"/>
        <v>65402040220</v>
      </c>
      <c r="C61" s="249" t="s">
        <v>859</v>
      </c>
      <c r="D61" s="249" t="s">
        <v>909</v>
      </c>
      <c r="E61" s="248" t="s">
        <v>398</v>
      </c>
      <c r="F61" s="248" t="s">
        <v>901</v>
      </c>
      <c r="G61" s="248" t="s">
        <v>902</v>
      </c>
      <c r="H61" s="249" t="s">
        <v>686</v>
      </c>
      <c r="I61" s="249" t="s">
        <v>686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245">
        <v>61</v>
      </c>
      <c r="B62" s="256">
        <f t="shared" si="1"/>
        <v>65402040221</v>
      </c>
      <c r="C62" s="249" t="s">
        <v>860</v>
      </c>
      <c r="D62" s="249" t="s">
        <v>863</v>
      </c>
      <c r="E62" s="248" t="s">
        <v>398</v>
      </c>
      <c r="F62" s="248" t="s">
        <v>903</v>
      </c>
      <c r="G62" s="248" t="s">
        <v>904</v>
      </c>
      <c r="H62" s="249" t="s">
        <v>686</v>
      </c>
      <c r="I62" s="249" t="s">
        <v>686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245">
        <v>62</v>
      </c>
      <c r="B63" s="256">
        <f t="shared" si="1"/>
        <v>65402040222</v>
      </c>
      <c r="C63" s="249" t="s">
        <v>861</v>
      </c>
      <c r="D63" s="249" t="s">
        <v>863</v>
      </c>
      <c r="E63" s="248" t="s">
        <v>398</v>
      </c>
      <c r="F63" s="248" t="s">
        <v>905</v>
      </c>
      <c r="G63" s="248" t="s">
        <v>906</v>
      </c>
      <c r="H63" s="249" t="s">
        <v>686</v>
      </c>
      <c r="I63" s="249" t="s">
        <v>686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245">
        <v>63</v>
      </c>
      <c r="B64" s="256">
        <f t="shared" si="1"/>
        <v>65402040223</v>
      </c>
      <c r="C64" s="250" t="s">
        <v>862</v>
      </c>
      <c r="D64" s="250" t="s">
        <v>911</v>
      </c>
      <c r="E64" s="251" t="s">
        <v>398</v>
      </c>
      <c r="F64" s="251" t="s">
        <v>907</v>
      </c>
      <c r="G64" s="251" t="s">
        <v>908</v>
      </c>
      <c r="H64" s="250" t="s">
        <v>686</v>
      </c>
      <c r="I64" s="250" t="s">
        <v>686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245"/>
      <c r="B65" s="1"/>
      <c r="C65" s="4"/>
      <c r="D65" s="2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245"/>
      <c r="B66" s="1"/>
      <c r="C66" s="4"/>
      <c r="D66" s="2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245"/>
      <c r="B67" s="1"/>
      <c r="C67" s="4"/>
      <c r="D67" s="2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245"/>
      <c r="B68" s="1"/>
      <c r="C68" s="4"/>
      <c r="D68" s="2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245"/>
      <c r="B69" s="1"/>
      <c r="C69" s="4"/>
      <c r="D69" s="2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245"/>
      <c r="B70" s="1"/>
      <c r="C70" s="4"/>
      <c r="D70" s="2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245"/>
      <c r="B71" s="1"/>
      <c r="C71" s="4"/>
      <c r="D71" s="2"/>
      <c r="E71" s="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245"/>
      <c r="B72" s="1"/>
      <c r="C72" s="4"/>
      <c r="D72" s="2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245"/>
      <c r="B73" s="1"/>
      <c r="C73" s="4"/>
      <c r="D73" s="2"/>
      <c r="E73" s="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245"/>
      <c r="B74" s="1"/>
      <c r="C74" s="4"/>
      <c r="D74" s="2"/>
      <c r="E74" s="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245"/>
      <c r="B75" s="1"/>
      <c r="C75" s="4"/>
      <c r="D75" s="2"/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245"/>
      <c r="B76" s="1"/>
      <c r="C76" s="4"/>
      <c r="D76" s="2"/>
      <c r="E76" s="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1"/>
      <c r="C77" s="4"/>
      <c r="D77" s="2"/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1"/>
      <c r="C78" s="4"/>
      <c r="D78" s="2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1"/>
      <c r="C79" s="4"/>
      <c r="D79" s="2"/>
      <c r="E79" s="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1"/>
      <c r="C80" s="4"/>
      <c r="D80" s="2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1"/>
      <c r="C81" s="4"/>
      <c r="D81" s="2"/>
      <c r="E81" s="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1"/>
      <c r="C82" s="4"/>
      <c r="D82" s="2"/>
      <c r="E82" s="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1"/>
      <c r="C83" s="4"/>
      <c r="D83" s="2"/>
      <c r="E83" s="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1"/>
      <c r="C84" s="4"/>
      <c r="D84" s="2"/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1"/>
      <c r="C85" s="4"/>
      <c r="D85" s="2"/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1"/>
      <c r="C86" s="4"/>
      <c r="D86" s="2"/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1"/>
      <c r="C87" s="4"/>
      <c r="D87" s="2"/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1"/>
      <c r="C88" s="4"/>
      <c r="D88" s="2"/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1"/>
      <c r="C89" s="4"/>
      <c r="D89" s="2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1"/>
      <c r="C90" s="4"/>
      <c r="D90" s="2"/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1"/>
      <c r="C91" s="4"/>
      <c r="D91" s="2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1"/>
      <c r="C92" s="4"/>
      <c r="D92" s="2"/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1"/>
      <c r="C93" s="4"/>
      <c r="D93" s="2"/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1"/>
      <c r="C94" s="4"/>
      <c r="D94" s="2"/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1"/>
      <c r="C95" s="4"/>
      <c r="D95" s="2"/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1"/>
      <c r="C96" s="4"/>
      <c r="D96" s="2"/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1"/>
      <c r="C97" s="4"/>
      <c r="D97" s="2"/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1"/>
      <c r="C98" s="4"/>
      <c r="D98" s="2"/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1"/>
      <c r="C99" s="4"/>
      <c r="D99" s="2"/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1"/>
      <c r="C100" s="4"/>
      <c r="D100" s="2"/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1"/>
      <c r="C101" s="4"/>
      <c r="D101" s="2"/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1"/>
      <c r="C102" s="4"/>
      <c r="D102" s="2"/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1"/>
      <c r="C103" s="4"/>
      <c r="D103" s="2"/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1"/>
      <c r="C104" s="4"/>
      <c r="D104" s="2"/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1"/>
      <c r="C105" s="4"/>
      <c r="D105" s="2"/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1"/>
      <c r="C106" s="4"/>
      <c r="D106" s="2"/>
      <c r="E106" s="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1"/>
      <c r="C107" s="4"/>
      <c r="D107" s="2"/>
      <c r="E107" s="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1"/>
      <c r="C108" s="4"/>
      <c r="D108" s="2"/>
      <c r="E108" s="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1"/>
      <c r="C109" s="4"/>
      <c r="D109" s="2"/>
      <c r="E109" s="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1"/>
      <c r="C110" s="4"/>
      <c r="D110" s="2"/>
      <c r="E110" s="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1"/>
      <c r="C111" s="4"/>
      <c r="D111" s="2"/>
      <c r="E111" s="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1"/>
      <c r="C112" s="4"/>
      <c r="D112" s="2"/>
      <c r="E112" s="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1"/>
      <c r="C113" s="4"/>
      <c r="D113" s="2"/>
      <c r="E113" s="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1"/>
      <c r="C114" s="4"/>
      <c r="D114" s="2"/>
      <c r="E114" s="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1"/>
      <c r="C115" s="4"/>
      <c r="D115" s="2"/>
      <c r="E115" s="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1"/>
      <c r="C116" s="4"/>
      <c r="D116" s="2"/>
      <c r="E116" s="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1"/>
      <c r="C117" s="4"/>
      <c r="D117" s="2"/>
      <c r="E117" s="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1"/>
      <c r="C118" s="4"/>
      <c r="D118" s="2"/>
      <c r="E118" s="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1"/>
      <c r="C119" s="4"/>
      <c r="D119" s="2"/>
      <c r="E119" s="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1"/>
      <c r="C120" s="4"/>
      <c r="D120" s="2"/>
      <c r="E120" s="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1"/>
      <c r="C121" s="4"/>
      <c r="D121" s="2"/>
      <c r="E121" s="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1"/>
      <c r="C122" s="4"/>
      <c r="D122" s="2"/>
      <c r="E122" s="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1"/>
      <c r="C123" s="4"/>
      <c r="D123" s="2"/>
      <c r="E123" s="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1"/>
      <c r="C124" s="4"/>
      <c r="D124" s="2"/>
      <c r="E124" s="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1"/>
      <c r="C125" s="4"/>
      <c r="D125" s="2"/>
      <c r="E125" s="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1"/>
      <c r="C126" s="4"/>
      <c r="D126" s="2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1"/>
      <c r="C127" s="4"/>
      <c r="D127" s="2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1"/>
      <c r="C128" s="4"/>
      <c r="D128" s="2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1"/>
      <c r="C129" s="4"/>
      <c r="D129" s="2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1"/>
      <c r="C130" s="4"/>
      <c r="D130" s="2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1"/>
      <c r="C131" s="4"/>
      <c r="D131" s="2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1"/>
      <c r="C132" s="4"/>
      <c r="D132" s="2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1"/>
      <c r="C133" s="4"/>
      <c r="D133" s="2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1"/>
      <c r="C134" s="4"/>
      <c r="D134" s="2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1"/>
      <c r="C135" s="4"/>
      <c r="D135" s="2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1"/>
      <c r="C136" s="4"/>
      <c r="D136" s="2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1"/>
      <c r="C137" s="4"/>
      <c r="D137" s="2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1"/>
      <c r="C138" s="4"/>
      <c r="D138" s="2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1"/>
      <c r="C139" s="4"/>
      <c r="D139" s="2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1"/>
      <c r="C140" s="4"/>
      <c r="D140" s="2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1"/>
      <c r="C141" s="4"/>
      <c r="D141" s="2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1"/>
      <c r="C142" s="4"/>
      <c r="D142" s="2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1"/>
      <c r="C143" s="4"/>
      <c r="D143" s="2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1"/>
      <c r="C144" s="4"/>
      <c r="D144" s="2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1"/>
      <c r="C145" s="4"/>
      <c r="D145" s="2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1"/>
      <c r="C146" s="4"/>
      <c r="D146" s="2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1"/>
      <c r="C147" s="4"/>
      <c r="D147" s="2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1"/>
      <c r="C148" s="4"/>
      <c r="D148" s="2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1"/>
      <c r="C149" s="4"/>
      <c r="D149" s="2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1"/>
      <c r="C150" s="4"/>
      <c r="D150" s="2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1"/>
      <c r="C151" s="4"/>
      <c r="D151" s="2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1"/>
      <c r="C152" s="4"/>
      <c r="D152" s="2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1"/>
      <c r="C153" s="4"/>
      <c r="D153" s="2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1"/>
      <c r="C154" s="4"/>
      <c r="D154" s="2"/>
      <c r="E154" s="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1"/>
      <c r="C155" s="4"/>
      <c r="D155" s="2"/>
      <c r="E155" s="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1"/>
      <c r="C156" s="4"/>
      <c r="D156" s="2"/>
      <c r="E156" s="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1"/>
      <c r="C157" s="4"/>
      <c r="D157" s="2"/>
      <c r="E157" s="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1"/>
      <c r="C158" s="4"/>
      <c r="D158" s="2"/>
      <c r="E158" s="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1"/>
      <c r="C159" s="4"/>
      <c r="D159" s="2"/>
      <c r="E159" s="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1"/>
      <c r="C160" s="4"/>
      <c r="D160" s="2"/>
      <c r="E160" s="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1"/>
      <c r="C161" s="4"/>
      <c r="D161" s="2"/>
      <c r="E161" s="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1"/>
      <c r="C162" s="4"/>
      <c r="D162" s="2"/>
      <c r="E162" s="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1"/>
      <c r="C163" s="4"/>
      <c r="D163" s="2"/>
      <c r="E163" s="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1"/>
      <c r="C164" s="4"/>
      <c r="D164" s="2"/>
      <c r="E164" s="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1"/>
      <c r="C165" s="4"/>
      <c r="D165" s="2"/>
      <c r="E165" s="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1"/>
      <c r="C166" s="4"/>
      <c r="D166" s="2"/>
      <c r="E166" s="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1"/>
      <c r="C167" s="4"/>
      <c r="D167" s="2"/>
      <c r="E167" s="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1"/>
      <c r="C168" s="4"/>
      <c r="D168" s="2"/>
      <c r="E168" s="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1"/>
      <c r="C169" s="4"/>
      <c r="D169" s="2"/>
      <c r="E169" s="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1"/>
      <c r="C170" s="4"/>
      <c r="D170" s="2"/>
      <c r="E170" s="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1"/>
      <c r="C171" s="4"/>
      <c r="D171" s="2"/>
      <c r="E171" s="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1"/>
      <c r="C172" s="4"/>
      <c r="D172" s="2"/>
      <c r="E172" s="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1"/>
      <c r="C173" s="4"/>
      <c r="D173" s="2"/>
      <c r="E173" s="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1"/>
      <c r="C174" s="4"/>
      <c r="D174" s="2"/>
      <c r="E174" s="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1"/>
      <c r="C175" s="4"/>
      <c r="D175" s="2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1"/>
      <c r="C176" s="4"/>
      <c r="D176" s="2"/>
      <c r="E176" s="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1"/>
      <c r="C177" s="4"/>
      <c r="D177" s="2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1"/>
      <c r="C178" s="4"/>
      <c r="D178" s="2"/>
      <c r="E178" s="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1"/>
      <c r="C179" s="4"/>
      <c r="D179" s="2"/>
      <c r="E179" s="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1"/>
      <c r="C180" s="4"/>
      <c r="D180" s="2"/>
      <c r="E180" s="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1"/>
      <c r="C181" s="4"/>
      <c r="D181" s="2"/>
      <c r="E181" s="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1"/>
      <c r="C182" s="4"/>
      <c r="D182" s="2"/>
      <c r="E182" s="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1"/>
      <c r="C183" s="4"/>
      <c r="D183" s="2"/>
      <c r="E183" s="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1"/>
      <c r="C184" s="4"/>
      <c r="D184" s="2"/>
      <c r="E184" s="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1"/>
      <c r="C185" s="4"/>
      <c r="D185" s="2"/>
      <c r="E185" s="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1"/>
      <c r="C186" s="4"/>
      <c r="D186" s="2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1"/>
      <c r="C187" s="4"/>
      <c r="D187" s="2"/>
      <c r="E187" s="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1"/>
      <c r="C188" s="4"/>
      <c r="D188" s="2"/>
      <c r="E188" s="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1"/>
      <c r="C189" s="4"/>
      <c r="D189" s="2"/>
      <c r="E189" s="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1"/>
      <c r="C190" s="4"/>
      <c r="D190" s="2"/>
      <c r="E190" s="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1"/>
      <c r="C191" s="4"/>
      <c r="D191" s="2"/>
      <c r="E191" s="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1"/>
      <c r="C192" s="4"/>
      <c r="D192" s="2"/>
      <c r="E192" s="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1"/>
      <c r="C193" s="4"/>
      <c r="D193" s="2"/>
      <c r="E193" s="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1"/>
      <c r="C194" s="4"/>
      <c r="D194" s="2"/>
      <c r="E194" s="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1"/>
      <c r="C195" s="4"/>
      <c r="D195" s="2"/>
      <c r="E195" s="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1"/>
      <c r="C196" s="4"/>
      <c r="D196" s="2"/>
      <c r="E196" s="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1"/>
      <c r="C197" s="4"/>
      <c r="D197" s="2"/>
      <c r="E197" s="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1"/>
      <c r="C198" s="4"/>
      <c r="D198" s="2"/>
      <c r="E198" s="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1"/>
      <c r="C199" s="4"/>
      <c r="D199" s="2"/>
      <c r="E199" s="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1"/>
      <c r="C200" s="4"/>
      <c r="D200" s="2"/>
      <c r="E200" s="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1"/>
      <c r="C201" s="4"/>
      <c r="D201" s="2"/>
      <c r="E201" s="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1"/>
      <c r="C202" s="4"/>
      <c r="D202" s="2"/>
      <c r="E202" s="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1"/>
      <c r="C203" s="4"/>
      <c r="D203" s="2"/>
      <c r="E203" s="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1"/>
      <c r="C204" s="4"/>
      <c r="D204" s="2"/>
      <c r="E204" s="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1"/>
      <c r="C205" s="4"/>
      <c r="D205" s="2"/>
      <c r="E205" s="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1"/>
      <c r="C206" s="4"/>
      <c r="D206" s="2"/>
      <c r="E206" s="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1"/>
      <c r="C207" s="4"/>
      <c r="D207" s="2"/>
      <c r="E207" s="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1"/>
      <c r="C208" s="4"/>
      <c r="D208" s="2"/>
      <c r="E208" s="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1"/>
      <c r="C209" s="4"/>
      <c r="D209" s="2"/>
      <c r="E209" s="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1"/>
      <c r="C210" s="4"/>
      <c r="D210" s="2"/>
      <c r="E210" s="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1"/>
      <c r="C211" s="4"/>
      <c r="D211" s="2"/>
      <c r="E211" s="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1"/>
      <c r="C212" s="4"/>
      <c r="D212" s="2"/>
      <c r="E212" s="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1"/>
      <c r="C213" s="4"/>
      <c r="D213" s="2"/>
      <c r="E213" s="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1"/>
      <c r="C214" s="4"/>
      <c r="D214" s="2"/>
      <c r="E214" s="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1"/>
      <c r="C215" s="4"/>
      <c r="D215" s="2"/>
      <c r="E215" s="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1"/>
      <c r="C216" s="4"/>
      <c r="D216" s="2"/>
      <c r="E216" s="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1"/>
      <c r="C217" s="4"/>
      <c r="D217" s="2"/>
      <c r="E217" s="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1"/>
      <c r="C218" s="4"/>
      <c r="D218" s="2"/>
      <c r="E218" s="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1"/>
      <c r="C219" s="4"/>
      <c r="D219" s="2"/>
      <c r="E219" s="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1"/>
      <c r="C220" s="4"/>
      <c r="D220" s="2"/>
      <c r="E220" s="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1"/>
      <c r="C221" s="4"/>
      <c r="D221" s="2"/>
      <c r="E221" s="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1"/>
      <c r="C222" s="4"/>
      <c r="D222" s="2"/>
      <c r="E222" s="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1"/>
      <c r="C223" s="4"/>
      <c r="D223" s="2"/>
      <c r="E223" s="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1"/>
      <c r="C224" s="4"/>
      <c r="D224" s="2"/>
      <c r="E224" s="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1"/>
      <c r="C225" s="4"/>
      <c r="D225" s="2"/>
      <c r="E225" s="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1"/>
      <c r="C226" s="4"/>
      <c r="D226" s="2"/>
      <c r="E226" s="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1"/>
      <c r="C227" s="4"/>
      <c r="D227" s="2"/>
      <c r="E227" s="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1"/>
      <c r="C228" s="4"/>
      <c r="D228" s="2"/>
      <c r="E228" s="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1"/>
      <c r="C229" s="4"/>
      <c r="D229" s="2"/>
      <c r="E229" s="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1"/>
      <c r="C230" s="4"/>
      <c r="D230" s="2"/>
      <c r="E230" s="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1"/>
      <c r="C231" s="4"/>
      <c r="D231" s="2"/>
      <c r="E231" s="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1"/>
      <c r="C232" s="4"/>
      <c r="D232" s="2"/>
      <c r="E232" s="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1"/>
      <c r="C233" s="4"/>
      <c r="D233" s="2"/>
      <c r="E233" s="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1"/>
      <c r="C234" s="4"/>
      <c r="D234" s="2"/>
      <c r="E234" s="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1"/>
      <c r="C235" s="4"/>
      <c r="D235" s="2"/>
      <c r="E235" s="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1"/>
      <c r="C236" s="4"/>
      <c r="D236" s="2"/>
      <c r="E236" s="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1"/>
      <c r="C237" s="4"/>
      <c r="D237" s="2"/>
      <c r="E237" s="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1"/>
      <c r="C238" s="4"/>
      <c r="D238" s="2"/>
      <c r="E238" s="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1"/>
      <c r="C239" s="4"/>
      <c r="D239" s="2"/>
      <c r="E239" s="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1"/>
      <c r="C240" s="4"/>
      <c r="D240" s="2"/>
      <c r="E240" s="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1"/>
      <c r="C241" s="4"/>
      <c r="D241" s="2"/>
      <c r="E241" s="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1"/>
      <c r="C242" s="4"/>
      <c r="D242" s="2"/>
      <c r="E242" s="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1"/>
      <c r="C243" s="4"/>
      <c r="D243" s="2"/>
      <c r="E243" s="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1"/>
      <c r="C244" s="4"/>
      <c r="D244" s="2"/>
      <c r="E244" s="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1"/>
      <c r="C245" s="4"/>
      <c r="D245" s="2"/>
      <c r="E245" s="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1"/>
      <c r="C246" s="4"/>
      <c r="D246" s="2"/>
      <c r="E246" s="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1"/>
      <c r="C247" s="4"/>
      <c r="D247" s="2"/>
      <c r="E247" s="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1"/>
      <c r="C248" s="4"/>
      <c r="D248" s="2"/>
      <c r="E248" s="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1"/>
      <c r="C249" s="4"/>
      <c r="D249" s="2"/>
      <c r="E249" s="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1"/>
      <c r="C250" s="4"/>
      <c r="D250" s="2"/>
      <c r="E250" s="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1"/>
      <c r="C251" s="4"/>
      <c r="D251" s="2"/>
      <c r="E251" s="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1"/>
      <c r="C252" s="4"/>
      <c r="D252" s="2"/>
      <c r="E252" s="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1"/>
      <c r="C253" s="4"/>
      <c r="D253" s="2"/>
      <c r="E253" s="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1"/>
      <c r="C254" s="4"/>
      <c r="D254" s="2"/>
      <c r="E254" s="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1"/>
      <c r="C255" s="4"/>
      <c r="D255" s="2"/>
      <c r="E255" s="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1"/>
      <c r="C256" s="4"/>
      <c r="D256" s="2"/>
      <c r="E256" s="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1"/>
      <c r="C257" s="4"/>
      <c r="D257" s="2"/>
      <c r="E257" s="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1"/>
      <c r="C258" s="4"/>
      <c r="D258" s="2"/>
      <c r="E258" s="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1"/>
      <c r="C259" s="4"/>
      <c r="D259" s="2"/>
      <c r="E259" s="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1"/>
      <c r="C260" s="4"/>
      <c r="D260" s="2"/>
      <c r="E260" s="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1"/>
      <c r="C261" s="4"/>
      <c r="D261" s="2"/>
      <c r="E261" s="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1"/>
      <c r="C262" s="4"/>
      <c r="D262" s="2"/>
      <c r="E262" s="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1"/>
      <c r="C263" s="4"/>
      <c r="D263" s="2"/>
      <c r="E263" s="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1"/>
      <c r="C264" s="4"/>
      <c r="D264" s="2"/>
      <c r="E264" s="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1"/>
      <c r="C265" s="4"/>
      <c r="D265" s="2"/>
      <c r="E265" s="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1"/>
      <c r="C266" s="4"/>
      <c r="D266" s="2"/>
      <c r="E266" s="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1"/>
      <c r="C267" s="4"/>
      <c r="D267" s="2"/>
      <c r="E267" s="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1"/>
      <c r="C268" s="4"/>
      <c r="D268" s="2"/>
      <c r="E268" s="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1"/>
      <c r="C269" s="4"/>
      <c r="D269" s="2"/>
      <c r="E269" s="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1"/>
      <c r="C270" s="4"/>
      <c r="D270" s="2"/>
      <c r="E270" s="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1"/>
      <c r="C271" s="4"/>
      <c r="D271" s="2"/>
      <c r="E271" s="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1"/>
      <c r="C272" s="4"/>
      <c r="D272" s="2"/>
      <c r="E272" s="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1"/>
      <c r="C273" s="4"/>
      <c r="D273" s="2"/>
      <c r="E273" s="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1"/>
      <c r="C274" s="4"/>
      <c r="D274" s="2"/>
      <c r="E274" s="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1"/>
      <c r="C275" s="4"/>
      <c r="D275" s="2"/>
      <c r="E275" s="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1"/>
      <c r="C276" s="4"/>
      <c r="D276" s="2"/>
      <c r="E276" s="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1"/>
      <c r="C277" s="4"/>
      <c r="D277" s="2"/>
      <c r="E277" s="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1"/>
      <c r="C278" s="4"/>
      <c r="D278" s="2"/>
      <c r="E278" s="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1"/>
      <c r="C279" s="4"/>
      <c r="D279" s="2"/>
      <c r="E279" s="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1"/>
      <c r="C280" s="4"/>
      <c r="D280" s="2"/>
      <c r="E280" s="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1"/>
      <c r="C281" s="4"/>
      <c r="D281" s="2"/>
      <c r="E281" s="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1"/>
      <c r="C282" s="4"/>
      <c r="D282" s="2"/>
      <c r="E282" s="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1"/>
      <c r="C283" s="4"/>
      <c r="D283" s="2"/>
      <c r="E283" s="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1"/>
      <c r="C284" s="4"/>
      <c r="D284" s="2"/>
      <c r="E284" s="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1"/>
      <c r="C285" s="4"/>
      <c r="D285" s="2"/>
      <c r="E285" s="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1"/>
      <c r="C286" s="4"/>
      <c r="D286" s="2"/>
      <c r="E286" s="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1"/>
      <c r="C287" s="4"/>
      <c r="D287" s="2"/>
      <c r="E287" s="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1"/>
      <c r="C288" s="4"/>
      <c r="D288" s="2"/>
      <c r="E288" s="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1"/>
      <c r="C289" s="4"/>
      <c r="D289" s="2"/>
      <c r="E289" s="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1"/>
      <c r="C290" s="4"/>
      <c r="D290" s="2"/>
      <c r="E290" s="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1"/>
      <c r="C291" s="4"/>
      <c r="D291" s="2"/>
      <c r="E291" s="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1"/>
      <c r="C292" s="4"/>
      <c r="D292" s="2"/>
      <c r="E292" s="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1"/>
      <c r="C293" s="4"/>
      <c r="D293" s="2"/>
      <c r="E293" s="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1"/>
      <c r="C294" s="4"/>
      <c r="D294" s="2"/>
      <c r="E294" s="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1"/>
      <c r="C295" s="4"/>
      <c r="D295" s="2"/>
      <c r="E295" s="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1"/>
      <c r="C296" s="4"/>
      <c r="D296" s="2"/>
      <c r="E296" s="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1"/>
      <c r="C297" s="4"/>
      <c r="D297" s="2"/>
      <c r="E297" s="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1"/>
      <c r="C298" s="4"/>
      <c r="D298" s="2"/>
      <c r="E298" s="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1"/>
      <c r="C299" s="4"/>
      <c r="D299" s="2"/>
      <c r="E299" s="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1"/>
      <c r="C300" s="4"/>
      <c r="D300" s="2"/>
      <c r="E300" s="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1"/>
      <c r="C301" s="4"/>
      <c r="D301" s="2"/>
      <c r="E301" s="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1"/>
      <c r="C302" s="4"/>
      <c r="D302" s="2"/>
      <c r="E302" s="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1"/>
      <c r="C303" s="4"/>
      <c r="D303" s="2"/>
      <c r="E303" s="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1"/>
      <c r="C304" s="4"/>
      <c r="D304" s="2"/>
      <c r="E304" s="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1"/>
      <c r="C305" s="4"/>
      <c r="D305" s="2"/>
      <c r="E305" s="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1"/>
      <c r="C306" s="4"/>
      <c r="D306" s="2"/>
      <c r="E306" s="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1"/>
      <c r="C307" s="4"/>
      <c r="D307" s="2"/>
      <c r="E307" s="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1"/>
      <c r="C308" s="4"/>
      <c r="D308" s="2"/>
      <c r="E308" s="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1"/>
      <c r="C309" s="4"/>
      <c r="D309" s="2"/>
      <c r="E309" s="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1"/>
      <c r="C310" s="4"/>
      <c r="D310" s="2"/>
      <c r="E310" s="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1"/>
      <c r="C311" s="4"/>
      <c r="D311" s="2"/>
      <c r="E311" s="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1"/>
      <c r="C312" s="4"/>
      <c r="D312" s="2"/>
      <c r="E312" s="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1"/>
      <c r="C313" s="4"/>
      <c r="D313" s="2"/>
      <c r="E313" s="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1"/>
      <c r="C314" s="4"/>
      <c r="D314" s="2"/>
      <c r="E314" s="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1"/>
      <c r="C315" s="4"/>
      <c r="D315" s="2"/>
      <c r="E315" s="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1"/>
      <c r="C316" s="4"/>
      <c r="D316" s="2"/>
      <c r="E316" s="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1"/>
      <c r="C317" s="4"/>
      <c r="D317" s="2"/>
      <c r="E317" s="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1"/>
      <c r="C318" s="4"/>
      <c r="D318" s="2"/>
      <c r="E318" s="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1"/>
      <c r="C319" s="4"/>
      <c r="D319" s="2"/>
      <c r="E319" s="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1"/>
      <c r="C320" s="4"/>
      <c r="D320" s="2"/>
      <c r="E320" s="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1"/>
      <c r="C321" s="4"/>
      <c r="D321" s="2"/>
      <c r="E321" s="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1"/>
      <c r="C322" s="4"/>
      <c r="D322" s="2"/>
      <c r="E322" s="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1"/>
      <c r="C323" s="4"/>
      <c r="D323" s="2"/>
      <c r="E323" s="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1"/>
      <c r="C324" s="4"/>
      <c r="D324" s="2"/>
      <c r="E324" s="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1"/>
      <c r="C325" s="4"/>
      <c r="D325" s="2"/>
      <c r="E325" s="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1"/>
      <c r="C326" s="4"/>
      <c r="D326" s="2"/>
      <c r="E326" s="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1"/>
      <c r="C327" s="4"/>
      <c r="D327" s="2"/>
      <c r="E327" s="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1"/>
      <c r="C328" s="4"/>
      <c r="D328" s="2"/>
      <c r="E328" s="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1"/>
      <c r="C329" s="4"/>
      <c r="D329" s="2"/>
      <c r="E329" s="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1"/>
      <c r="C330" s="4"/>
      <c r="D330" s="2"/>
      <c r="E330" s="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1"/>
      <c r="C331" s="4"/>
      <c r="D331" s="2"/>
      <c r="E331" s="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1"/>
      <c r="C332" s="4"/>
      <c r="D332" s="2"/>
      <c r="E332" s="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1"/>
      <c r="C333" s="4"/>
      <c r="D333" s="2"/>
      <c r="E333" s="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1"/>
      <c r="C334" s="4"/>
      <c r="D334" s="2"/>
      <c r="E334" s="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1"/>
      <c r="C335" s="4"/>
      <c r="D335" s="2"/>
      <c r="E335" s="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1"/>
      <c r="C336" s="4"/>
      <c r="D336" s="2"/>
      <c r="E336" s="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1"/>
      <c r="C337" s="4"/>
      <c r="D337" s="2"/>
      <c r="E337" s="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1"/>
      <c r="C338" s="4"/>
      <c r="D338" s="2"/>
      <c r="E338" s="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1"/>
      <c r="C339" s="4"/>
      <c r="D339" s="2"/>
      <c r="E339" s="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1"/>
      <c r="C340" s="4"/>
      <c r="D340" s="2"/>
      <c r="E340" s="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1"/>
      <c r="C341" s="4"/>
      <c r="D341" s="2"/>
      <c r="E341" s="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1"/>
      <c r="C342" s="4"/>
      <c r="D342" s="2"/>
      <c r="E342" s="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1"/>
      <c r="C343" s="4"/>
      <c r="D343" s="2"/>
      <c r="E343" s="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1"/>
      <c r="C344" s="4"/>
      <c r="D344" s="2"/>
      <c r="E344" s="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1"/>
      <c r="C345" s="4"/>
      <c r="D345" s="2"/>
      <c r="E345" s="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1"/>
      <c r="C346" s="4"/>
      <c r="D346" s="2"/>
      <c r="E346" s="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1"/>
      <c r="C347" s="4"/>
      <c r="D347" s="2"/>
      <c r="E347" s="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1"/>
      <c r="C348" s="4"/>
      <c r="D348" s="2"/>
      <c r="E348" s="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1"/>
      <c r="C349" s="4"/>
      <c r="D349" s="2"/>
      <c r="E349" s="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1"/>
      <c r="C350" s="4"/>
      <c r="D350" s="2"/>
      <c r="E350" s="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1"/>
      <c r="C351" s="4"/>
      <c r="D351" s="2"/>
      <c r="E351" s="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1"/>
      <c r="C352" s="4"/>
      <c r="D352" s="2"/>
      <c r="E352" s="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1"/>
      <c r="C353" s="4"/>
      <c r="D353" s="2"/>
      <c r="E353" s="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1"/>
      <c r="C354" s="4"/>
      <c r="D354" s="2"/>
      <c r="E354" s="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1"/>
      <c r="C355" s="4"/>
      <c r="D355" s="2"/>
      <c r="E355" s="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1"/>
      <c r="C356" s="4"/>
      <c r="D356" s="2"/>
      <c r="E356" s="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1"/>
      <c r="C357" s="4"/>
      <c r="D357" s="2"/>
      <c r="E357" s="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1"/>
      <c r="C358" s="4"/>
      <c r="D358" s="2"/>
      <c r="E358" s="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1"/>
      <c r="C359" s="4"/>
      <c r="D359" s="2"/>
      <c r="E359" s="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1"/>
      <c r="C360" s="4"/>
      <c r="D360" s="2"/>
      <c r="E360" s="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1"/>
      <c r="C361" s="4"/>
      <c r="D361" s="2"/>
      <c r="E361" s="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1"/>
      <c r="C362" s="4"/>
      <c r="D362" s="2"/>
      <c r="E362" s="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1"/>
      <c r="C363" s="4"/>
      <c r="D363" s="2"/>
      <c r="E363" s="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1"/>
      <c r="C364" s="4"/>
      <c r="D364" s="2"/>
      <c r="E364" s="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1"/>
      <c r="C365" s="4"/>
      <c r="D365" s="2"/>
      <c r="E365" s="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1"/>
      <c r="C366" s="4"/>
      <c r="D366" s="2"/>
      <c r="E366" s="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1"/>
      <c r="C367" s="4"/>
      <c r="D367" s="2"/>
      <c r="E367" s="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1"/>
      <c r="C368" s="4"/>
      <c r="D368" s="2"/>
      <c r="E368" s="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1"/>
      <c r="C369" s="4"/>
      <c r="D369" s="2"/>
      <c r="E369" s="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1"/>
      <c r="C370" s="4"/>
      <c r="D370" s="2"/>
      <c r="E370" s="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1"/>
      <c r="C371" s="4"/>
      <c r="D371" s="2"/>
      <c r="E371" s="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1"/>
      <c r="C372" s="4"/>
      <c r="D372" s="2"/>
      <c r="E372" s="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1"/>
      <c r="C373" s="4"/>
      <c r="D373" s="2"/>
      <c r="E373" s="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1"/>
      <c r="C374" s="4"/>
      <c r="D374" s="2"/>
      <c r="E374" s="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1"/>
      <c r="C375" s="4"/>
      <c r="D375" s="2"/>
      <c r="E375" s="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1"/>
      <c r="C376" s="4"/>
      <c r="D376" s="2"/>
      <c r="E376" s="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1"/>
      <c r="C377" s="4"/>
      <c r="D377" s="2"/>
      <c r="E377" s="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1"/>
      <c r="C378" s="4"/>
      <c r="D378" s="2"/>
      <c r="E378" s="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1"/>
      <c r="C379" s="4"/>
      <c r="D379" s="2"/>
      <c r="E379" s="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1"/>
      <c r="C380" s="4"/>
      <c r="D380" s="2"/>
      <c r="E380" s="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1"/>
      <c r="C381" s="4"/>
      <c r="D381" s="2"/>
      <c r="E381" s="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1"/>
      <c r="C382" s="4"/>
      <c r="D382" s="2"/>
      <c r="E382" s="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1"/>
      <c r="C383" s="4"/>
      <c r="D383" s="2"/>
      <c r="E383" s="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1"/>
      <c r="C384" s="4"/>
      <c r="D384" s="2"/>
      <c r="E384" s="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1"/>
      <c r="C385" s="4"/>
      <c r="D385" s="2"/>
      <c r="E385" s="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1"/>
      <c r="C386" s="4"/>
      <c r="D386" s="2"/>
      <c r="E386" s="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1"/>
      <c r="C387" s="4"/>
      <c r="D387" s="2"/>
      <c r="E387" s="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1"/>
      <c r="C388" s="4"/>
      <c r="D388" s="2"/>
      <c r="E388" s="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1"/>
      <c r="C389" s="4"/>
      <c r="D389" s="2"/>
      <c r="E389" s="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1"/>
      <c r="C390" s="4"/>
      <c r="D390" s="2"/>
      <c r="E390" s="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1"/>
      <c r="C391" s="4"/>
      <c r="D391" s="2"/>
      <c r="E391" s="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1"/>
      <c r="C392" s="4"/>
      <c r="D392" s="2"/>
      <c r="E392" s="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1"/>
      <c r="C393" s="4"/>
      <c r="D393" s="2"/>
      <c r="E393" s="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1"/>
      <c r="C394" s="4"/>
      <c r="D394" s="2"/>
      <c r="E394" s="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1"/>
      <c r="C395" s="4"/>
      <c r="D395" s="2"/>
      <c r="E395" s="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1"/>
      <c r="C396" s="4"/>
      <c r="D396" s="2"/>
      <c r="E396" s="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1"/>
      <c r="C397" s="4"/>
      <c r="D397" s="2"/>
      <c r="E397" s="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1"/>
      <c r="C398" s="4"/>
      <c r="D398" s="2"/>
      <c r="E398" s="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1"/>
      <c r="C399" s="4"/>
      <c r="D399" s="2"/>
      <c r="E399" s="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1"/>
      <c r="C400" s="4"/>
      <c r="D400" s="2"/>
      <c r="E400" s="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1"/>
      <c r="C401" s="4"/>
      <c r="D401" s="2"/>
      <c r="E401" s="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1"/>
      <c r="C402" s="4"/>
      <c r="D402" s="2"/>
      <c r="E402" s="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1"/>
      <c r="C403" s="4"/>
      <c r="D403" s="2"/>
      <c r="E403" s="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1"/>
      <c r="C404" s="4"/>
      <c r="D404" s="2"/>
      <c r="E404" s="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1"/>
      <c r="C405" s="4"/>
      <c r="D405" s="2"/>
      <c r="E405" s="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1"/>
      <c r="C406" s="4"/>
      <c r="D406" s="2"/>
      <c r="E406" s="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1"/>
      <c r="C407" s="4"/>
      <c r="D407" s="2"/>
      <c r="E407" s="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1"/>
      <c r="C408" s="4"/>
      <c r="D408" s="2"/>
      <c r="E408" s="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1"/>
      <c r="C409" s="4"/>
      <c r="D409" s="2"/>
      <c r="E409" s="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1"/>
      <c r="C410" s="4"/>
      <c r="D410" s="2"/>
      <c r="E410" s="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1"/>
      <c r="C411" s="4"/>
      <c r="D411" s="2"/>
      <c r="E411" s="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1"/>
      <c r="C412" s="4"/>
      <c r="D412" s="2"/>
      <c r="E412" s="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1"/>
      <c r="C413" s="4"/>
      <c r="D413" s="2"/>
      <c r="E413" s="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1"/>
      <c r="C414" s="4"/>
      <c r="D414" s="2"/>
      <c r="E414" s="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1"/>
      <c r="C415" s="4"/>
      <c r="D415" s="2"/>
      <c r="E415" s="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1"/>
      <c r="C416" s="4"/>
      <c r="D416" s="2"/>
      <c r="E416" s="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1"/>
      <c r="C417" s="4"/>
      <c r="D417" s="2"/>
      <c r="E417" s="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1"/>
      <c r="C418" s="4"/>
      <c r="D418" s="2"/>
      <c r="E418" s="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1"/>
      <c r="C419" s="4"/>
      <c r="D419" s="2"/>
      <c r="E419" s="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1"/>
      <c r="C420" s="4"/>
      <c r="D420" s="2"/>
      <c r="E420" s="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1"/>
      <c r="C421" s="4"/>
      <c r="D421" s="2"/>
      <c r="E421" s="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1"/>
      <c r="C422" s="4"/>
      <c r="D422" s="2"/>
      <c r="E422" s="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1"/>
      <c r="C423" s="4"/>
      <c r="D423" s="2"/>
      <c r="E423" s="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1"/>
      <c r="C424" s="4"/>
      <c r="D424" s="2"/>
      <c r="E424" s="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1"/>
      <c r="C425" s="4"/>
      <c r="D425" s="2"/>
      <c r="E425" s="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1"/>
      <c r="C426" s="4"/>
      <c r="D426" s="2"/>
      <c r="E426" s="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1"/>
      <c r="C427" s="4"/>
      <c r="D427" s="2"/>
      <c r="E427" s="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1"/>
      <c r="C428" s="4"/>
      <c r="D428" s="2"/>
      <c r="E428" s="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1"/>
      <c r="C429" s="4"/>
      <c r="D429" s="2"/>
      <c r="E429" s="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1"/>
      <c r="C430" s="4"/>
      <c r="D430" s="2"/>
      <c r="E430" s="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1"/>
      <c r="C431" s="4"/>
      <c r="D431" s="2"/>
      <c r="E431" s="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1"/>
      <c r="C432" s="4"/>
      <c r="D432" s="2"/>
      <c r="E432" s="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1"/>
      <c r="C433" s="4"/>
      <c r="D433" s="2"/>
      <c r="E433" s="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1"/>
      <c r="C434" s="4"/>
      <c r="D434" s="2"/>
      <c r="E434" s="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1"/>
      <c r="C435" s="4"/>
      <c r="D435" s="2"/>
      <c r="E435" s="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1"/>
      <c r="C436" s="4"/>
      <c r="D436" s="2"/>
      <c r="E436" s="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1"/>
      <c r="C437" s="4"/>
      <c r="D437" s="2"/>
      <c r="E437" s="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1"/>
      <c r="C438" s="4"/>
      <c r="D438" s="2"/>
      <c r="E438" s="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1"/>
      <c r="C439" s="4"/>
      <c r="D439" s="2"/>
      <c r="E439" s="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1"/>
      <c r="C440" s="4"/>
      <c r="D440" s="2"/>
      <c r="E440" s="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1"/>
      <c r="C441" s="4"/>
      <c r="D441" s="2"/>
      <c r="E441" s="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1"/>
      <c r="C442" s="4"/>
      <c r="D442" s="2"/>
      <c r="E442" s="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1"/>
      <c r="C443" s="4"/>
      <c r="D443" s="2"/>
      <c r="E443" s="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1"/>
      <c r="C444" s="4"/>
      <c r="D444" s="2"/>
      <c r="E444" s="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1"/>
      <c r="C445" s="4"/>
      <c r="D445" s="2"/>
      <c r="E445" s="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1"/>
      <c r="C446" s="4"/>
      <c r="D446" s="2"/>
      <c r="E446" s="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1"/>
      <c r="C447" s="4"/>
      <c r="D447" s="2"/>
      <c r="E447" s="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1"/>
      <c r="C448" s="4"/>
      <c r="D448" s="2"/>
      <c r="E448" s="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1"/>
      <c r="C449" s="4"/>
      <c r="D449" s="2"/>
      <c r="E449" s="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1"/>
      <c r="C450" s="4"/>
      <c r="D450" s="2"/>
      <c r="E450" s="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1"/>
      <c r="C451" s="4"/>
      <c r="D451" s="2"/>
      <c r="E451" s="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1"/>
      <c r="C452" s="4"/>
      <c r="D452" s="2"/>
      <c r="E452" s="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1"/>
      <c r="C453" s="4"/>
      <c r="D453" s="2"/>
      <c r="E453" s="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1"/>
      <c r="C454" s="4"/>
      <c r="D454" s="2"/>
      <c r="E454" s="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1"/>
      <c r="C455" s="4"/>
      <c r="D455" s="2"/>
      <c r="E455" s="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1"/>
      <c r="C456" s="4"/>
      <c r="D456" s="2"/>
      <c r="E456" s="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1"/>
      <c r="C457" s="4"/>
      <c r="D457" s="2"/>
      <c r="E457" s="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1"/>
      <c r="C458" s="4"/>
      <c r="D458" s="2"/>
      <c r="E458" s="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1"/>
      <c r="C459" s="4"/>
      <c r="D459" s="2"/>
      <c r="E459" s="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1"/>
      <c r="C460" s="4"/>
      <c r="D460" s="2"/>
      <c r="E460" s="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1"/>
      <c r="C461" s="4"/>
      <c r="D461" s="2"/>
      <c r="E461" s="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1"/>
      <c r="C462" s="4"/>
      <c r="D462" s="2"/>
      <c r="E462" s="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1"/>
      <c r="C463" s="4"/>
      <c r="D463" s="2"/>
      <c r="E463" s="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1"/>
      <c r="C464" s="4"/>
      <c r="D464" s="2"/>
      <c r="E464" s="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1"/>
      <c r="C465" s="4"/>
      <c r="D465" s="2"/>
      <c r="E465" s="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1"/>
      <c r="C466" s="4"/>
      <c r="D466" s="2"/>
      <c r="E466" s="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1"/>
      <c r="C467" s="4"/>
      <c r="D467" s="2"/>
      <c r="E467" s="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1"/>
      <c r="C468" s="4"/>
      <c r="D468" s="2"/>
      <c r="E468" s="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1"/>
      <c r="C469" s="4"/>
      <c r="D469" s="2"/>
      <c r="E469" s="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1"/>
      <c r="C470" s="4"/>
      <c r="D470" s="2"/>
      <c r="E470" s="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1"/>
      <c r="C471" s="4"/>
      <c r="D471" s="2"/>
      <c r="E471" s="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1"/>
      <c r="C472" s="4"/>
      <c r="D472" s="2"/>
      <c r="E472" s="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1"/>
      <c r="C473" s="4"/>
      <c r="D473" s="2"/>
      <c r="E473" s="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1"/>
      <c r="C474" s="4"/>
      <c r="D474" s="2"/>
      <c r="E474" s="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1"/>
      <c r="C475" s="4"/>
      <c r="D475" s="2"/>
      <c r="E475" s="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1"/>
      <c r="C476" s="4"/>
      <c r="D476" s="2"/>
      <c r="E476" s="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1"/>
      <c r="C477" s="4"/>
      <c r="D477" s="2"/>
      <c r="E477" s="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1"/>
      <c r="C478" s="4"/>
      <c r="D478" s="2"/>
      <c r="E478" s="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1"/>
      <c r="C479" s="4"/>
      <c r="D479" s="2"/>
      <c r="E479" s="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1"/>
      <c r="C480" s="4"/>
      <c r="D480" s="2"/>
      <c r="E480" s="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1"/>
      <c r="C481" s="4"/>
      <c r="D481" s="2"/>
      <c r="E481" s="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1"/>
      <c r="C482" s="4"/>
      <c r="D482" s="2"/>
      <c r="E482" s="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1"/>
      <c r="C483" s="4"/>
      <c r="D483" s="2"/>
      <c r="E483" s="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1"/>
      <c r="C484" s="4"/>
      <c r="D484" s="2"/>
      <c r="E484" s="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1"/>
      <c r="C485" s="4"/>
      <c r="D485" s="2"/>
      <c r="E485" s="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1"/>
      <c r="C486" s="4"/>
      <c r="D486" s="2"/>
      <c r="E486" s="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1"/>
      <c r="C487" s="4"/>
      <c r="D487" s="2"/>
      <c r="E487" s="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1"/>
      <c r="C488" s="4"/>
      <c r="D488" s="2"/>
      <c r="E488" s="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1"/>
      <c r="C489" s="4"/>
      <c r="D489" s="2"/>
      <c r="E489" s="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1"/>
      <c r="C490" s="4"/>
      <c r="D490" s="2"/>
      <c r="E490" s="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1"/>
      <c r="C491" s="4"/>
      <c r="D491" s="2"/>
      <c r="E491" s="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1"/>
      <c r="C492" s="4"/>
      <c r="D492" s="2"/>
      <c r="E492" s="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1"/>
      <c r="C493" s="4"/>
      <c r="D493" s="2"/>
      <c r="E493" s="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1"/>
      <c r="C494" s="4"/>
      <c r="D494" s="2"/>
      <c r="E494" s="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1"/>
      <c r="C495" s="4"/>
      <c r="D495" s="2"/>
      <c r="E495" s="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1"/>
      <c r="C496" s="4"/>
      <c r="D496" s="2"/>
      <c r="E496" s="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1"/>
      <c r="C497" s="4"/>
      <c r="D497" s="2"/>
      <c r="E497" s="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1"/>
      <c r="C498" s="4"/>
      <c r="D498" s="2"/>
      <c r="E498" s="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1"/>
      <c r="C499" s="4"/>
      <c r="D499" s="2"/>
      <c r="E499" s="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1"/>
      <c r="C500" s="4"/>
      <c r="D500" s="2"/>
      <c r="E500" s="1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1"/>
      <c r="C501" s="4"/>
      <c r="D501" s="2"/>
      <c r="E501" s="1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1"/>
      <c r="C502" s="4"/>
      <c r="D502" s="2"/>
      <c r="E502" s="1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1"/>
      <c r="C503" s="4"/>
      <c r="D503" s="2"/>
      <c r="E503" s="1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1"/>
      <c r="C504" s="4"/>
      <c r="D504" s="2"/>
      <c r="E504" s="1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1"/>
      <c r="C505" s="4"/>
      <c r="D505" s="2"/>
      <c r="E505" s="1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1"/>
      <c r="C506" s="4"/>
      <c r="D506" s="2"/>
      <c r="E506" s="1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1"/>
      <c r="C507" s="4"/>
      <c r="D507" s="2"/>
      <c r="E507" s="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1"/>
      <c r="C508" s="4"/>
      <c r="D508" s="2"/>
      <c r="E508" s="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1"/>
      <c r="C509" s="4"/>
      <c r="D509" s="2"/>
      <c r="E509" s="1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1"/>
      <c r="C510" s="4"/>
      <c r="D510" s="2"/>
      <c r="E510" s="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1"/>
      <c r="C511" s="4"/>
      <c r="D511" s="2"/>
      <c r="E511" s="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1"/>
      <c r="C512" s="4"/>
      <c r="D512" s="2"/>
      <c r="E512" s="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1"/>
      <c r="C513" s="4"/>
      <c r="D513" s="2"/>
      <c r="E513" s="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1"/>
      <c r="C514" s="4"/>
      <c r="D514" s="2"/>
      <c r="E514" s="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1"/>
      <c r="C515" s="4"/>
      <c r="D515" s="2"/>
      <c r="E515" s="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1"/>
      <c r="C516" s="4"/>
      <c r="D516" s="2"/>
      <c r="E516" s="1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1"/>
      <c r="C517" s="4"/>
      <c r="D517" s="2"/>
      <c r="E517" s="1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1"/>
      <c r="C518" s="4"/>
      <c r="D518" s="2"/>
      <c r="E518" s="1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1"/>
      <c r="C519" s="4"/>
      <c r="D519" s="2"/>
      <c r="E519" s="1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1"/>
      <c r="C520" s="4"/>
      <c r="D520" s="2"/>
      <c r="E520" s="1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1"/>
      <c r="C521" s="4"/>
      <c r="D521" s="2"/>
      <c r="E521" s="1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1"/>
      <c r="C522" s="4"/>
      <c r="D522" s="2"/>
      <c r="E522" s="1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1"/>
      <c r="C523" s="4"/>
      <c r="D523" s="2"/>
      <c r="E523" s="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1"/>
      <c r="C524" s="4"/>
      <c r="D524" s="2"/>
      <c r="E524" s="1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1"/>
      <c r="C525" s="4"/>
      <c r="D525" s="2"/>
      <c r="E525" s="1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1"/>
      <c r="C526" s="4"/>
      <c r="D526" s="2"/>
      <c r="E526" s="1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1"/>
      <c r="C527" s="4"/>
      <c r="D527" s="2"/>
      <c r="E527" s="1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1"/>
      <c r="C528" s="4"/>
      <c r="D528" s="2"/>
      <c r="E528" s="1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1"/>
      <c r="C529" s="4"/>
      <c r="D529" s="2"/>
      <c r="E529" s="1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1"/>
      <c r="C530" s="4"/>
      <c r="D530" s="2"/>
      <c r="E530" s="1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1"/>
      <c r="C531" s="4"/>
      <c r="D531" s="2"/>
      <c r="E531" s="1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1"/>
      <c r="C532" s="4"/>
      <c r="D532" s="2"/>
      <c r="E532" s="1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1"/>
      <c r="C533" s="4"/>
      <c r="D533" s="2"/>
      <c r="E533" s="1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1"/>
      <c r="C534" s="4"/>
      <c r="D534" s="2"/>
      <c r="E534" s="1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1"/>
      <c r="C535" s="4"/>
      <c r="D535" s="2"/>
      <c r="E535" s="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1"/>
      <c r="C536" s="4"/>
      <c r="D536" s="2"/>
      <c r="E536" s="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1"/>
      <c r="C537" s="4"/>
      <c r="D537" s="2"/>
      <c r="E537" s="1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1"/>
      <c r="C538" s="4"/>
      <c r="D538" s="2"/>
      <c r="E538" s="1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1"/>
      <c r="C539" s="4"/>
      <c r="D539" s="2"/>
      <c r="E539" s="1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1"/>
      <c r="C540" s="4"/>
      <c r="D540" s="2"/>
      <c r="E540" s="1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1"/>
      <c r="C541" s="4"/>
      <c r="D541" s="2"/>
      <c r="E541" s="1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1"/>
      <c r="C542" s="4"/>
      <c r="D542" s="2"/>
      <c r="E542" s="1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1"/>
      <c r="C543" s="4"/>
      <c r="D543" s="2"/>
      <c r="E543" s="1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1"/>
      <c r="C544" s="4"/>
      <c r="D544" s="2"/>
      <c r="E544" s="1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1"/>
      <c r="C545" s="4"/>
      <c r="D545" s="2"/>
      <c r="E545" s="1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1"/>
      <c r="C546" s="4"/>
      <c r="D546" s="2"/>
      <c r="E546" s="1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1"/>
      <c r="C547" s="4"/>
      <c r="D547" s="2"/>
      <c r="E547" s="1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1"/>
      <c r="C548" s="4"/>
      <c r="D548" s="2"/>
      <c r="E548" s="1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1"/>
      <c r="C549" s="4"/>
      <c r="D549" s="2"/>
      <c r="E549" s="1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1"/>
      <c r="C550" s="4"/>
      <c r="D550" s="2"/>
      <c r="E550" s="1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1"/>
      <c r="C551" s="4"/>
      <c r="D551" s="2"/>
      <c r="E551" s="1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1"/>
      <c r="C552" s="4"/>
      <c r="D552" s="2"/>
      <c r="E552" s="1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1"/>
      <c r="C553" s="4"/>
      <c r="D553" s="2"/>
      <c r="E553" s="1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1"/>
      <c r="C554" s="4"/>
      <c r="D554" s="2"/>
      <c r="E554" s="1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1"/>
      <c r="C555" s="4"/>
      <c r="D555" s="2"/>
      <c r="E555" s="1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1"/>
      <c r="C556" s="4"/>
      <c r="D556" s="2"/>
      <c r="E556" s="1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1"/>
      <c r="C557" s="4"/>
      <c r="D557" s="2"/>
      <c r="E557" s="1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1"/>
      <c r="C558" s="4"/>
      <c r="D558" s="2"/>
      <c r="E558" s="1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1"/>
      <c r="C559" s="4"/>
      <c r="D559" s="2"/>
      <c r="E559" s="1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1"/>
      <c r="C560" s="4"/>
      <c r="D560" s="2"/>
      <c r="E560" s="1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1"/>
      <c r="C561" s="4"/>
      <c r="D561" s="2"/>
      <c r="E561" s="1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1"/>
      <c r="C562" s="4"/>
      <c r="D562" s="2"/>
      <c r="E562" s="1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1"/>
      <c r="C563" s="4"/>
      <c r="D563" s="2"/>
      <c r="E563" s="1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1"/>
      <c r="C564" s="4"/>
      <c r="D564" s="2"/>
      <c r="E564" s="1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1"/>
      <c r="C565" s="4"/>
      <c r="D565" s="2"/>
      <c r="E565" s="1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1"/>
      <c r="C566" s="4"/>
      <c r="D566" s="2"/>
      <c r="E566" s="1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1"/>
      <c r="C567" s="4"/>
      <c r="D567" s="2"/>
      <c r="E567" s="1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1"/>
      <c r="C568" s="4"/>
      <c r="D568" s="2"/>
      <c r="E568" s="1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1"/>
      <c r="C569" s="4"/>
      <c r="D569" s="2"/>
      <c r="E569" s="1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1"/>
      <c r="C570" s="4"/>
      <c r="D570" s="2"/>
      <c r="E570" s="1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1"/>
      <c r="C571" s="4"/>
      <c r="D571" s="2"/>
      <c r="E571" s="1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1"/>
      <c r="C572" s="4"/>
      <c r="D572" s="2"/>
      <c r="E572" s="1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1"/>
      <c r="C573" s="4"/>
      <c r="D573" s="2"/>
      <c r="E573" s="1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1"/>
      <c r="C574" s="4"/>
      <c r="D574" s="2"/>
      <c r="E574" s="1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1"/>
      <c r="C575" s="4"/>
      <c r="D575" s="2"/>
      <c r="E575" s="1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1"/>
      <c r="C576" s="4"/>
      <c r="D576" s="2"/>
      <c r="E576" s="1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1"/>
      <c r="C577" s="4"/>
      <c r="D577" s="2"/>
      <c r="E577" s="1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1"/>
      <c r="C578" s="4"/>
      <c r="D578" s="2"/>
      <c r="E578" s="1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1"/>
      <c r="C579" s="4"/>
      <c r="D579" s="2"/>
      <c r="E579" s="1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1"/>
      <c r="C580" s="4"/>
      <c r="D580" s="2"/>
      <c r="E580" s="1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1"/>
      <c r="C581" s="4"/>
      <c r="D581" s="2"/>
      <c r="E581" s="1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1"/>
      <c r="C582" s="4"/>
      <c r="D582" s="2"/>
      <c r="E582" s="1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1"/>
      <c r="C583" s="4"/>
      <c r="D583" s="2"/>
      <c r="E583" s="1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1"/>
      <c r="C584" s="4"/>
      <c r="D584" s="2"/>
      <c r="E584" s="1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1"/>
      <c r="C585" s="4"/>
      <c r="D585" s="2"/>
      <c r="E585" s="1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1"/>
      <c r="C586" s="4"/>
      <c r="D586" s="2"/>
      <c r="E586" s="1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1"/>
      <c r="C587" s="4"/>
      <c r="D587" s="2"/>
      <c r="E587" s="1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1"/>
      <c r="C588" s="4"/>
      <c r="D588" s="2"/>
      <c r="E588" s="1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1"/>
      <c r="C589" s="4"/>
      <c r="D589" s="2"/>
      <c r="E589" s="1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1"/>
      <c r="C590" s="4"/>
      <c r="D590" s="2"/>
      <c r="E590" s="1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1"/>
      <c r="C591" s="4"/>
      <c r="D591" s="2"/>
      <c r="E591" s="1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1"/>
      <c r="C592" s="4"/>
      <c r="D592" s="2"/>
      <c r="E592" s="1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1"/>
      <c r="C593" s="4"/>
      <c r="D593" s="2"/>
      <c r="E593" s="1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1"/>
      <c r="C594" s="4"/>
      <c r="D594" s="2"/>
      <c r="E594" s="1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1"/>
      <c r="C595" s="4"/>
      <c r="D595" s="2"/>
      <c r="E595" s="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1"/>
      <c r="C596" s="4"/>
      <c r="D596" s="2"/>
      <c r="E596" s="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1"/>
      <c r="C597" s="4"/>
      <c r="D597" s="2"/>
      <c r="E597" s="1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1"/>
      <c r="C598" s="4"/>
      <c r="D598" s="2"/>
      <c r="E598" s="1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1"/>
      <c r="C599" s="4"/>
      <c r="D599" s="2"/>
      <c r="E599" s="1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1"/>
      <c r="C600" s="4"/>
      <c r="D600" s="2"/>
      <c r="E600" s="1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1"/>
      <c r="C601" s="4"/>
      <c r="D601" s="2"/>
      <c r="E601" s="1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1"/>
      <c r="C602" s="4"/>
      <c r="D602" s="2"/>
      <c r="E602" s="1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1"/>
      <c r="C603" s="4"/>
      <c r="D603" s="2"/>
      <c r="E603" s="1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1"/>
      <c r="C604" s="4"/>
      <c r="D604" s="2"/>
      <c r="E604" s="1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1"/>
      <c r="C605" s="4"/>
      <c r="D605" s="2"/>
      <c r="E605" s="1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1"/>
      <c r="C606" s="4"/>
      <c r="D606" s="2"/>
      <c r="E606" s="1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1"/>
      <c r="C607" s="4"/>
      <c r="D607" s="2"/>
      <c r="E607" s="1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1"/>
      <c r="C608" s="4"/>
      <c r="D608" s="2"/>
      <c r="E608" s="1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1"/>
      <c r="C609" s="4"/>
      <c r="D609" s="2"/>
      <c r="E609" s="1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1"/>
      <c r="C610" s="4"/>
      <c r="D610" s="2"/>
      <c r="E610" s="1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1"/>
      <c r="C611" s="4"/>
      <c r="D611" s="2"/>
      <c r="E611" s="1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1"/>
      <c r="C612" s="4"/>
      <c r="D612" s="2"/>
      <c r="E612" s="1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1"/>
      <c r="C613" s="4"/>
      <c r="D613" s="2"/>
      <c r="E613" s="1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1"/>
      <c r="C614" s="4"/>
      <c r="D614" s="2"/>
      <c r="E614" s="1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1"/>
      <c r="C615" s="4"/>
      <c r="D615" s="2"/>
      <c r="E615" s="1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1"/>
      <c r="C616" s="4"/>
      <c r="D616" s="2"/>
      <c r="E616" s="1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1"/>
      <c r="C617" s="4"/>
      <c r="D617" s="2"/>
      <c r="E617" s="1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1"/>
      <c r="C618" s="4"/>
      <c r="D618" s="2"/>
      <c r="E618" s="1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1"/>
      <c r="C619" s="4"/>
      <c r="D619" s="2"/>
      <c r="E619" s="1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1"/>
      <c r="C620" s="4"/>
      <c r="D620" s="2"/>
      <c r="E620" s="1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1"/>
      <c r="C621" s="4"/>
      <c r="D621" s="2"/>
      <c r="E621" s="1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1"/>
      <c r="C622" s="4"/>
      <c r="D622" s="2"/>
      <c r="E622" s="1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1"/>
      <c r="C623" s="4"/>
      <c r="D623" s="2"/>
      <c r="E623" s="1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1"/>
      <c r="C624" s="4"/>
      <c r="D624" s="2"/>
      <c r="E624" s="1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1"/>
      <c r="C625" s="4"/>
      <c r="D625" s="2"/>
      <c r="E625" s="1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1"/>
      <c r="C626" s="4"/>
      <c r="D626" s="2"/>
      <c r="E626" s="1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1"/>
      <c r="C627" s="4"/>
      <c r="D627" s="2"/>
      <c r="E627" s="1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1"/>
      <c r="C628" s="4"/>
      <c r="D628" s="2"/>
      <c r="E628" s="1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1"/>
      <c r="C629" s="4"/>
      <c r="D629" s="2"/>
      <c r="E629" s="1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1"/>
      <c r="C630" s="4"/>
      <c r="D630" s="2"/>
      <c r="E630" s="1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1"/>
      <c r="C631" s="4"/>
      <c r="D631" s="2"/>
      <c r="E631" s="1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1"/>
      <c r="C632" s="4"/>
      <c r="D632" s="2"/>
      <c r="E632" s="1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1"/>
      <c r="C633" s="4"/>
      <c r="D633" s="2"/>
      <c r="E633" s="1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1"/>
      <c r="C634" s="4"/>
      <c r="D634" s="2"/>
      <c r="E634" s="1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1"/>
      <c r="C635" s="4"/>
      <c r="D635" s="2"/>
      <c r="E635" s="1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1"/>
      <c r="C636" s="4"/>
      <c r="D636" s="2"/>
      <c r="E636" s="1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1"/>
      <c r="C637" s="4"/>
      <c r="D637" s="2"/>
      <c r="E637" s="1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1"/>
      <c r="C638" s="4"/>
      <c r="D638" s="2"/>
      <c r="E638" s="1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1"/>
      <c r="C639" s="4"/>
      <c r="D639" s="2"/>
      <c r="E639" s="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1"/>
      <c r="C640" s="4"/>
      <c r="D640" s="2"/>
      <c r="E640" s="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1"/>
      <c r="C641" s="4"/>
      <c r="D641" s="2"/>
      <c r="E641" s="1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1"/>
      <c r="C642" s="4"/>
      <c r="D642" s="2"/>
      <c r="E642" s="1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1"/>
      <c r="C643" s="4"/>
      <c r="D643" s="2"/>
      <c r="E643" s="1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1"/>
      <c r="C644" s="4"/>
      <c r="D644" s="2"/>
      <c r="E644" s="1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1"/>
      <c r="C645" s="4"/>
      <c r="D645" s="2"/>
      <c r="E645" s="1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1"/>
      <c r="C646" s="4"/>
      <c r="D646" s="2"/>
      <c r="E646" s="1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1"/>
      <c r="C647" s="4"/>
      <c r="D647" s="2"/>
      <c r="E647" s="1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1"/>
      <c r="C648" s="4"/>
      <c r="D648" s="2"/>
      <c r="E648" s="1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1"/>
      <c r="C649" s="4"/>
      <c r="D649" s="2"/>
      <c r="E649" s="1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1"/>
      <c r="C650" s="4"/>
      <c r="D650" s="2"/>
      <c r="E650" s="1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1"/>
      <c r="C651" s="4"/>
      <c r="D651" s="2"/>
      <c r="E651" s="1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1"/>
      <c r="C652" s="4"/>
      <c r="D652" s="2"/>
      <c r="E652" s="1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1"/>
      <c r="C653" s="4"/>
      <c r="D653" s="2"/>
      <c r="E653" s="1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1"/>
      <c r="C654" s="4"/>
      <c r="D654" s="2"/>
      <c r="E654" s="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1"/>
      <c r="C655" s="4"/>
      <c r="D655" s="2"/>
      <c r="E655" s="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1"/>
      <c r="C656" s="4"/>
      <c r="D656" s="2"/>
      <c r="E656" s="1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1"/>
      <c r="C657" s="4"/>
      <c r="D657" s="2"/>
      <c r="E657" s="1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1"/>
      <c r="C658" s="4"/>
      <c r="D658" s="2"/>
      <c r="E658" s="1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1"/>
      <c r="C659" s="4"/>
      <c r="D659" s="2"/>
      <c r="E659" s="1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1"/>
      <c r="C660" s="4"/>
      <c r="D660" s="2"/>
      <c r="E660" s="1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1"/>
      <c r="C661" s="4"/>
      <c r="D661" s="2"/>
      <c r="E661" s="1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1"/>
      <c r="C662" s="4"/>
      <c r="D662" s="2"/>
      <c r="E662" s="1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1"/>
      <c r="C663" s="4"/>
      <c r="D663" s="2"/>
      <c r="E663" s="1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1"/>
      <c r="C664" s="4"/>
      <c r="D664" s="2"/>
      <c r="E664" s="1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1"/>
      <c r="C665" s="4"/>
      <c r="D665" s="2"/>
      <c r="E665" s="1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1"/>
      <c r="C666" s="4"/>
      <c r="D666" s="2"/>
      <c r="E666" s="1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1"/>
      <c r="C667" s="4"/>
      <c r="D667" s="2"/>
      <c r="E667" s="1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1"/>
      <c r="C668" s="4"/>
      <c r="D668" s="2"/>
      <c r="E668" s="1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1"/>
      <c r="C669" s="4"/>
      <c r="D669" s="2"/>
      <c r="E669" s="1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1"/>
      <c r="C670" s="4"/>
      <c r="D670" s="2"/>
      <c r="E670" s="1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1"/>
      <c r="C671" s="4"/>
      <c r="D671" s="2"/>
      <c r="E671" s="1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1"/>
      <c r="C672" s="4"/>
      <c r="D672" s="2"/>
      <c r="E672" s="1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1"/>
      <c r="C673" s="4"/>
      <c r="D673" s="2"/>
      <c r="E673" s="1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1"/>
      <c r="C674" s="4"/>
      <c r="D674" s="2"/>
      <c r="E674" s="1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1"/>
      <c r="C675" s="4"/>
      <c r="D675" s="2"/>
      <c r="E675" s="1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1"/>
      <c r="C676" s="4"/>
      <c r="D676" s="2"/>
      <c r="E676" s="1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1"/>
      <c r="C677" s="4"/>
      <c r="D677" s="2"/>
      <c r="E677" s="1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1"/>
      <c r="C678" s="4"/>
      <c r="D678" s="2"/>
      <c r="E678" s="1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1"/>
      <c r="C679" s="4"/>
      <c r="D679" s="2"/>
      <c r="E679" s="1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1"/>
      <c r="C680" s="4"/>
      <c r="D680" s="2"/>
      <c r="E680" s="1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1"/>
      <c r="C681" s="4"/>
      <c r="D681" s="2"/>
      <c r="E681" s="1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1"/>
      <c r="C682" s="4"/>
      <c r="D682" s="2"/>
      <c r="E682" s="1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1"/>
      <c r="C683" s="4"/>
      <c r="D683" s="2"/>
      <c r="E683" s="1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1"/>
      <c r="C684" s="4"/>
      <c r="D684" s="2"/>
      <c r="E684" s="1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1"/>
      <c r="C685" s="4"/>
      <c r="D685" s="2"/>
      <c r="E685" s="1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1"/>
      <c r="C686" s="4"/>
      <c r="D686" s="2"/>
      <c r="E686" s="1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1"/>
      <c r="C687" s="4"/>
      <c r="D687" s="2"/>
      <c r="E687" s="1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1"/>
      <c r="C688" s="4"/>
      <c r="D688" s="2"/>
      <c r="E688" s="1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1"/>
      <c r="C689" s="4"/>
      <c r="D689" s="2"/>
      <c r="E689" s="1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1"/>
      <c r="C690" s="4"/>
      <c r="D690" s="2"/>
      <c r="E690" s="1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1"/>
      <c r="C691" s="4"/>
      <c r="D691" s="2"/>
      <c r="E691" s="1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1"/>
      <c r="C692" s="4"/>
      <c r="D692" s="2"/>
      <c r="E692" s="1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1"/>
      <c r="C693" s="4"/>
      <c r="D693" s="2"/>
      <c r="E693" s="1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1"/>
      <c r="C694" s="4"/>
      <c r="D694" s="2"/>
      <c r="E694" s="1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1"/>
      <c r="C695" s="4"/>
      <c r="D695" s="2"/>
      <c r="E695" s="1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1"/>
      <c r="C696" s="4"/>
      <c r="D696" s="2"/>
      <c r="E696" s="1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1"/>
      <c r="C697" s="4"/>
      <c r="D697" s="2"/>
      <c r="E697" s="1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1"/>
      <c r="C698" s="4"/>
      <c r="D698" s="2"/>
      <c r="E698" s="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1"/>
      <c r="C699" s="4"/>
      <c r="D699" s="2"/>
      <c r="E699" s="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1"/>
      <c r="C700" s="4"/>
      <c r="D700" s="2"/>
      <c r="E700" s="1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1"/>
      <c r="C701" s="4"/>
      <c r="D701" s="2"/>
      <c r="E701" s="1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1"/>
      <c r="C702" s="4"/>
      <c r="D702" s="2"/>
      <c r="E702" s="1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1"/>
      <c r="C703" s="4"/>
      <c r="D703" s="2"/>
      <c r="E703" s="1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1"/>
      <c r="C704" s="4"/>
      <c r="D704" s="2"/>
      <c r="E704" s="1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1"/>
      <c r="C705" s="4"/>
      <c r="D705" s="2"/>
      <c r="E705" s="1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1"/>
      <c r="C706" s="4"/>
      <c r="D706" s="2"/>
      <c r="E706" s="1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1"/>
      <c r="C707" s="4"/>
      <c r="D707" s="2"/>
      <c r="E707" s="1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1"/>
      <c r="C708" s="4"/>
      <c r="D708" s="2"/>
      <c r="E708" s="1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1"/>
      <c r="C709" s="4"/>
      <c r="D709" s="2"/>
      <c r="E709" s="1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1"/>
      <c r="C710" s="4"/>
      <c r="D710" s="2"/>
      <c r="E710" s="1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1"/>
      <c r="C711" s="4"/>
      <c r="D711" s="2"/>
      <c r="E711" s="1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1"/>
      <c r="C712" s="4"/>
      <c r="D712" s="2"/>
      <c r="E712" s="1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1"/>
      <c r="C713" s="4"/>
      <c r="D713" s="2"/>
      <c r="E713" s="1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1"/>
      <c r="C714" s="4"/>
      <c r="D714" s="2"/>
      <c r="E714" s="1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1"/>
      <c r="C715" s="4"/>
      <c r="D715" s="2"/>
      <c r="E715" s="1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1"/>
      <c r="C716" s="4"/>
      <c r="D716" s="2"/>
      <c r="E716" s="1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1"/>
      <c r="C717" s="4"/>
      <c r="D717" s="2"/>
      <c r="E717" s="1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1"/>
      <c r="C718" s="4"/>
      <c r="D718" s="2"/>
      <c r="E718" s="1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1"/>
      <c r="C719" s="4"/>
      <c r="D719" s="2"/>
      <c r="E719" s="1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1"/>
      <c r="C720" s="4"/>
      <c r="D720" s="2"/>
      <c r="E720" s="1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1"/>
      <c r="C721" s="4"/>
      <c r="D721" s="2"/>
      <c r="E721" s="1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1"/>
      <c r="C722" s="4"/>
      <c r="D722" s="2"/>
      <c r="E722" s="1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1"/>
      <c r="C723" s="4"/>
      <c r="D723" s="2"/>
      <c r="E723" s="1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1"/>
      <c r="C724" s="4"/>
      <c r="D724" s="2"/>
      <c r="E724" s="1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1"/>
      <c r="C725" s="4"/>
      <c r="D725" s="2"/>
      <c r="E725" s="1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1"/>
      <c r="C726" s="4"/>
      <c r="D726" s="2"/>
      <c r="E726" s="1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1"/>
      <c r="C727" s="4"/>
      <c r="D727" s="2"/>
      <c r="E727" s="1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1"/>
      <c r="C728" s="4"/>
      <c r="D728" s="2"/>
      <c r="E728" s="1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1"/>
      <c r="C729" s="4"/>
      <c r="D729" s="2"/>
      <c r="E729" s="1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1"/>
      <c r="C730" s="4"/>
      <c r="D730" s="2"/>
      <c r="E730" s="1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1"/>
      <c r="C731" s="4"/>
      <c r="D731" s="2"/>
      <c r="E731" s="1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1"/>
      <c r="C732" s="4"/>
      <c r="D732" s="2"/>
      <c r="E732" s="1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1"/>
      <c r="C733" s="4"/>
      <c r="D733" s="2"/>
      <c r="E733" s="1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1"/>
      <c r="C734" s="4"/>
      <c r="D734" s="2"/>
      <c r="E734" s="1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1"/>
      <c r="C735" s="4"/>
      <c r="D735" s="2"/>
      <c r="E735" s="1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1"/>
      <c r="C736" s="4"/>
      <c r="D736" s="2"/>
      <c r="E736" s="1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1"/>
      <c r="C737" s="4"/>
      <c r="D737" s="2"/>
      <c r="E737" s="1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1"/>
      <c r="C738" s="4"/>
      <c r="D738" s="2"/>
      <c r="E738" s="1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1"/>
      <c r="C739" s="4"/>
      <c r="D739" s="2"/>
      <c r="E739" s="1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1"/>
      <c r="C740" s="4"/>
      <c r="D740" s="2"/>
      <c r="E740" s="1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1"/>
      <c r="C741" s="4"/>
      <c r="D741" s="2"/>
      <c r="E741" s="1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1"/>
      <c r="C742" s="4"/>
      <c r="D742" s="2"/>
      <c r="E742" s="1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1"/>
      <c r="C743" s="4"/>
      <c r="D743" s="2"/>
      <c r="E743" s="1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1"/>
      <c r="C744" s="4"/>
      <c r="D744" s="2"/>
      <c r="E744" s="1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1"/>
      <c r="C745" s="4"/>
      <c r="D745" s="2"/>
      <c r="E745" s="1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1"/>
      <c r="C746" s="4"/>
      <c r="D746" s="2"/>
      <c r="E746" s="1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1"/>
      <c r="C747" s="4"/>
      <c r="D747" s="2"/>
      <c r="E747" s="1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1"/>
      <c r="C748" s="4"/>
      <c r="D748" s="2"/>
      <c r="E748" s="1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1"/>
      <c r="C749" s="4"/>
      <c r="D749" s="2"/>
      <c r="E749" s="1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1"/>
      <c r="C750" s="4"/>
      <c r="D750" s="2"/>
      <c r="E750" s="1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1"/>
      <c r="C751" s="4"/>
      <c r="D751" s="2"/>
      <c r="E751" s="1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1"/>
      <c r="C752" s="4"/>
      <c r="D752" s="2"/>
      <c r="E752" s="1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1"/>
      <c r="C753" s="4"/>
      <c r="D753" s="2"/>
      <c r="E753" s="1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1"/>
      <c r="C754" s="4"/>
      <c r="D754" s="2"/>
      <c r="E754" s="1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1"/>
      <c r="C755" s="4"/>
      <c r="D755" s="2"/>
      <c r="E755" s="1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1"/>
      <c r="C756" s="4"/>
      <c r="D756" s="2"/>
      <c r="E756" s="1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1"/>
      <c r="C757" s="4"/>
      <c r="D757" s="2"/>
      <c r="E757" s="1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1"/>
      <c r="C758" s="4"/>
      <c r="D758" s="2"/>
      <c r="E758" s="1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1"/>
      <c r="C759" s="4"/>
      <c r="D759" s="2"/>
      <c r="E759" s="1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1"/>
      <c r="C760" s="4"/>
      <c r="D760" s="2"/>
      <c r="E760" s="1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1"/>
      <c r="C761" s="4"/>
      <c r="D761" s="2"/>
      <c r="E761" s="1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1"/>
      <c r="C762" s="4"/>
      <c r="D762" s="2"/>
      <c r="E762" s="1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1"/>
      <c r="C763" s="4"/>
      <c r="D763" s="2"/>
      <c r="E763" s="1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1"/>
      <c r="C764" s="4"/>
      <c r="D764" s="2"/>
      <c r="E764" s="1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1"/>
      <c r="C765" s="4"/>
      <c r="D765" s="2"/>
      <c r="E765" s="1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1"/>
      <c r="C766" s="4"/>
      <c r="D766" s="2"/>
      <c r="E766" s="1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1"/>
      <c r="C767" s="4"/>
      <c r="D767" s="2"/>
      <c r="E767" s="1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1"/>
      <c r="C768" s="4"/>
      <c r="D768" s="2"/>
      <c r="E768" s="1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1"/>
      <c r="C769" s="4"/>
      <c r="D769" s="2"/>
      <c r="E769" s="1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1"/>
      <c r="C770" s="4"/>
      <c r="D770" s="2"/>
      <c r="E770" s="1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1"/>
      <c r="C771" s="4"/>
      <c r="D771" s="2"/>
      <c r="E771" s="1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1"/>
      <c r="C772" s="4"/>
      <c r="D772" s="2"/>
      <c r="E772" s="1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1"/>
      <c r="C773" s="4"/>
      <c r="D773" s="2"/>
      <c r="E773" s="1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1"/>
      <c r="C774" s="4"/>
      <c r="D774" s="2"/>
      <c r="E774" s="1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1"/>
      <c r="C775" s="4"/>
      <c r="D775" s="2"/>
      <c r="E775" s="1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1"/>
      <c r="C776" s="4"/>
      <c r="D776" s="2"/>
      <c r="E776" s="1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1"/>
      <c r="C777" s="4"/>
      <c r="D777" s="2"/>
      <c r="E777" s="1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1"/>
      <c r="C778" s="4"/>
      <c r="D778" s="2"/>
      <c r="E778" s="1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1"/>
      <c r="C779" s="4"/>
      <c r="D779" s="2"/>
      <c r="E779" s="1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1"/>
      <c r="C780" s="4"/>
      <c r="D780" s="2"/>
      <c r="E780" s="1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1"/>
      <c r="C781" s="4"/>
      <c r="D781" s="2"/>
      <c r="E781" s="1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1"/>
      <c r="C782" s="4"/>
      <c r="D782" s="2"/>
      <c r="E782" s="1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1"/>
      <c r="C783" s="4"/>
      <c r="D783" s="2"/>
      <c r="E783" s="1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1"/>
      <c r="C784" s="4"/>
      <c r="D784" s="2"/>
      <c r="E784" s="1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1"/>
      <c r="C785" s="4"/>
      <c r="D785" s="2"/>
      <c r="E785" s="1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1"/>
      <c r="C786" s="4"/>
      <c r="D786" s="2"/>
      <c r="E786" s="1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1"/>
      <c r="C787" s="4"/>
      <c r="D787" s="2"/>
      <c r="E787" s="1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1"/>
      <c r="C788" s="4"/>
      <c r="D788" s="2"/>
      <c r="E788" s="1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1"/>
      <c r="C789" s="4"/>
      <c r="D789" s="2"/>
      <c r="E789" s="1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1"/>
      <c r="C790" s="4"/>
      <c r="D790" s="2"/>
      <c r="E790" s="1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1"/>
      <c r="C791" s="4"/>
      <c r="D791" s="2"/>
      <c r="E791" s="1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1"/>
      <c r="C792" s="4"/>
      <c r="D792" s="2"/>
      <c r="E792" s="1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1"/>
      <c r="C793" s="4"/>
      <c r="D793" s="2"/>
      <c r="E793" s="1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1"/>
      <c r="C794" s="4"/>
      <c r="D794" s="2"/>
      <c r="E794" s="1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1"/>
      <c r="C795" s="4"/>
      <c r="D795" s="2"/>
      <c r="E795" s="1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1"/>
      <c r="C796" s="4"/>
      <c r="D796" s="2"/>
      <c r="E796" s="1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1"/>
      <c r="C797" s="4"/>
      <c r="D797" s="2"/>
      <c r="E797" s="1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1"/>
      <c r="C798" s="4"/>
      <c r="D798" s="2"/>
      <c r="E798" s="1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1"/>
      <c r="C799" s="4"/>
      <c r="D799" s="2"/>
      <c r="E799" s="1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1"/>
      <c r="C800" s="4"/>
      <c r="D800" s="2"/>
      <c r="E800" s="1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1"/>
      <c r="C801" s="4"/>
      <c r="D801" s="2"/>
      <c r="E801" s="1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1"/>
      <c r="C802" s="4"/>
      <c r="D802" s="2"/>
      <c r="E802" s="1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1"/>
      <c r="C803" s="4"/>
      <c r="D803" s="2"/>
      <c r="E803" s="1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1"/>
      <c r="C804" s="4"/>
      <c r="D804" s="2"/>
      <c r="E804" s="1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1"/>
      <c r="C805" s="4"/>
      <c r="D805" s="2"/>
      <c r="E805" s="1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1"/>
      <c r="C806" s="4"/>
      <c r="D806" s="2"/>
      <c r="E806" s="1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1"/>
      <c r="C807" s="4"/>
      <c r="D807" s="2"/>
      <c r="E807" s="1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1"/>
      <c r="C808" s="4"/>
      <c r="D808" s="2"/>
      <c r="E808" s="1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1"/>
      <c r="C809" s="4"/>
      <c r="D809" s="2"/>
      <c r="E809" s="1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1"/>
      <c r="C810" s="4"/>
      <c r="D810" s="2"/>
      <c r="E810" s="1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1"/>
      <c r="C811" s="4"/>
      <c r="D811" s="2"/>
      <c r="E811" s="1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1"/>
      <c r="C812" s="4"/>
      <c r="D812" s="2"/>
      <c r="E812" s="1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1"/>
      <c r="C813" s="4"/>
      <c r="D813" s="2"/>
      <c r="E813" s="1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1"/>
      <c r="C814" s="4"/>
      <c r="D814" s="2"/>
      <c r="E814" s="1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1"/>
      <c r="C815" s="4"/>
      <c r="D815" s="2"/>
      <c r="E815" s="1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1"/>
      <c r="C816" s="4"/>
      <c r="D816" s="2"/>
      <c r="E816" s="1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1"/>
      <c r="C817" s="4"/>
      <c r="D817" s="2"/>
      <c r="E817" s="1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1"/>
      <c r="C818" s="4"/>
      <c r="D818" s="2"/>
      <c r="E818" s="1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1"/>
      <c r="C819" s="4"/>
      <c r="D819" s="2"/>
      <c r="E819" s="1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1"/>
      <c r="C820" s="4"/>
      <c r="D820" s="2"/>
      <c r="E820" s="1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1"/>
      <c r="C821" s="4"/>
      <c r="D821" s="2"/>
      <c r="E821" s="1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1"/>
      <c r="C822" s="4"/>
      <c r="D822" s="2"/>
      <c r="E822" s="1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1"/>
      <c r="C823" s="4"/>
      <c r="D823" s="2"/>
      <c r="E823" s="1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1"/>
      <c r="C824" s="4"/>
      <c r="D824" s="2"/>
      <c r="E824" s="1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1"/>
      <c r="C825" s="4"/>
      <c r="D825" s="2"/>
      <c r="E825" s="1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1"/>
      <c r="C826" s="4"/>
      <c r="D826" s="2"/>
      <c r="E826" s="1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1"/>
      <c r="C827" s="4"/>
      <c r="D827" s="2"/>
      <c r="E827" s="1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1"/>
      <c r="C828" s="4"/>
      <c r="D828" s="2"/>
      <c r="E828" s="1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1"/>
      <c r="C829" s="4"/>
      <c r="D829" s="2"/>
      <c r="E829" s="1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1"/>
      <c r="C830" s="4"/>
      <c r="D830" s="2"/>
      <c r="E830" s="1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1"/>
      <c r="C831" s="4"/>
      <c r="D831" s="2"/>
      <c r="E831" s="1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1"/>
      <c r="C832" s="4"/>
      <c r="D832" s="2"/>
      <c r="E832" s="1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1"/>
      <c r="C833" s="4"/>
      <c r="D833" s="2"/>
      <c r="E833" s="1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1"/>
      <c r="C834" s="4"/>
      <c r="D834" s="2"/>
      <c r="E834" s="1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1"/>
      <c r="C835" s="4"/>
      <c r="D835" s="2"/>
      <c r="E835" s="1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1"/>
      <c r="C836" s="4"/>
      <c r="D836" s="2"/>
      <c r="E836" s="1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1"/>
      <c r="C837" s="4"/>
      <c r="D837" s="2"/>
      <c r="E837" s="1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1"/>
      <c r="C838" s="4"/>
      <c r="D838" s="2"/>
      <c r="E838" s="1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1"/>
      <c r="C839" s="4"/>
      <c r="D839" s="2"/>
      <c r="E839" s="1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1"/>
      <c r="C840" s="4"/>
      <c r="D840" s="2"/>
      <c r="E840" s="1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1"/>
      <c r="C841" s="4"/>
      <c r="D841" s="2"/>
      <c r="E841" s="1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1"/>
      <c r="C842" s="4"/>
      <c r="D842" s="2"/>
      <c r="E842" s="1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1"/>
      <c r="C843" s="4"/>
      <c r="D843" s="2"/>
      <c r="E843" s="1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1"/>
      <c r="C844" s="4"/>
      <c r="D844" s="2"/>
      <c r="E844" s="1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1"/>
      <c r="C845" s="4"/>
      <c r="D845" s="2"/>
      <c r="E845" s="1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1"/>
      <c r="C846" s="4"/>
      <c r="D846" s="2"/>
      <c r="E846" s="1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1"/>
      <c r="C847" s="4"/>
      <c r="D847" s="2"/>
      <c r="E847" s="1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1"/>
      <c r="C848" s="4"/>
      <c r="D848" s="2"/>
      <c r="E848" s="1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1"/>
      <c r="C849" s="4"/>
      <c r="D849" s="2"/>
      <c r="E849" s="1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1"/>
      <c r="C850" s="4"/>
      <c r="D850" s="2"/>
      <c r="E850" s="1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1"/>
      <c r="C851" s="4"/>
      <c r="D851" s="2"/>
      <c r="E851" s="1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1"/>
      <c r="C852" s="4"/>
      <c r="D852" s="2"/>
      <c r="E852" s="1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1"/>
      <c r="C853" s="4"/>
      <c r="D853" s="2"/>
      <c r="E853" s="1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1"/>
      <c r="C854" s="4"/>
      <c r="D854" s="2"/>
      <c r="E854" s="1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1"/>
      <c r="C855" s="4"/>
      <c r="D855" s="2"/>
      <c r="E855" s="1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1"/>
      <c r="C856" s="4"/>
      <c r="D856" s="2"/>
      <c r="E856" s="1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1"/>
      <c r="C857" s="4"/>
      <c r="D857" s="2"/>
      <c r="E857" s="1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1"/>
      <c r="C858" s="4"/>
      <c r="D858" s="2"/>
      <c r="E858" s="1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1"/>
      <c r="C859" s="4"/>
      <c r="D859" s="2"/>
      <c r="E859" s="1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1"/>
      <c r="C860" s="4"/>
      <c r="D860" s="2"/>
      <c r="E860" s="1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1"/>
      <c r="C861" s="4"/>
      <c r="D861" s="2"/>
      <c r="E861" s="1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1"/>
      <c r="C862" s="4"/>
      <c r="D862" s="2"/>
      <c r="E862" s="1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1"/>
      <c r="C863" s="4"/>
      <c r="D863" s="2"/>
      <c r="E863" s="1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1"/>
      <c r="C864" s="4"/>
      <c r="D864" s="2"/>
      <c r="E864" s="1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1"/>
      <c r="C865" s="4"/>
      <c r="D865" s="2"/>
      <c r="E865" s="1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1"/>
      <c r="C866" s="4"/>
      <c r="D866" s="2"/>
      <c r="E866" s="1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1"/>
      <c r="C867" s="4"/>
      <c r="D867" s="2"/>
      <c r="E867" s="1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1"/>
      <c r="C868" s="4"/>
      <c r="D868" s="2"/>
      <c r="E868" s="1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1"/>
      <c r="C869" s="4"/>
      <c r="D869" s="2"/>
      <c r="E869" s="1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1"/>
      <c r="C870" s="4"/>
      <c r="D870" s="2"/>
      <c r="E870" s="1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1"/>
      <c r="C871" s="4"/>
      <c r="D871" s="2"/>
      <c r="E871" s="1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1"/>
      <c r="C872" s="4"/>
      <c r="D872" s="2"/>
      <c r="E872" s="1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1"/>
      <c r="C873" s="4"/>
      <c r="D873" s="2"/>
      <c r="E873" s="1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1"/>
      <c r="C874" s="4"/>
      <c r="D874" s="2"/>
      <c r="E874" s="1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1"/>
      <c r="C875" s="4"/>
      <c r="D875" s="2"/>
      <c r="E875" s="1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1"/>
      <c r="C876" s="4"/>
      <c r="D876" s="2"/>
      <c r="E876" s="1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1"/>
      <c r="C877" s="4"/>
      <c r="D877" s="2"/>
      <c r="E877" s="1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1"/>
      <c r="C878" s="4"/>
      <c r="D878" s="2"/>
      <c r="E878" s="1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1"/>
      <c r="C879" s="4"/>
      <c r="D879" s="2"/>
      <c r="E879" s="1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1"/>
      <c r="C880" s="4"/>
      <c r="D880" s="2"/>
      <c r="E880" s="1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1"/>
      <c r="C881" s="4"/>
      <c r="D881" s="2"/>
      <c r="E881" s="1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1"/>
      <c r="C882" s="4"/>
      <c r="D882" s="2"/>
      <c r="E882" s="1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1"/>
      <c r="C883" s="4"/>
      <c r="D883" s="2"/>
      <c r="E883" s="1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1"/>
      <c r="C884" s="4"/>
      <c r="D884" s="2"/>
      <c r="E884" s="1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1"/>
      <c r="C885" s="4"/>
      <c r="D885" s="2"/>
      <c r="E885" s="1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1"/>
      <c r="C886" s="4"/>
      <c r="D886" s="2"/>
      <c r="E886" s="1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1"/>
      <c r="C887" s="4"/>
      <c r="D887" s="2"/>
      <c r="E887" s="1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1"/>
      <c r="C888" s="4"/>
      <c r="D888" s="2"/>
      <c r="E888" s="1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1"/>
      <c r="C889" s="4"/>
      <c r="D889" s="2"/>
      <c r="E889" s="1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1"/>
      <c r="C890" s="4"/>
      <c r="D890" s="2"/>
      <c r="E890" s="1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1"/>
      <c r="C891" s="4"/>
      <c r="D891" s="2"/>
      <c r="E891" s="1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1"/>
      <c r="C892" s="4"/>
      <c r="D892" s="2"/>
      <c r="E892" s="1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1"/>
      <c r="C893" s="4"/>
      <c r="D893" s="2"/>
      <c r="E893" s="1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1"/>
      <c r="C894" s="4"/>
      <c r="D894" s="2"/>
      <c r="E894" s="1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1"/>
      <c r="C895" s="4"/>
      <c r="D895" s="2"/>
      <c r="E895" s="1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1"/>
      <c r="C896" s="4"/>
      <c r="D896" s="2"/>
      <c r="E896" s="1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1"/>
      <c r="C897" s="4"/>
      <c r="D897" s="2"/>
      <c r="E897" s="1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1"/>
      <c r="C898" s="4"/>
      <c r="D898" s="2"/>
      <c r="E898" s="1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1"/>
      <c r="C899" s="4"/>
      <c r="D899" s="2"/>
      <c r="E899" s="1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1"/>
      <c r="C900" s="4"/>
      <c r="D900" s="2"/>
      <c r="E900" s="1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1"/>
      <c r="C901" s="4"/>
      <c r="D901" s="2"/>
      <c r="E901" s="1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1"/>
      <c r="C902" s="4"/>
      <c r="D902" s="2"/>
      <c r="E902" s="1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1"/>
      <c r="C903" s="4"/>
      <c r="D903" s="2"/>
      <c r="E903" s="1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1"/>
      <c r="C904" s="4"/>
      <c r="D904" s="2"/>
      <c r="E904" s="1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1"/>
      <c r="C905" s="4"/>
      <c r="D905" s="2"/>
      <c r="E905" s="1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1"/>
      <c r="C906" s="4"/>
      <c r="D906" s="2"/>
      <c r="E906" s="1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1"/>
      <c r="C907" s="4"/>
      <c r="D907" s="2"/>
      <c r="E907" s="1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1"/>
      <c r="C908" s="4"/>
      <c r="D908" s="2"/>
      <c r="E908" s="1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1"/>
      <c r="C909" s="4"/>
      <c r="D909" s="2"/>
      <c r="E909" s="1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1"/>
      <c r="C910" s="4"/>
      <c r="D910" s="2"/>
      <c r="E910" s="1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1"/>
      <c r="C911" s="4"/>
      <c r="D911" s="2"/>
      <c r="E911" s="1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1"/>
      <c r="C912" s="4"/>
      <c r="D912" s="2"/>
      <c r="E912" s="1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1"/>
      <c r="C913" s="4"/>
      <c r="D913" s="2"/>
      <c r="E913" s="1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1"/>
      <c r="C914" s="4"/>
      <c r="D914" s="2"/>
      <c r="E914" s="1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1"/>
      <c r="C915" s="4"/>
      <c r="D915" s="2"/>
      <c r="E915" s="1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1"/>
      <c r="C916" s="4"/>
      <c r="D916" s="2"/>
      <c r="E916" s="1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1"/>
      <c r="C917" s="4"/>
      <c r="D917" s="2"/>
      <c r="E917" s="1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1"/>
      <c r="C918" s="4"/>
      <c r="D918" s="2"/>
      <c r="E918" s="1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1"/>
      <c r="C919" s="4"/>
      <c r="D919" s="2"/>
      <c r="E919" s="1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1"/>
      <c r="C920" s="4"/>
      <c r="D920" s="2"/>
      <c r="E920" s="1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1"/>
      <c r="C921" s="4"/>
      <c r="D921" s="2"/>
      <c r="E921" s="1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1"/>
      <c r="C922" s="4"/>
      <c r="D922" s="2"/>
      <c r="E922" s="1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1"/>
      <c r="C923" s="4"/>
      <c r="D923" s="2"/>
      <c r="E923" s="1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1"/>
      <c r="C924" s="4"/>
      <c r="D924" s="2"/>
      <c r="E924" s="1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1"/>
      <c r="C925" s="4"/>
      <c r="D925" s="2"/>
      <c r="E925" s="1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1"/>
      <c r="C926" s="4"/>
      <c r="D926" s="2"/>
      <c r="E926" s="1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1"/>
      <c r="C927" s="4"/>
      <c r="D927" s="2"/>
      <c r="E927" s="1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1"/>
      <c r="C928" s="4"/>
      <c r="D928" s="2"/>
      <c r="E928" s="1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1"/>
      <c r="C929" s="4"/>
      <c r="D929" s="2"/>
      <c r="E929" s="1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1"/>
      <c r="C930" s="4"/>
      <c r="D930" s="2"/>
      <c r="E930" s="1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1"/>
      <c r="C931" s="4"/>
      <c r="D931" s="2"/>
      <c r="E931" s="1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1"/>
      <c r="C932" s="4"/>
      <c r="D932" s="2"/>
      <c r="E932" s="1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1"/>
      <c r="C933" s="4"/>
      <c r="D933" s="2"/>
      <c r="E933" s="1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1"/>
      <c r="C934" s="4"/>
      <c r="D934" s="2"/>
      <c r="E934" s="1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1"/>
      <c r="C935" s="4"/>
      <c r="D935" s="2"/>
      <c r="E935" s="1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1"/>
      <c r="C936" s="4"/>
      <c r="D936" s="2"/>
      <c r="E936" s="1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1"/>
      <c r="C937" s="4"/>
      <c r="D937" s="2"/>
      <c r="E937" s="1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1"/>
      <c r="C938" s="4"/>
      <c r="D938" s="2"/>
      <c r="E938" s="1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1"/>
      <c r="C939" s="4"/>
      <c r="D939" s="2"/>
      <c r="E939" s="1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1"/>
      <c r="C940" s="4"/>
      <c r="D940" s="2"/>
      <c r="E940" s="1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1"/>
      <c r="C941" s="4"/>
      <c r="D941" s="2"/>
      <c r="E941" s="1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1"/>
      <c r="C942" s="4"/>
      <c r="D942" s="2"/>
      <c r="E942" s="1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1"/>
      <c r="C943" s="4"/>
      <c r="D943" s="2"/>
      <c r="E943" s="1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1"/>
      <c r="C944" s="4"/>
      <c r="D944" s="2"/>
      <c r="E944" s="1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1"/>
      <c r="C945" s="4"/>
      <c r="D945" s="2"/>
      <c r="E945" s="1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1"/>
      <c r="C946" s="4"/>
      <c r="D946" s="2"/>
      <c r="E946" s="1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1"/>
      <c r="C947" s="4"/>
      <c r="D947" s="2"/>
      <c r="E947" s="1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1"/>
      <c r="C948" s="4"/>
      <c r="D948" s="2"/>
      <c r="E948" s="1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1"/>
      <c r="C949" s="4"/>
      <c r="D949" s="2"/>
      <c r="E949" s="1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1"/>
      <c r="C950" s="4"/>
      <c r="D950" s="2"/>
      <c r="E950" s="1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1"/>
      <c r="C951" s="4"/>
      <c r="D951" s="2"/>
      <c r="E951" s="1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1"/>
      <c r="C952" s="4"/>
      <c r="D952" s="2"/>
      <c r="E952" s="1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1"/>
      <c r="C953" s="4"/>
      <c r="D953" s="2"/>
      <c r="E953" s="1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1"/>
      <c r="C954" s="4"/>
      <c r="D954" s="2"/>
      <c r="E954" s="1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1"/>
      <c r="C955" s="4"/>
      <c r="D955" s="2"/>
      <c r="E955" s="1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1"/>
      <c r="C956" s="4"/>
      <c r="D956" s="2"/>
      <c r="E956" s="1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1"/>
      <c r="C957" s="4"/>
      <c r="D957" s="2"/>
      <c r="E957" s="1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1"/>
      <c r="C958" s="4"/>
      <c r="D958" s="2"/>
      <c r="E958" s="1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1"/>
      <c r="C959" s="4"/>
      <c r="D959" s="2"/>
      <c r="E959" s="1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1"/>
      <c r="C960" s="4"/>
      <c r="D960" s="2"/>
      <c r="E960" s="1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1"/>
      <c r="C961" s="4"/>
      <c r="D961" s="2"/>
      <c r="E961" s="1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1"/>
      <c r="C962" s="4"/>
      <c r="D962" s="2"/>
      <c r="E962" s="1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1"/>
      <c r="C963" s="4"/>
      <c r="D963" s="2"/>
      <c r="E963" s="1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1"/>
      <c r="C964" s="4"/>
      <c r="D964" s="2"/>
      <c r="E964" s="1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1"/>
      <c r="C965" s="4"/>
      <c r="D965" s="2"/>
      <c r="E965" s="1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1"/>
      <c r="C966" s="4"/>
      <c r="D966" s="2"/>
      <c r="E966" s="1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1"/>
      <c r="C967" s="4"/>
      <c r="D967" s="2"/>
      <c r="E967" s="1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1"/>
      <c r="C968" s="4"/>
      <c r="D968" s="2"/>
      <c r="E968" s="1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1"/>
      <c r="C969" s="4"/>
      <c r="D969" s="2"/>
      <c r="E969" s="1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1"/>
      <c r="C970" s="4"/>
      <c r="D970" s="2"/>
      <c r="E970" s="1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1"/>
      <c r="C971" s="4"/>
      <c r="D971" s="2"/>
      <c r="E971" s="1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1"/>
      <c r="C972" s="4"/>
      <c r="D972" s="2"/>
      <c r="E972" s="1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1"/>
      <c r="C973" s="4"/>
      <c r="D973" s="2"/>
      <c r="E973" s="1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1"/>
      <c r="C974" s="4"/>
      <c r="D974" s="2"/>
      <c r="E974" s="1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1"/>
      <c r="C975" s="4"/>
      <c r="D975" s="2"/>
      <c r="E975" s="1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1"/>
      <c r="C976" s="4"/>
      <c r="D976" s="2"/>
      <c r="E976" s="1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1"/>
      <c r="C977" s="4"/>
      <c r="D977" s="2"/>
      <c r="E977" s="1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1"/>
      <c r="C978" s="4"/>
      <c r="D978" s="2"/>
      <c r="E978" s="1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1"/>
      <c r="C979" s="4"/>
      <c r="D979" s="2"/>
      <c r="E979" s="1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1"/>
      <c r="C980" s="4"/>
      <c r="D980" s="2"/>
      <c r="E980" s="1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1"/>
      <c r="C981" s="4"/>
      <c r="D981" s="2"/>
      <c r="E981" s="1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1"/>
      <c r="C982" s="4"/>
      <c r="D982" s="2"/>
      <c r="E982" s="1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1"/>
      <c r="C983" s="4"/>
      <c r="D983" s="2"/>
      <c r="E983" s="1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1"/>
      <c r="C984" s="4"/>
      <c r="D984" s="2"/>
      <c r="E984" s="1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1"/>
      <c r="C985" s="4"/>
      <c r="D985" s="2"/>
      <c r="E985" s="1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1"/>
      <c r="C986" s="4"/>
      <c r="D986" s="2"/>
      <c r="E986" s="1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1"/>
      <c r="C987" s="4"/>
      <c r="D987" s="2"/>
      <c r="E987" s="1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1"/>
      <c r="C988" s="4"/>
      <c r="D988" s="2"/>
      <c r="E988" s="1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1"/>
      <c r="C989" s="4"/>
      <c r="D989" s="2"/>
      <c r="E989" s="1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1"/>
      <c r="C990" s="4"/>
      <c r="D990" s="2"/>
      <c r="E990" s="1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1"/>
      <c r="C991" s="4"/>
      <c r="D991" s="2"/>
      <c r="E991" s="1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1"/>
      <c r="C992" s="4"/>
      <c r="D992" s="2"/>
      <c r="E992" s="1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1"/>
      <c r="C993" s="4"/>
      <c r="D993" s="2"/>
      <c r="E993" s="1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1"/>
      <c r="C994" s="4"/>
      <c r="D994" s="2"/>
      <c r="E994" s="1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1"/>
      <c r="C995" s="4"/>
      <c r="D995" s="2"/>
      <c r="E995" s="1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1"/>
      <c r="C996" s="4"/>
      <c r="D996" s="2"/>
      <c r="E996" s="1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1"/>
      <c r="C997" s="4"/>
      <c r="D997" s="2"/>
      <c r="E997" s="1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1"/>
      <c r="C998" s="4"/>
      <c r="D998" s="2"/>
      <c r="E998" s="1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1"/>
      <c r="C999" s="4"/>
      <c r="D999" s="2"/>
      <c r="E999" s="1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1"/>
      <c r="C1000" s="4"/>
      <c r="D1000" s="2"/>
      <c r="E1000" s="1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1"/>
      <c r="C1001" s="4"/>
      <c r="D1001" s="2"/>
      <c r="E1001" s="1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5">
      <c r="A1002" s="3"/>
      <c r="B1002" s="1"/>
      <c r="C1002" s="4"/>
      <c r="D1002" s="2"/>
      <c r="E1002" s="1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5">
      <c r="A1003" s="3"/>
      <c r="B1003" s="1"/>
      <c r="C1003" s="4"/>
      <c r="D1003" s="2"/>
      <c r="E1003" s="1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5">
      <c r="A1004" s="3"/>
      <c r="B1004" s="1"/>
      <c r="C1004" s="4"/>
      <c r="D1004" s="2"/>
      <c r="E1004" s="1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5">
      <c r="A1005" s="3"/>
      <c r="B1005" s="1"/>
      <c r="C1005" s="4"/>
      <c r="D1005" s="2"/>
      <c r="E1005" s="1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5">
      <c r="A1006" s="3"/>
      <c r="B1006" s="1"/>
      <c r="C1006" s="4"/>
      <c r="D1006" s="2"/>
      <c r="E1006" s="1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25">
      <c r="A1007" s="3"/>
      <c r="B1007" s="1"/>
      <c r="C1007" s="4"/>
      <c r="D1007" s="2"/>
      <c r="E1007" s="1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25">
      <c r="A1008" s="3"/>
      <c r="B1008" s="1"/>
      <c r="C1008" s="4"/>
      <c r="D1008" s="2"/>
      <c r="E1008" s="1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25">
      <c r="A1009" s="3"/>
      <c r="B1009" s="1"/>
      <c r="C1009" s="4"/>
      <c r="D1009" s="2"/>
      <c r="E1009" s="1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25">
      <c r="A1010" s="3"/>
      <c r="B1010" s="1"/>
      <c r="C1010" s="4"/>
      <c r="D1010" s="2"/>
      <c r="E1010" s="1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 x14ac:dyDescent="0.25">
      <c r="A1011" s="3"/>
      <c r="B1011" s="1"/>
      <c r="C1011" s="4"/>
      <c r="D1011" s="2"/>
      <c r="E1011" s="1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customHeight="1" x14ac:dyDescent="0.25">
      <c r="A1012" s="3"/>
      <c r="B1012" s="1"/>
      <c r="C1012" s="4"/>
      <c r="D1012" s="2"/>
      <c r="E1012" s="1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customHeight="1" x14ac:dyDescent="0.25">
      <c r="A1013" s="3"/>
      <c r="B1013" s="1"/>
      <c r="C1013" s="4"/>
      <c r="D1013" s="2"/>
      <c r="E1013" s="1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customHeight="1" x14ac:dyDescent="0.25">
      <c r="A1014" s="3"/>
      <c r="B1014" s="1"/>
      <c r="C1014" s="4"/>
      <c r="D1014" s="2"/>
      <c r="E1014" s="1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 customHeight="1" x14ac:dyDescent="0.25">
      <c r="A1015" s="3"/>
      <c r="B1015" s="1"/>
      <c r="C1015" s="4"/>
      <c r="D1015" s="2"/>
      <c r="E1015" s="1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 customHeight="1" x14ac:dyDescent="0.25">
      <c r="A1016" s="3"/>
      <c r="B1016" s="1"/>
      <c r="C1016" s="4"/>
      <c r="D1016" s="2"/>
      <c r="E1016" s="1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 customHeight="1" x14ac:dyDescent="0.25">
      <c r="A1017" s="3"/>
      <c r="B1017" s="1"/>
      <c r="C1017" s="4"/>
      <c r="D1017" s="2"/>
      <c r="E1017" s="1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 customHeight="1" x14ac:dyDescent="0.25">
      <c r="A1018" s="3"/>
      <c r="B1018" s="1"/>
      <c r="C1018" s="4"/>
      <c r="D1018" s="2"/>
      <c r="E1018" s="1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 customHeight="1" x14ac:dyDescent="0.25">
      <c r="A1019" s="3"/>
      <c r="B1019" s="1"/>
      <c r="C1019" s="4"/>
      <c r="D1019" s="2"/>
      <c r="E1019" s="1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 customHeight="1" x14ac:dyDescent="0.25">
      <c r="A1020" s="3"/>
      <c r="B1020" s="1"/>
      <c r="C1020" s="4"/>
      <c r="D1020" s="2"/>
      <c r="E1020" s="1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 customHeight="1" x14ac:dyDescent="0.25">
      <c r="A1021" s="3"/>
      <c r="B1021" s="1"/>
      <c r="C1021" s="4"/>
      <c r="D1021" s="2"/>
      <c r="E1021" s="1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 customHeight="1" x14ac:dyDescent="0.25">
      <c r="A1022" s="3"/>
      <c r="B1022" s="1"/>
      <c r="C1022" s="4"/>
      <c r="D1022" s="2"/>
      <c r="E1022" s="1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 customHeight="1" x14ac:dyDescent="0.25">
      <c r="A1023" s="3"/>
      <c r="B1023" s="1"/>
      <c r="C1023" s="4"/>
      <c r="D1023" s="2"/>
      <c r="E1023" s="1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 customHeight="1" x14ac:dyDescent="0.25">
      <c r="A1024" s="3"/>
      <c r="B1024" s="1"/>
      <c r="C1024" s="4"/>
      <c r="D1024" s="2"/>
      <c r="E1024" s="1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 customHeight="1" x14ac:dyDescent="0.25">
      <c r="A1025" s="3"/>
      <c r="B1025" s="1"/>
      <c r="C1025" s="4"/>
      <c r="D1025" s="2"/>
      <c r="E1025" s="1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 customHeight="1" x14ac:dyDescent="0.25">
      <c r="A1026" s="3"/>
      <c r="B1026" s="1"/>
      <c r="C1026" s="4"/>
      <c r="D1026" s="2"/>
      <c r="E1026" s="1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5.75" customHeight="1" x14ac:dyDescent="0.25">
      <c r="A1027" s="3"/>
      <c r="B1027" s="1"/>
      <c r="C1027" s="4"/>
      <c r="D1027" s="2"/>
      <c r="E1027" s="1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5.75" customHeight="1" x14ac:dyDescent="0.25">
      <c r="A1028" s="3"/>
      <c r="B1028" s="1"/>
      <c r="C1028" s="4"/>
      <c r="D1028" s="2"/>
      <c r="E1028" s="1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ht="15.75" customHeight="1" x14ac:dyDescent="0.25">
      <c r="A1029" s="3"/>
      <c r="B1029" s="1"/>
      <c r="C1029" s="4"/>
      <c r="D1029" s="2"/>
      <c r="E1029" s="1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ht="15.75" customHeight="1" x14ac:dyDescent="0.25">
      <c r="A1030" s="3"/>
      <c r="B1030" s="1"/>
      <c r="C1030" s="4"/>
      <c r="D1030" s="2"/>
      <c r="E1030" s="1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ht="15.75" customHeight="1" x14ac:dyDescent="0.25">
      <c r="A1031" s="3"/>
      <c r="B1031" s="1"/>
      <c r="C1031" s="4"/>
      <c r="D1031" s="2"/>
      <c r="E1031" s="1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ht="15.75" customHeight="1" x14ac:dyDescent="0.25">
      <c r="A1032" s="3"/>
      <c r="B1032" s="1"/>
      <c r="C1032" s="4"/>
      <c r="D1032" s="2"/>
      <c r="E1032" s="1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ht="15.75" customHeight="1" x14ac:dyDescent="0.25">
      <c r="A1033" s="3"/>
      <c r="B1033" s="1"/>
      <c r="C1033" s="4"/>
      <c r="D1033" s="2"/>
      <c r="E1033" s="1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ht="15.75" customHeight="1" x14ac:dyDescent="0.25">
      <c r="A1034" s="3"/>
      <c r="B1034" s="1"/>
      <c r="C1034" s="4"/>
      <c r="D1034" s="2"/>
      <c r="E1034" s="1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ht="15.75" customHeight="1" x14ac:dyDescent="0.25">
      <c r="A1035" s="3"/>
      <c r="B1035" s="1"/>
      <c r="C1035" s="4"/>
      <c r="D1035" s="2"/>
      <c r="E1035" s="1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6" ht="15.75" customHeight="1" x14ac:dyDescent="0.25">
      <c r="A1036" s="3"/>
      <c r="B1036" s="1"/>
      <c r="C1036" s="4"/>
      <c r="D1036" s="2"/>
      <c r="E1036" s="1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:26" ht="15.75" customHeight="1" x14ac:dyDescent="0.25">
      <c r="A1037" s="3"/>
      <c r="B1037" s="1"/>
      <c r="C1037" s="4"/>
      <c r="D1037" s="2"/>
      <c r="E1037" s="1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:26" ht="15.75" customHeight="1" x14ac:dyDescent="0.25">
      <c r="A1038" s="3"/>
      <c r="B1038" s="1"/>
      <c r="C1038" s="4"/>
      <c r="D1038" s="2"/>
      <c r="E1038" s="1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:26" ht="15.75" customHeight="1" x14ac:dyDescent="0.25">
      <c r="A1039" s="3"/>
      <c r="B1039" s="1"/>
      <c r="C1039" s="4"/>
      <c r="D1039" s="2"/>
      <c r="E1039" s="1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6" ht="15.75" customHeight="1" x14ac:dyDescent="0.25">
      <c r="A1040" s="3"/>
      <c r="B1040" s="1"/>
      <c r="C1040" s="4"/>
      <c r="D1040" s="2"/>
      <c r="E1040" s="1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:26" ht="15.75" customHeight="1" x14ac:dyDescent="0.25">
      <c r="A1041" s="3"/>
      <c r="B1041" s="1"/>
      <c r="C1041" s="4"/>
      <c r="D1041" s="2"/>
      <c r="E1041" s="1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:26" ht="15.75" customHeight="1" x14ac:dyDescent="0.25">
      <c r="A1042" s="3"/>
      <c r="B1042" s="1"/>
      <c r="C1042" s="4"/>
      <c r="D1042" s="2"/>
      <c r="E1042" s="1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:26" ht="15.75" customHeight="1" x14ac:dyDescent="0.25">
      <c r="A1043" s="3"/>
      <c r="B1043" s="1"/>
      <c r="C1043" s="4"/>
      <c r="D1043" s="2"/>
      <c r="E1043" s="1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:26" ht="15.75" customHeight="1" x14ac:dyDescent="0.25">
      <c r="A1044" s="3"/>
      <c r="B1044" s="1"/>
      <c r="C1044" s="4"/>
      <c r="D1044" s="2"/>
      <c r="E1044" s="1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:26" ht="15.75" customHeight="1" x14ac:dyDescent="0.25">
      <c r="A1045" s="3"/>
      <c r="B1045" s="1"/>
      <c r="C1045" s="4"/>
      <c r="D1045" s="2"/>
      <c r="E1045" s="1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:26" ht="15.75" customHeight="1" x14ac:dyDescent="0.25">
      <c r="A1046" s="3"/>
      <c r="B1046" s="1"/>
      <c r="C1046" s="4"/>
      <c r="D1046" s="2"/>
      <c r="E1046" s="1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:26" ht="15.75" customHeight="1" x14ac:dyDescent="0.25">
      <c r="A1047" s="3"/>
      <c r="B1047" s="1"/>
      <c r="C1047" s="4"/>
      <c r="D1047" s="2"/>
      <c r="E1047" s="1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:26" ht="15.75" customHeight="1" x14ac:dyDescent="0.25">
      <c r="A1048" s="3"/>
      <c r="B1048" s="1"/>
      <c r="C1048" s="4"/>
      <c r="D1048" s="2"/>
      <c r="E1048" s="1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:26" ht="15.75" customHeight="1" x14ac:dyDescent="0.25">
      <c r="A1049" s="3"/>
      <c r="B1049" s="1"/>
      <c r="C1049" s="4"/>
      <c r="D1049" s="2"/>
      <c r="E1049" s="1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:26" ht="15.75" customHeight="1" x14ac:dyDescent="0.25">
      <c r="A1050" s="3"/>
      <c r="B1050" s="1"/>
      <c r="C1050" s="4"/>
      <c r="D1050" s="2"/>
      <c r="E1050" s="1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:26" ht="15.75" customHeight="1" x14ac:dyDescent="0.25">
      <c r="A1051" s="3"/>
      <c r="B1051" s="1"/>
      <c r="C1051" s="4"/>
      <c r="D1051" s="2"/>
      <c r="E1051" s="1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:26" ht="15.75" customHeight="1" x14ac:dyDescent="0.25">
      <c r="A1052" s="3"/>
      <c r="B1052" s="1"/>
      <c r="C1052" s="4"/>
      <c r="D1052" s="2"/>
      <c r="E1052" s="1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:26" ht="15.75" customHeight="1" x14ac:dyDescent="0.25">
      <c r="A1053" s="3"/>
      <c r="B1053" s="1"/>
      <c r="C1053" s="4"/>
      <c r="D1053" s="2"/>
      <c r="E1053" s="1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:26" ht="15.75" customHeight="1" x14ac:dyDescent="0.25">
      <c r="A1054" s="3"/>
      <c r="B1054" s="1"/>
      <c r="C1054" s="4"/>
      <c r="D1054" s="2"/>
      <c r="E1054" s="1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:26" ht="15.75" customHeight="1" x14ac:dyDescent="0.25">
      <c r="A1055" s="3"/>
      <c r="B1055" s="1"/>
      <c r="C1055" s="4"/>
      <c r="D1055" s="2"/>
      <c r="E1055" s="1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:26" ht="15.75" customHeight="1" x14ac:dyDescent="0.25">
      <c r="A1056" s="3"/>
      <c r="B1056" s="1"/>
      <c r="C1056" s="4"/>
      <c r="D1056" s="2"/>
      <c r="E1056" s="1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:26" ht="15.75" customHeight="1" x14ac:dyDescent="0.25">
      <c r="A1057" s="3"/>
      <c r="B1057" s="1"/>
      <c r="C1057" s="4"/>
      <c r="D1057" s="2"/>
      <c r="E1057" s="1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:26" ht="15.75" customHeight="1" x14ac:dyDescent="0.25">
      <c r="A1058" s="3"/>
      <c r="B1058" s="1"/>
      <c r="C1058" s="4"/>
      <c r="D1058" s="2"/>
      <c r="E1058" s="1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:26" ht="15.75" customHeight="1" x14ac:dyDescent="0.25">
      <c r="A1059" s="3"/>
      <c r="B1059" s="1"/>
      <c r="C1059" s="4"/>
      <c r="D1059" s="2"/>
      <c r="E1059" s="1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:26" ht="15.75" customHeight="1" x14ac:dyDescent="0.25">
      <c r="A1060" s="3"/>
      <c r="B1060" s="1"/>
      <c r="C1060" s="4"/>
      <c r="D1060" s="2"/>
      <c r="E1060" s="1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:26" ht="15.75" customHeight="1" x14ac:dyDescent="0.25">
      <c r="A1061" s="3"/>
      <c r="B1061" s="1"/>
      <c r="C1061" s="4"/>
      <c r="D1061" s="2"/>
      <c r="E1061" s="1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:26" ht="15.75" customHeight="1" x14ac:dyDescent="0.25">
      <c r="A1062" s="3"/>
      <c r="B1062" s="1"/>
      <c r="C1062" s="4"/>
      <c r="D1062" s="2"/>
      <c r="E1062" s="1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:26" ht="15.75" customHeight="1" x14ac:dyDescent="0.25">
      <c r="A1063" s="3"/>
      <c r="B1063" s="1"/>
      <c r="C1063" s="4"/>
      <c r="D1063" s="2"/>
      <c r="E1063" s="1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:26" ht="15.75" customHeight="1" x14ac:dyDescent="0.25">
      <c r="A1064" s="3"/>
      <c r="B1064" s="1"/>
      <c r="C1064" s="4"/>
      <c r="D1064" s="2"/>
      <c r="E1064" s="1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:26" ht="15.75" customHeight="1" x14ac:dyDescent="0.25">
      <c r="A1065" s="3"/>
      <c r="B1065" s="1"/>
      <c r="C1065" s="4"/>
      <c r="D1065" s="2"/>
      <c r="E1065" s="1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:26" ht="15.75" customHeight="1" x14ac:dyDescent="0.25">
      <c r="A1066" s="3"/>
      <c r="B1066" s="1"/>
      <c r="C1066" s="4"/>
      <c r="D1066" s="2"/>
      <c r="E1066" s="1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:26" ht="15.75" customHeight="1" x14ac:dyDescent="0.25">
      <c r="A1067" s="3"/>
      <c r="B1067" s="1"/>
      <c r="C1067" s="4"/>
      <c r="D1067" s="2"/>
      <c r="E1067" s="1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:26" ht="15.75" customHeight="1" x14ac:dyDescent="0.25">
      <c r="A1068" s="3"/>
      <c r="B1068" s="1"/>
      <c r="C1068" s="4"/>
      <c r="D1068" s="2"/>
      <c r="E1068" s="1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:26" ht="15.75" customHeight="1" x14ac:dyDescent="0.25">
      <c r="A1069" s="3"/>
      <c r="B1069" s="1"/>
      <c r="C1069" s="4"/>
      <c r="D1069" s="2"/>
      <c r="E1069" s="1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:26" ht="15.75" customHeight="1" x14ac:dyDescent="0.25">
      <c r="A1070" s="3"/>
      <c r="B1070" s="1"/>
      <c r="C1070" s="4"/>
      <c r="D1070" s="2"/>
      <c r="E1070" s="1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:26" ht="15.75" customHeight="1" x14ac:dyDescent="0.25">
      <c r="A1071" s="3"/>
      <c r="B1071" s="1"/>
      <c r="C1071" s="4"/>
      <c r="D1071" s="2"/>
      <c r="E1071" s="1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:26" ht="15.75" customHeight="1" x14ac:dyDescent="0.25">
      <c r="A1072" s="3"/>
      <c r="B1072" s="1"/>
      <c r="C1072" s="4"/>
      <c r="D1072" s="2"/>
      <c r="E1072" s="1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:26" ht="15.75" customHeight="1" x14ac:dyDescent="0.25">
      <c r="A1073" s="3"/>
      <c r="B1073" s="1"/>
      <c r="C1073" s="4"/>
      <c r="D1073" s="2"/>
      <c r="E1073" s="1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:26" ht="15.75" customHeight="1" x14ac:dyDescent="0.25">
      <c r="A1074" s="3"/>
      <c r="B1074" s="1"/>
      <c r="C1074" s="4"/>
      <c r="D1074" s="2"/>
      <c r="E1074" s="1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:26" ht="15.75" customHeight="1" x14ac:dyDescent="0.25">
      <c r="A1075" s="3"/>
      <c r="B1075" s="1"/>
      <c r="C1075" s="4"/>
      <c r="D1075" s="2"/>
      <c r="E1075" s="1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:26" ht="15.75" customHeight="1" x14ac:dyDescent="0.25">
      <c r="A1076" s="3"/>
      <c r="B1076" s="1"/>
      <c r="C1076" s="4"/>
      <c r="D1076" s="2"/>
      <c r="E1076" s="1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:26" ht="15.75" customHeight="1" x14ac:dyDescent="0.25">
      <c r="A1077" s="3"/>
      <c r="B1077" s="1"/>
      <c r="C1077" s="4"/>
      <c r="D1077" s="2"/>
      <c r="E1077" s="1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:26" ht="15.75" customHeight="1" x14ac:dyDescent="0.25">
      <c r="A1078" s="3"/>
      <c r="B1078" s="1"/>
      <c r="C1078" s="4"/>
      <c r="D1078" s="2"/>
      <c r="E1078" s="1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:26" ht="15.75" customHeight="1" x14ac:dyDescent="0.25">
      <c r="A1079" s="3"/>
      <c r="B1079" s="1"/>
      <c r="C1079" s="4"/>
      <c r="D1079" s="2"/>
      <c r="E1079" s="1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:26" ht="15.75" customHeight="1" x14ac:dyDescent="0.25">
      <c r="A1080" s="3"/>
      <c r="B1080" s="1"/>
      <c r="C1080" s="4"/>
      <c r="D1080" s="2"/>
      <c r="E1080" s="1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:26" ht="15.75" customHeight="1" x14ac:dyDescent="0.25">
      <c r="A1081" s="3"/>
      <c r="B1081" s="1"/>
      <c r="C1081" s="4"/>
      <c r="D1081" s="2"/>
      <c r="E1081" s="1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:26" ht="15.75" customHeight="1" x14ac:dyDescent="0.25">
      <c r="A1082" s="3"/>
      <c r="B1082" s="1"/>
      <c r="C1082" s="4"/>
      <c r="D1082" s="2"/>
      <c r="E1082" s="1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:26" ht="15.75" customHeight="1" x14ac:dyDescent="0.25">
      <c r="A1083" s="3"/>
      <c r="B1083" s="1"/>
      <c r="C1083" s="4"/>
      <c r="D1083" s="2"/>
      <c r="E1083" s="1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:26" ht="15.75" customHeight="1" x14ac:dyDescent="0.25">
      <c r="A1084" s="3"/>
      <c r="B1084" s="1"/>
      <c r="C1084" s="4"/>
      <c r="D1084" s="2"/>
      <c r="E1084" s="1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:26" ht="15.75" customHeight="1" x14ac:dyDescent="0.25">
      <c r="A1085" s="3"/>
      <c r="B1085" s="1"/>
      <c r="C1085" s="4"/>
      <c r="D1085" s="2"/>
      <c r="E1085" s="1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:26" ht="15.75" customHeight="1" x14ac:dyDescent="0.25">
      <c r="A1086" s="3"/>
      <c r="B1086" s="1"/>
      <c r="C1086" s="4"/>
      <c r="D1086" s="2"/>
      <c r="E1086" s="1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:26" ht="15.75" customHeight="1" x14ac:dyDescent="0.25">
      <c r="A1087" s="3"/>
      <c r="B1087" s="1"/>
      <c r="C1087" s="4"/>
      <c r="D1087" s="2"/>
      <c r="E1087" s="1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:26" ht="15.75" customHeight="1" x14ac:dyDescent="0.25">
      <c r="A1088" s="3"/>
      <c r="B1088" s="1"/>
      <c r="C1088" s="4"/>
      <c r="D1088" s="2"/>
      <c r="E1088" s="1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:26" ht="15.75" customHeight="1" x14ac:dyDescent="0.25">
      <c r="A1089" s="3"/>
      <c r="B1089" s="1"/>
      <c r="C1089" s="4"/>
      <c r="D1089" s="2"/>
      <c r="E1089" s="1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:26" ht="15.75" customHeight="1" x14ac:dyDescent="0.25">
      <c r="A1090" s="3"/>
      <c r="B1090" s="1"/>
      <c r="C1090" s="4"/>
      <c r="D1090" s="2"/>
      <c r="E1090" s="1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:26" ht="15.75" customHeight="1" x14ac:dyDescent="0.25">
      <c r="A1091" s="3"/>
      <c r="B1091" s="1"/>
      <c r="C1091" s="4"/>
      <c r="D1091" s="2"/>
      <c r="E1091" s="1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:26" ht="15.75" customHeight="1" x14ac:dyDescent="0.25">
      <c r="A1092" s="3"/>
      <c r="B1092" s="1"/>
      <c r="C1092" s="4"/>
      <c r="D1092" s="2"/>
      <c r="E1092" s="1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1:26" ht="15.75" customHeight="1" x14ac:dyDescent="0.25">
      <c r="A1093" s="3"/>
      <c r="B1093" s="1"/>
      <c r="C1093" s="4"/>
      <c r="D1093" s="2"/>
      <c r="E1093" s="1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1:26" ht="15.75" customHeight="1" x14ac:dyDescent="0.25">
      <c r="A1094" s="3"/>
      <c r="B1094" s="1"/>
      <c r="C1094" s="4"/>
      <c r="D1094" s="2"/>
      <c r="E1094" s="1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1:26" ht="15.75" customHeight="1" x14ac:dyDescent="0.25">
      <c r="A1095" s="3"/>
      <c r="B1095" s="1"/>
      <c r="C1095" s="4"/>
      <c r="D1095" s="2"/>
      <c r="E1095" s="1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:26" ht="15.75" customHeight="1" x14ac:dyDescent="0.25">
      <c r="A1096" s="3"/>
      <c r="B1096" s="1"/>
      <c r="C1096" s="4"/>
      <c r="D1096" s="2"/>
      <c r="E1096" s="1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1:26" ht="15.75" customHeight="1" x14ac:dyDescent="0.25">
      <c r="A1097" s="3"/>
      <c r="B1097" s="1"/>
      <c r="C1097" s="4"/>
      <c r="D1097" s="2"/>
      <c r="E1097" s="1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1:26" ht="15.75" customHeight="1" x14ac:dyDescent="0.25">
      <c r="A1098" s="3"/>
      <c r="B1098" s="1"/>
      <c r="C1098" s="4"/>
      <c r="D1098" s="2"/>
      <c r="E1098" s="1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1:26" ht="15.75" customHeight="1" x14ac:dyDescent="0.25">
      <c r="A1099" s="3"/>
      <c r="B1099" s="1"/>
      <c r="C1099" s="4"/>
      <c r="D1099" s="2"/>
      <c r="E1099" s="1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1:26" ht="15.75" customHeight="1" x14ac:dyDescent="0.25">
      <c r="A1100" s="3"/>
      <c r="B1100" s="1"/>
      <c r="C1100" s="4"/>
      <c r="D1100" s="2"/>
      <c r="E1100" s="1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1:26" ht="15.75" customHeight="1" x14ac:dyDescent="0.25">
      <c r="A1101" s="3"/>
      <c r="B1101" s="1"/>
      <c r="C1101" s="4"/>
      <c r="D1101" s="2"/>
      <c r="E1101" s="1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:26" ht="15.75" customHeight="1" x14ac:dyDescent="0.25">
      <c r="A1102" s="3"/>
      <c r="B1102" s="1"/>
      <c r="C1102" s="4"/>
      <c r="D1102" s="2"/>
      <c r="E1102" s="1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1:26" ht="15.75" customHeight="1" x14ac:dyDescent="0.25">
      <c r="A1103" s="3"/>
      <c r="B1103" s="1"/>
      <c r="C1103" s="4"/>
      <c r="D1103" s="2"/>
      <c r="E1103" s="1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1:26" ht="15.75" customHeight="1" x14ac:dyDescent="0.25">
      <c r="A1104" s="3"/>
      <c r="B1104" s="1"/>
      <c r="C1104" s="4"/>
      <c r="D1104" s="2"/>
      <c r="E1104" s="1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1:26" ht="15.75" customHeight="1" x14ac:dyDescent="0.25">
      <c r="A1105" s="3"/>
      <c r="B1105" s="1"/>
      <c r="C1105" s="4"/>
      <c r="D1105" s="2"/>
      <c r="E1105" s="1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:26" ht="15.75" customHeight="1" x14ac:dyDescent="0.25">
      <c r="A1106" s="3"/>
      <c r="B1106" s="1"/>
      <c r="C1106" s="4"/>
      <c r="D1106" s="2"/>
      <c r="E1106" s="1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1:26" ht="15.75" customHeight="1" x14ac:dyDescent="0.25">
      <c r="A1107" s="3"/>
      <c r="B1107" s="1"/>
      <c r="C1107" s="4"/>
      <c r="D1107" s="2"/>
      <c r="E1107" s="1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1:26" ht="15.75" customHeight="1" x14ac:dyDescent="0.25">
      <c r="A1108" s="3"/>
      <c r="B1108" s="1"/>
      <c r="C1108" s="4"/>
      <c r="D1108" s="2"/>
      <c r="E1108" s="1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1:26" ht="15.75" customHeight="1" x14ac:dyDescent="0.25">
      <c r="A1109" s="3"/>
      <c r="B1109" s="1"/>
      <c r="C1109" s="4"/>
      <c r="D1109" s="2"/>
      <c r="E1109" s="1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1:26" ht="15.75" customHeight="1" x14ac:dyDescent="0.25">
      <c r="A1110" s="3"/>
      <c r="B1110" s="1"/>
      <c r="C1110" s="4"/>
      <c r="D1110" s="2"/>
      <c r="E1110" s="1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1:26" ht="15.75" customHeight="1" x14ac:dyDescent="0.25">
      <c r="A1111" s="3"/>
      <c r="B1111" s="1"/>
      <c r="C1111" s="4"/>
      <c r="D1111" s="2"/>
      <c r="E1111" s="1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1:26" ht="15.75" customHeight="1" x14ac:dyDescent="0.25">
      <c r="A1112" s="3"/>
      <c r="B1112" s="1"/>
      <c r="C1112" s="4"/>
      <c r="D1112" s="2"/>
      <c r="E1112" s="1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1:26" ht="15.75" customHeight="1" x14ac:dyDescent="0.25">
      <c r="A1113" s="3"/>
      <c r="B1113" s="1"/>
      <c r="C1113" s="4"/>
      <c r="D1113" s="2"/>
      <c r="E1113" s="1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1:26" ht="15.75" customHeight="1" x14ac:dyDescent="0.25">
      <c r="A1114" s="3"/>
      <c r="B1114" s="1"/>
      <c r="C1114" s="4"/>
      <c r="D1114" s="2"/>
      <c r="E1114" s="1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1:26" ht="15.75" customHeight="1" x14ac:dyDescent="0.25">
      <c r="A1115" s="3"/>
      <c r="B1115" s="1"/>
      <c r="C1115" s="4"/>
      <c r="D1115" s="2"/>
      <c r="E1115" s="1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1:26" ht="15.75" customHeight="1" x14ac:dyDescent="0.25">
      <c r="A1116" s="3"/>
      <c r="B1116" s="1"/>
      <c r="C1116" s="4"/>
      <c r="D1116" s="2"/>
      <c r="E1116" s="1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1:26" ht="15.75" customHeight="1" x14ac:dyDescent="0.25">
      <c r="A1117" s="3"/>
      <c r="B1117" s="1"/>
      <c r="C1117" s="4"/>
      <c r="D1117" s="2"/>
      <c r="E1117" s="1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1:26" ht="15.75" customHeight="1" x14ac:dyDescent="0.25">
      <c r="A1118" s="3"/>
      <c r="B1118" s="1"/>
      <c r="C1118" s="4"/>
      <c r="D1118" s="2"/>
      <c r="E1118" s="1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1:26" ht="15.75" customHeight="1" x14ac:dyDescent="0.25">
      <c r="A1119" s="3"/>
      <c r="B1119" s="1"/>
      <c r="C1119" s="4"/>
      <c r="D1119" s="2"/>
      <c r="E1119" s="1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1:26" ht="15.75" customHeight="1" x14ac:dyDescent="0.25">
      <c r="A1120" s="3"/>
      <c r="B1120" s="1"/>
      <c r="C1120" s="4"/>
      <c r="D1120" s="2"/>
      <c r="E1120" s="1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1:26" ht="15.75" customHeight="1" x14ac:dyDescent="0.25">
      <c r="A1121" s="3"/>
      <c r="B1121" s="1"/>
      <c r="C1121" s="4"/>
      <c r="D1121" s="2"/>
      <c r="E1121" s="1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1:26" ht="15.75" customHeight="1" x14ac:dyDescent="0.25">
      <c r="A1122" s="3"/>
      <c r="B1122" s="1"/>
      <c r="C1122" s="4"/>
      <c r="D1122" s="2"/>
      <c r="E1122" s="1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1:26" ht="15.75" customHeight="1" x14ac:dyDescent="0.25">
      <c r="A1123" s="3"/>
      <c r="B1123" s="1"/>
      <c r="C1123" s="4"/>
      <c r="D1123" s="2"/>
      <c r="E1123" s="1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1:26" ht="15.75" customHeight="1" x14ac:dyDescent="0.25">
      <c r="A1124" s="3"/>
      <c r="B1124" s="1"/>
      <c r="C1124" s="4"/>
      <c r="D1124" s="2"/>
      <c r="E1124" s="1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1:26" ht="15.75" customHeight="1" x14ac:dyDescent="0.25">
      <c r="A1125" s="3"/>
      <c r="B1125" s="1"/>
      <c r="C1125" s="4"/>
      <c r="D1125" s="2"/>
      <c r="E1125" s="1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1:26" ht="15.75" customHeight="1" x14ac:dyDescent="0.25">
      <c r="A1126" s="3"/>
      <c r="B1126" s="1"/>
      <c r="C1126" s="4"/>
      <c r="D1126" s="2"/>
      <c r="E1126" s="1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1:26" ht="15.75" customHeight="1" x14ac:dyDescent="0.25">
      <c r="A1127" s="3"/>
      <c r="B1127" s="1"/>
      <c r="C1127" s="4"/>
      <c r="D1127" s="2"/>
      <c r="E1127" s="1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1:26" ht="15.75" customHeight="1" x14ac:dyDescent="0.25">
      <c r="A1128" s="3"/>
      <c r="B1128" s="1"/>
      <c r="C1128" s="4"/>
      <c r="D1128" s="2"/>
      <c r="E1128" s="1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1:26" ht="15.75" customHeight="1" x14ac:dyDescent="0.25">
      <c r="A1129" s="3"/>
      <c r="B1129" s="1"/>
      <c r="C1129" s="4"/>
      <c r="D1129" s="2"/>
      <c r="E1129" s="1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1:26" ht="15.75" customHeight="1" x14ac:dyDescent="0.25">
      <c r="A1130" s="3"/>
      <c r="B1130" s="1"/>
      <c r="C1130" s="4"/>
      <c r="D1130" s="2"/>
      <c r="E1130" s="1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1:26" ht="15.75" customHeight="1" x14ac:dyDescent="0.25">
      <c r="A1131" s="3"/>
      <c r="B1131" s="1"/>
      <c r="C1131" s="4"/>
      <c r="D1131" s="2"/>
      <c r="E1131" s="1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1:26" ht="15.75" customHeight="1" x14ac:dyDescent="0.25">
      <c r="A1132" s="3"/>
      <c r="B1132" s="1"/>
      <c r="C1132" s="4"/>
      <c r="D1132" s="2"/>
      <c r="E1132" s="1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1:26" ht="15.75" customHeight="1" x14ac:dyDescent="0.25">
      <c r="A1133" s="3"/>
      <c r="B1133" s="1"/>
      <c r="C1133" s="4"/>
      <c r="D1133" s="2"/>
      <c r="E1133" s="1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1:26" ht="15.75" customHeight="1" x14ac:dyDescent="0.25">
      <c r="A1134" s="3"/>
      <c r="B1134" s="1"/>
      <c r="C1134" s="4"/>
      <c r="D1134" s="2"/>
      <c r="E1134" s="1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1:26" ht="15.75" customHeight="1" x14ac:dyDescent="0.25">
      <c r="A1135" s="3"/>
      <c r="B1135" s="1"/>
      <c r="C1135" s="4"/>
      <c r="D1135" s="2"/>
      <c r="E1135" s="1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1:26" ht="15.75" customHeight="1" x14ac:dyDescent="0.25">
      <c r="A1136" s="3"/>
      <c r="B1136" s="1"/>
      <c r="C1136" s="4"/>
      <c r="D1136" s="2"/>
      <c r="E1136" s="1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1:26" ht="15.75" customHeight="1" x14ac:dyDescent="0.25">
      <c r="A1137" s="3"/>
      <c r="B1137" s="1"/>
      <c r="C1137" s="4"/>
      <c r="D1137" s="2"/>
      <c r="E1137" s="1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1:26" ht="15.75" customHeight="1" x14ac:dyDescent="0.25">
      <c r="A1138" s="3"/>
      <c r="B1138" s="1"/>
      <c r="C1138" s="4"/>
      <c r="D1138" s="2"/>
      <c r="E1138" s="1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1:26" ht="15.75" customHeight="1" x14ac:dyDescent="0.25">
      <c r="A1139" s="3"/>
      <c r="B1139" s="1"/>
      <c r="C1139" s="4"/>
      <c r="D1139" s="2"/>
      <c r="E1139" s="1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1:26" ht="15.75" customHeight="1" x14ac:dyDescent="0.25">
      <c r="A1140" s="3"/>
      <c r="B1140" s="1"/>
      <c r="C1140" s="4"/>
      <c r="D1140" s="2"/>
      <c r="E1140" s="1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spans="1:26" ht="15.75" customHeight="1" x14ac:dyDescent="0.25">
      <c r="A1141" s="3"/>
      <c r="B1141" s="1"/>
      <c r="C1141" s="4"/>
      <c r="D1141" s="2"/>
      <c r="E1141" s="1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1:26" ht="15.75" customHeight="1" x14ac:dyDescent="0.25">
      <c r="A1142" s="3"/>
      <c r="B1142" s="1"/>
      <c r="C1142" s="4"/>
      <c r="D1142" s="2"/>
      <c r="E1142" s="1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spans="1:26" ht="15.75" customHeight="1" x14ac:dyDescent="0.25">
      <c r="A1143" s="3"/>
      <c r="B1143" s="1"/>
      <c r="C1143" s="4"/>
      <c r="D1143" s="2"/>
      <c r="E1143" s="1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spans="1:26" ht="15.75" customHeight="1" x14ac:dyDescent="0.25">
      <c r="A1144" s="3"/>
      <c r="B1144" s="1"/>
      <c r="C1144" s="4"/>
      <c r="D1144" s="2"/>
      <c r="E1144" s="1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spans="1:26" ht="15.75" customHeight="1" x14ac:dyDescent="0.25">
      <c r="A1145" s="3"/>
      <c r="B1145" s="1"/>
      <c r="C1145" s="4"/>
      <c r="D1145" s="2"/>
      <c r="E1145" s="1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1:26" ht="15.75" customHeight="1" x14ac:dyDescent="0.25">
      <c r="A1146" s="3"/>
      <c r="B1146" s="1"/>
      <c r="C1146" s="4"/>
      <c r="D1146" s="2"/>
      <c r="E1146" s="1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spans="1:26" ht="15.75" customHeight="1" x14ac:dyDescent="0.25">
      <c r="A1147" s="3"/>
      <c r="B1147" s="1"/>
      <c r="C1147" s="4"/>
      <c r="D1147" s="2"/>
      <c r="E1147" s="1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spans="1:26" ht="15.75" customHeight="1" x14ac:dyDescent="0.25">
      <c r="A1148" s="3"/>
      <c r="B1148" s="1"/>
      <c r="C1148" s="4"/>
      <c r="D1148" s="2"/>
      <c r="E1148" s="1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1:26" ht="15.75" customHeight="1" x14ac:dyDescent="0.25">
      <c r="A1149" s="3"/>
      <c r="B1149" s="1"/>
      <c r="C1149" s="4"/>
      <c r="D1149" s="2"/>
      <c r="E1149" s="1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1:26" ht="15.75" customHeight="1" x14ac:dyDescent="0.25">
      <c r="A1150" s="3"/>
      <c r="B1150" s="1"/>
      <c r="C1150" s="4"/>
      <c r="D1150" s="2"/>
      <c r="E1150" s="1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spans="1:26" ht="15.75" customHeight="1" x14ac:dyDescent="0.25">
      <c r="A1151" s="3"/>
      <c r="B1151" s="1"/>
      <c r="C1151" s="4"/>
      <c r="D1151" s="2"/>
      <c r="E1151" s="1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spans="1:26" ht="15.75" customHeight="1" x14ac:dyDescent="0.25">
      <c r="A1152" s="3"/>
      <c r="B1152" s="1"/>
      <c r="C1152" s="4"/>
      <c r="D1152" s="2"/>
      <c r="E1152" s="1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spans="1:26" ht="15.75" customHeight="1" x14ac:dyDescent="0.25">
      <c r="A1153" s="3"/>
      <c r="B1153" s="1"/>
      <c r="C1153" s="4"/>
      <c r="D1153" s="2"/>
      <c r="E1153" s="1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1:26" ht="15.75" customHeight="1" x14ac:dyDescent="0.25">
      <c r="A1154" s="3"/>
      <c r="B1154" s="1"/>
      <c r="C1154" s="4"/>
      <c r="D1154" s="2"/>
      <c r="E1154" s="1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spans="1:26" ht="15.75" customHeight="1" x14ac:dyDescent="0.25">
      <c r="A1155" s="3"/>
      <c r="B1155" s="1"/>
      <c r="C1155" s="4"/>
      <c r="D1155" s="2"/>
      <c r="E1155" s="1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spans="1:26" ht="15.75" customHeight="1" x14ac:dyDescent="0.25">
      <c r="A1156" s="3"/>
      <c r="B1156" s="1"/>
      <c r="C1156" s="4"/>
      <c r="D1156" s="2"/>
      <c r="E1156" s="1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spans="1:26" ht="15.75" customHeight="1" x14ac:dyDescent="0.25">
      <c r="A1157" s="3"/>
      <c r="B1157" s="1"/>
      <c r="C1157" s="4"/>
      <c r="D1157" s="2"/>
      <c r="E1157" s="1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1:26" ht="15.75" customHeight="1" x14ac:dyDescent="0.25">
      <c r="A1158" s="3"/>
      <c r="B1158" s="1"/>
      <c r="C1158" s="4"/>
      <c r="D1158" s="2"/>
      <c r="E1158" s="1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spans="1:26" ht="15.75" customHeight="1" x14ac:dyDescent="0.25">
      <c r="A1159" s="3"/>
      <c r="B1159" s="1"/>
      <c r="C1159" s="4"/>
      <c r="D1159" s="2"/>
      <c r="E1159" s="1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spans="1:26" ht="15.75" customHeight="1" x14ac:dyDescent="0.25">
      <c r="A1160" s="3"/>
      <c r="B1160" s="1"/>
      <c r="C1160" s="4"/>
      <c r="D1160" s="2"/>
      <c r="E1160" s="1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spans="1:26" ht="15.75" customHeight="1" x14ac:dyDescent="0.25">
      <c r="A1161" s="3"/>
      <c r="B1161" s="1"/>
      <c r="C1161" s="4"/>
      <c r="D1161" s="2"/>
      <c r="E1161" s="1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1:26" ht="15.75" customHeight="1" x14ac:dyDescent="0.25">
      <c r="A1162" s="3"/>
      <c r="B1162" s="1"/>
      <c r="C1162" s="4"/>
      <c r="D1162" s="2"/>
      <c r="E1162" s="1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spans="1:26" ht="15.75" customHeight="1" x14ac:dyDescent="0.25">
      <c r="A1163" s="3"/>
      <c r="B1163" s="1"/>
      <c r="C1163" s="4"/>
      <c r="D1163" s="2"/>
      <c r="E1163" s="1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spans="1:26" ht="15.75" customHeight="1" x14ac:dyDescent="0.25">
      <c r="A1164" s="3"/>
      <c r="B1164" s="1"/>
      <c r="C1164" s="4"/>
      <c r="D1164" s="2"/>
      <c r="E1164" s="1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spans="1:26" ht="15.75" customHeight="1" x14ac:dyDescent="0.25">
      <c r="A1165" s="3"/>
      <c r="B1165" s="1"/>
      <c r="C1165" s="4"/>
      <c r="D1165" s="2"/>
      <c r="E1165" s="1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1:26" ht="15.75" customHeight="1" x14ac:dyDescent="0.25">
      <c r="A1166" s="3"/>
      <c r="B1166" s="1"/>
      <c r="C1166" s="4"/>
      <c r="D1166" s="2"/>
      <c r="E1166" s="1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spans="1:26" ht="15.75" customHeight="1" x14ac:dyDescent="0.25">
      <c r="A1167" s="3"/>
      <c r="B1167" s="1"/>
      <c r="C1167" s="4"/>
      <c r="D1167" s="2"/>
      <c r="E1167" s="1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spans="1:26" ht="15.75" customHeight="1" x14ac:dyDescent="0.25">
      <c r="A1168" s="3"/>
      <c r="B1168" s="1"/>
      <c r="C1168" s="4"/>
      <c r="D1168" s="2"/>
      <c r="E1168" s="1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spans="1:26" ht="15.75" customHeight="1" x14ac:dyDescent="0.25">
      <c r="A1169" s="3"/>
      <c r="B1169" s="1"/>
      <c r="C1169" s="4"/>
      <c r="D1169" s="2"/>
      <c r="E1169" s="1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1:26" ht="15.75" customHeight="1" x14ac:dyDescent="0.25">
      <c r="A1170" s="3"/>
      <c r="B1170" s="1"/>
      <c r="C1170" s="4"/>
      <c r="D1170" s="2"/>
      <c r="E1170" s="1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spans="1:26" ht="15.75" customHeight="1" x14ac:dyDescent="0.25">
      <c r="A1171" s="3"/>
      <c r="B1171" s="1"/>
      <c r="C1171" s="4"/>
      <c r="D1171" s="2"/>
      <c r="E1171" s="1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spans="1:26" ht="15.75" customHeight="1" x14ac:dyDescent="0.25">
      <c r="A1172" s="3"/>
      <c r="B1172" s="1"/>
      <c r="C1172" s="4"/>
      <c r="D1172" s="2"/>
      <c r="E1172" s="1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spans="1:26" ht="15.75" customHeight="1" x14ac:dyDescent="0.25">
      <c r="A1173" s="3"/>
      <c r="B1173" s="1"/>
      <c r="C1173" s="4"/>
      <c r="D1173" s="2"/>
      <c r="E1173" s="1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1:26" ht="15.75" customHeight="1" x14ac:dyDescent="0.25">
      <c r="A1174" s="3"/>
      <c r="B1174" s="1"/>
      <c r="C1174" s="4"/>
      <c r="D1174" s="2"/>
      <c r="E1174" s="1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1:26" ht="15.75" customHeight="1" x14ac:dyDescent="0.25">
      <c r="A1175" s="3"/>
      <c r="B1175" s="1"/>
      <c r="C1175" s="4"/>
      <c r="D1175" s="2"/>
      <c r="E1175" s="1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spans="1:26" ht="15.75" customHeight="1" x14ac:dyDescent="0.25">
      <c r="A1176" s="3"/>
      <c r="B1176" s="1"/>
      <c r="C1176" s="4"/>
      <c r="D1176" s="2"/>
      <c r="E1176" s="1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spans="1:26" ht="15.75" customHeight="1" x14ac:dyDescent="0.25">
      <c r="A1177" s="3"/>
      <c r="B1177" s="1"/>
      <c r="C1177" s="4"/>
      <c r="D1177" s="2"/>
      <c r="E1177" s="1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spans="1:26" ht="15.75" customHeight="1" x14ac:dyDescent="0.25">
      <c r="A1178" s="3"/>
      <c r="B1178" s="1"/>
      <c r="C1178" s="4"/>
      <c r="D1178" s="2"/>
      <c r="E1178" s="1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spans="1:26" ht="15.75" customHeight="1" x14ac:dyDescent="0.25">
      <c r="A1179" s="3"/>
      <c r="B1179" s="1"/>
      <c r="C1179" s="4"/>
      <c r="D1179" s="2"/>
      <c r="E1179" s="1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1:26" ht="15.75" customHeight="1" x14ac:dyDescent="0.25">
      <c r="A1180" s="3"/>
      <c r="B1180" s="1"/>
      <c r="C1180" s="4"/>
      <c r="D1180" s="2"/>
      <c r="E1180" s="1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spans="1:26" ht="15.75" customHeight="1" x14ac:dyDescent="0.25">
      <c r="A1181" s="3"/>
      <c r="B1181" s="1"/>
      <c r="C1181" s="4"/>
      <c r="D1181" s="2"/>
      <c r="E1181" s="1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spans="1:26" ht="15.75" customHeight="1" x14ac:dyDescent="0.25">
      <c r="A1182" s="3"/>
      <c r="B1182" s="1"/>
      <c r="C1182" s="4"/>
      <c r="D1182" s="2"/>
      <c r="E1182" s="1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spans="1:26" ht="15.75" customHeight="1" x14ac:dyDescent="0.25">
      <c r="A1183" s="3"/>
      <c r="B1183" s="1"/>
      <c r="C1183" s="4"/>
      <c r="D1183" s="2"/>
      <c r="E1183" s="1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1:26" ht="15.75" customHeight="1" x14ac:dyDescent="0.25">
      <c r="A1184" s="3"/>
      <c r="B1184" s="1"/>
      <c r="C1184" s="4"/>
      <c r="D1184" s="2"/>
      <c r="E1184" s="1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spans="1:26" ht="15.75" customHeight="1" x14ac:dyDescent="0.25">
      <c r="A1185" s="3"/>
      <c r="B1185" s="1"/>
      <c r="C1185" s="4"/>
      <c r="D1185" s="2"/>
      <c r="E1185" s="1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spans="1:26" ht="15.75" customHeight="1" x14ac:dyDescent="0.25">
      <c r="A1186" s="3"/>
      <c r="B1186" s="1"/>
      <c r="C1186" s="4"/>
      <c r="D1186" s="2"/>
      <c r="E1186" s="1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spans="1:26" ht="15.75" customHeight="1" x14ac:dyDescent="0.25">
      <c r="A1187" s="3"/>
      <c r="B1187" s="1"/>
      <c r="C1187" s="4"/>
      <c r="D1187" s="2"/>
      <c r="E1187" s="1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1:26" ht="15.75" customHeight="1" x14ac:dyDescent="0.25">
      <c r="A1188" s="3"/>
      <c r="B1188" s="1"/>
      <c r="C1188" s="4"/>
      <c r="D1188" s="2"/>
      <c r="E1188" s="1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spans="1:26" ht="15.75" customHeight="1" x14ac:dyDescent="0.25">
      <c r="A1189" s="3"/>
      <c r="B1189" s="1"/>
      <c r="C1189" s="4"/>
      <c r="D1189" s="2"/>
      <c r="E1189" s="1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spans="1:26" ht="15.75" customHeight="1" x14ac:dyDescent="0.25">
      <c r="A1190" s="3"/>
      <c r="B1190" s="1"/>
      <c r="C1190" s="4"/>
      <c r="D1190" s="2"/>
      <c r="E1190" s="1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spans="1:26" ht="15.75" customHeight="1" x14ac:dyDescent="0.25">
      <c r="A1191" s="3"/>
      <c r="B1191" s="1"/>
      <c r="C1191" s="4"/>
      <c r="D1191" s="2"/>
      <c r="E1191" s="1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1:26" ht="15.75" customHeight="1" x14ac:dyDescent="0.25">
      <c r="A1192" s="3"/>
      <c r="B1192" s="1"/>
      <c r="C1192" s="4"/>
      <c r="D1192" s="2"/>
      <c r="E1192" s="1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spans="1:26" ht="15.75" customHeight="1" x14ac:dyDescent="0.25">
      <c r="A1193" s="3"/>
      <c r="B1193" s="1"/>
      <c r="C1193" s="4"/>
      <c r="D1193" s="2"/>
      <c r="E1193" s="1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spans="1:26" ht="15.75" customHeight="1" x14ac:dyDescent="0.25">
      <c r="A1194" s="3"/>
      <c r="B1194" s="1"/>
      <c r="C1194" s="4"/>
      <c r="D1194" s="2"/>
      <c r="E1194" s="1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spans="1:26" ht="15.75" customHeight="1" x14ac:dyDescent="0.25">
      <c r="A1195" s="3"/>
      <c r="B1195" s="1"/>
      <c r="C1195" s="4"/>
      <c r="D1195" s="2"/>
      <c r="E1195" s="1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spans="1:26" ht="15.75" customHeight="1" x14ac:dyDescent="0.25">
      <c r="A1196" s="3"/>
      <c r="B1196" s="1"/>
      <c r="C1196" s="4"/>
      <c r="D1196" s="2"/>
      <c r="E1196" s="1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spans="1:26" ht="15.75" customHeight="1" x14ac:dyDescent="0.25">
      <c r="A1197" s="3"/>
      <c r="B1197" s="1"/>
      <c r="C1197" s="4"/>
      <c r="D1197" s="2"/>
      <c r="E1197" s="1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spans="1:26" ht="15.75" customHeight="1" x14ac:dyDescent="0.25">
      <c r="A1198" s="3"/>
      <c r="B1198" s="1"/>
      <c r="C1198" s="4"/>
      <c r="D1198" s="2"/>
      <c r="E1198" s="1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spans="1:26" ht="15.75" customHeight="1" x14ac:dyDescent="0.25">
      <c r="A1199" s="3"/>
      <c r="B1199" s="1"/>
      <c r="C1199" s="4"/>
      <c r="D1199" s="2"/>
      <c r="E1199" s="1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spans="1:26" ht="15.75" customHeight="1" x14ac:dyDescent="0.25">
      <c r="A1200" s="3"/>
      <c r="B1200" s="1"/>
      <c r="C1200" s="4"/>
      <c r="D1200" s="2"/>
      <c r="E1200" s="1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spans="1:26" ht="15.75" customHeight="1" x14ac:dyDescent="0.25">
      <c r="A1201" s="3"/>
      <c r="B1201" s="1"/>
      <c r="C1201" s="4"/>
      <c r="D1201" s="2"/>
      <c r="E1201" s="1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spans="1:26" ht="15.75" customHeight="1" x14ac:dyDescent="0.25">
      <c r="A1202" s="3"/>
      <c r="B1202" s="1"/>
      <c r="C1202" s="4"/>
      <c r="D1202" s="2"/>
      <c r="E1202" s="1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spans="1:26" ht="15.75" customHeight="1" x14ac:dyDescent="0.25">
      <c r="A1203" s="3"/>
      <c r="B1203" s="1"/>
      <c r="C1203" s="4"/>
      <c r="D1203" s="2"/>
      <c r="E1203" s="1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spans="1:26" ht="15.75" customHeight="1" x14ac:dyDescent="0.25">
      <c r="A1204" s="3"/>
      <c r="B1204" s="1"/>
      <c r="C1204" s="4"/>
      <c r="D1204" s="2"/>
      <c r="E1204" s="1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spans="1:26" ht="15.75" customHeight="1" x14ac:dyDescent="0.25">
      <c r="A1205" s="3"/>
      <c r="B1205" s="1"/>
      <c r="C1205" s="4"/>
      <c r="D1205" s="2"/>
      <c r="E1205" s="1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spans="1:26" ht="15.75" customHeight="1" x14ac:dyDescent="0.25">
      <c r="A1206" s="3"/>
      <c r="B1206" s="1"/>
      <c r="C1206" s="4"/>
      <c r="D1206" s="2"/>
      <c r="E1206" s="1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spans="1:26" ht="15.75" customHeight="1" x14ac:dyDescent="0.25">
      <c r="A1207" s="3"/>
      <c r="B1207" s="1"/>
      <c r="C1207" s="4"/>
      <c r="D1207" s="2"/>
      <c r="E1207" s="1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spans="1:26" ht="15.75" customHeight="1" x14ac:dyDescent="0.25">
      <c r="A1208" s="3"/>
      <c r="B1208" s="1"/>
      <c r="C1208" s="4"/>
      <c r="D1208" s="2"/>
      <c r="E1208" s="1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spans="1:26" ht="15.75" customHeight="1" x14ac:dyDescent="0.25">
      <c r="A1209" s="3"/>
      <c r="B1209" s="1"/>
      <c r="C1209" s="4"/>
      <c r="D1209" s="2"/>
      <c r="E1209" s="1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spans="1:26" ht="15.75" customHeight="1" x14ac:dyDescent="0.25">
      <c r="A1210" s="3"/>
      <c r="B1210" s="1"/>
      <c r="C1210" s="4"/>
      <c r="D1210" s="2"/>
      <c r="E1210" s="1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spans="1:26" ht="15.75" customHeight="1" x14ac:dyDescent="0.25">
      <c r="A1211" s="3"/>
      <c r="B1211" s="1"/>
      <c r="C1211" s="4"/>
      <c r="D1211" s="2"/>
      <c r="E1211" s="1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spans="1:26" ht="15.75" customHeight="1" x14ac:dyDescent="0.25">
      <c r="A1212" s="3"/>
      <c r="B1212" s="1"/>
      <c r="C1212" s="4"/>
      <c r="D1212" s="2"/>
      <c r="E1212" s="1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spans="1:26" ht="15.75" customHeight="1" x14ac:dyDescent="0.25">
      <c r="A1213" s="3"/>
      <c r="B1213" s="1"/>
      <c r="C1213" s="4"/>
      <c r="D1213" s="2"/>
      <c r="E1213" s="1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spans="1:26" ht="15.75" customHeight="1" x14ac:dyDescent="0.25">
      <c r="A1214" s="3"/>
      <c r="B1214" s="1"/>
      <c r="C1214" s="4"/>
      <c r="D1214" s="2"/>
      <c r="E1214" s="1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spans="1:26" ht="15.75" customHeight="1" x14ac:dyDescent="0.25">
      <c r="A1215" s="3"/>
      <c r="B1215" s="1"/>
      <c r="C1215" s="4"/>
      <c r="D1215" s="2"/>
      <c r="E1215" s="1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spans="1:26" ht="15.75" customHeight="1" x14ac:dyDescent="0.25">
      <c r="A1216" s="3"/>
      <c r="B1216" s="1"/>
      <c r="C1216" s="4"/>
      <c r="D1216" s="2"/>
      <c r="E1216" s="1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spans="1:26" ht="15.75" customHeight="1" x14ac:dyDescent="0.25">
      <c r="A1217" s="3"/>
      <c r="B1217" s="1"/>
      <c r="C1217" s="4"/>
      <c r="D1217" s="2"/>
      <c r="E1217" s="1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spans="1:26" ht="15.75" customHeight="1" x14ac:dyDescent="0.25">
      <c r="A1218" s="3"/>
      <c r="B1218" s="1"/>
      <c r="C1218" s="4"/>
      <c r="D1218" s="2"/>
      <c r="E1218" s="1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spans="1:26" ht="15.75" customHeight="1" x14ac:dyDescent="0.25">
      <c r="A1219" s="3"/>
      <c r="B1219" s="1"/>
      <c r="C1219" s="4"/>
      <c r="D1219" s="2"/>
      <c r="E1219" s="1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spans="1:26" ht="15.75" customHeight="1" x14ac:dyDescent="0.25">
      <c r="A1220" s="3"/>
      <c r="B1220" s="1"/>
      <c r="C1220" s="4"/>
      <c r="D1220" s="2"/>
      <c r="E1220" s="1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spans="1:26" ht="15.75" customHeight="1" x14ac:dyDescent="0.25">
      <c r="A1221" s="3"/>
      <c r="B1221" s="1"/>
      <c r="C1221" s="4"/>
      <c r="D1221" s="2"/>
      <c r="E1221" s="1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spans="1:26" ht="15.75" customHeight="1" x14ac:dyDescent="0.25">
      <c r="A1222" s="3"/>
      <c r="B1222" s="1"/>
      <c r="C1222" s="4"/>
      <c r="D1222" s="2"/>
      <c r="E1222" s="1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spans="1:26" ht="15.75" customHeight="1" x14ac:dyDescent="0.25">
      <c r="A1223" s="3"/>
      <c r="B1223" s="1"/>
      <c r="C1223" s="4"/>
      <c r="D1223" s="2"/>
      <c r="E1223" s="1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spans="1:26" ht="15.75" customHeight="1" x14ac:dyDescent="0.25">
      <c r="A1224" s="3"/>
      <c r="B1224" s="1"/>
      <c r="C1224" s="4"/>
      <c r="D1224" s="2"/>
      <c r="E1224" s="1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spans="1:26" ht="15.75" customHeight="1" x14ac:dyDescent="0.25">
      <c r="A1225" s="3"/>
      <c r="B1225" s="1"/>
      <c r="C1225" s="4"/>
      <c r="D1225" s="2"/>
      <c r="E1225" s="1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spans="1:26" ht="15.75" customHeight="1" x14ac:dyDescent="0.25">
      <c r="A1226" s="3"/>
      <c r="B1226" s="1"/>
      <c r="C1226" s="4"/>
      <c r="D1226" s="2"/>
      <c r="E1226" s="1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spans="1:26" ht="15.75" customHeight="1" x14ac:dyDescent="0.25">
      <c r="A1227" s="3"/>
      <c r="B1227" s="1"/>
      <c r="C1227" s="4"/>
      <c r="D1227" s="2"/>
      <c r="E1227" s="1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spans="1:26" ht="15.75" customHeight="1" x14ac:dyDescent="0.25">
      <c r="A1228" s="3"/>
      <c r="B1228" s="1"/>
      <c r="C1228" s="4"/>
      <c r="D1228" s="2"/>
      <c r="E1228" s="1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spans="1:26" ht="15.75" customHeight="1" x14ac:dyDescent="0.25">
      <c r="A1229" s="3"/>
      <c r="B1229" s="1"/>
      <c r="C1229" s="4"/>
      <c r="D1229" s="2"/>
      <c r="E1229" s="1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spans="1:26" ht="15.75" customHeight="1" x14ac:dyDescent="0.25">
      <c r="A1230" s="3"/>
      <c r="B1230" s="1"/>
      <c r="C1230" s="4"/>
      <c r="D1230" s="2"/>
      <c r="E1230" s="1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spans="1:26" ht="15.75" customHeight="1" x14ac:dyDescent="0.25">
      <c r="A1231" s="3"/>
      <c r="B1231" s="1"/>
      <c r="C1231" s="4"/>
      <c r="D1231" s="2"/>
      <c r="E1231" s="1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spans="1:26" ht="15.75" customHeight="1" x14ac:dyDescent="0.25">
      <c r="A1232" s="3"/>
      <c r="B1232" s="1"/>
      <c r="C1232" s="4"/>
      <c r="D1232" s="2"/>
      <c r="E1232" s="1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spans="1:26" ht="15.75" customHeight="1" x14ac:dyDescent="0.25">
      <c r="A1233" s="3"/>
      <c r="B1233" s="1"/>
      <c r="C1233" s="4"/>
      <c r="D1233" s="2"/>
      <c r="E1233" s="1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spans="1:26" ht="15.75" customHeight="1" x14ac:dyDescent="0.25">
      <c r="A1234" s="3"/>
      <c r="B1234" s="1"/>
      <c r="C1234" s="4"/>
      <c r="D1234" s="2"/>
      <c r="E1234" s="1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spans="1:26" ht="15.75" customHeight="1" x14ac:dyDescent="0.25">
      <c r="A1235" s="3"/>
      <c r="B1235" s="1"/>
      <c r="C1235" s="4"/>
      <c r="D1235" s="2"/>
      <c r="E1235" s="1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spans="1:26" ht="15.75" customHeight="1" x14ac:dyDescent="0.25">
      <c r="A1236" s="3"/>
      <c r="B1236" s="1"/>
      <c r="C1236" s="4"/>
      <c r="D1236" s="2"/>
      <c r="E1236" s="1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spans="1:26" ht="15.75" customHeight="1" x14ac:dyDescent="0.25">
      <c r="A1237" s="3"/>
      <c r="B1237" s="1"/>
      <c r="C1237" s="4"/>
      <c r="D1237" s="2"/>
      <c r="E1237" s="1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spans="1:26" ht="15.75" customHeight="1" x14ac:dyDescent="0.25">
      <c r="A1238" s="3"/>
      <c r="B1238" s="1"/>
      <c r="C1238" s="4"/>
      <c r="D1238" s="2"/>
      <c r="E1238" s="1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spans="1:26" ht="15.75" customHeight="1" x14ac:dyDescent="0.25">
      <c r="A1239" s="3"/>
      <c r="B1239" s="1"/>
      <c r="C1239" s="4"/>
      <c r="D1239" s="2"/>
      <c r="E1239" s="1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spans="1:26" ht="15.75" customHeight="1" x14ac:dyDescent="0.25">
      <c r="A1240" s="3"/>
      <c r="B1240" s="1"/>
      <c r="C1240" s="4"/>
      <c r="D1240" s="2"/>
      <c r="E1240" s="1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spans="1:26" ht="15.75" customHeight="1" x14ac:dyDescent="0.25">
      <c r="A1241" s="3"/>
      <c r="B1241" s="1"/>
      <c r="C1241" s="4"/>
      <c r="D1241" s="2"/>
      <c r="E1241" s="1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spans="1:26" ht="15.75" customHeight="1" x14ac:dyDescent="0.25">
      <c r="A1242" s="3"/>
      <c r="B1242" s="1"/>
      <c r="C1242" s="4"/>
      <c r="D1242" s="2"/>
      <c r="E1242" s="1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spans="1:26" ht="15.75" customHeight="1" x14ac:dyDescent="0.25">
      <c r="A1243" s="3"/>
      <c r="B1243" s="1"/>
      <c r="C1243" s="4"/>
      <c r="D1243" s="2"/>
      <c r="E1243" s="1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spans="1:26" ht="15.75" customHeight="1" x14ac:dyDescent="0.25">
      <c r="A1244" s="3"/>
      <c r="B1244" s="1"/>
      <c r="C1244" s="4"/>
      <c r="D1244" s="2"/>
      <c r="E1244" s="1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spans="1:26" ht="15.75" customHeight="1" x14ac:dyDescent="0.25">
      <c r="A1245" s="3"/>
      <c r="B1245" s="1"/>
      <c r="C1245" s="4"/>
      <c r="D1245" s="2"/>
      <c r="E1245" s="1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spans="1:26" ht="15.75" customHeight="1" x14ac:dyDescent="0.25">
      <c r="A1246" s="3"/>
      <c r="B1246" s="1"/>
      <c r="C1246" s="4"/>
      <c r="D1246" s="2"/>
      <c r="E1246" s="1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spans="1:26" ht="15.75" customHeight="1" x14ac:dyDescent="0.25">
      <c r="A1247" s="3"/>
      <c r="B1247" s="1"/>
      <c r="C1247" s="4"/>
      <c r="D1247" s="2"/>
      <c r="E1247" s="1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spans="1:26" ht="15.75" customHeight="1" x14ac:dyDescent="0.25">
      <c r="A1248" s="3"/>
      <c r="B1248" s="1"/>
      <c r="C1248" s="4"/>
      <c r="D1248" s="2"/>
      <c r="E1248" s="1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spans="1:26" ht="15.75" customHeight="1" x14ac:dyDescent="0.25">
      <c r="A1249" s="3"/>
      <c r="B1249" s="1"/>
      <c r="C1249" s="4"/>
      <c r="D1249" s="2"/>
      <c r="E1249" s="1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spans="1:26" ht="15.75" customHeight="1" x14ac:dyDescent="0.25">
      <c r="A1250" s="3"/>
      <c r="B1250" s="1"/>
      <c r="C1250" s="4"/>
      <c r="D1250" s="2"/>
      <c r="E1250" s="1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spans="1:26" ht="15.75" customHeight="1" x14ac:dyDescent="0.25">
      <c r="A1251" s="3"/>
      <c r="B1251" s="1"/>
      <c r="C1251" s="4"/>
      <c r="D1251" s="2"/>
      <c r="E1251" s="1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spans="1:26" ht="15.75" customHeight="1" x14ac:dyDescent="0.25">
      <c r="A1252" s="3"/>
      <c r="B1252" s="1"/>
      <c r="C1252" s="4"/>
      <c r="D1252" s="2"/>
      <c r="E1252" s="1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spans="1:26" ht="15.75" customHeight="1" x14ac:dyDescent="0.25">
      <c r="A1253" s="3"/>
      <c r="B1253" s="1"/>
      <c r="C1253" s="4"/>
      <c r="D1253" s="2"/>
      <c r="E1253" s="1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spans="1:26" ht="15.75" customHeight="1" x14ac:dyDescent="0.25">
      <c r="A1254" s="3"/>
      <c r="B1254" s="1"/>
      <c r="C1254" s="4"/>
      <c r="D1254" s="2"/>
      <c r="E1254" s="1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spans="1:26" ht="15.75" customHeight="1" x14ac:dyDescent="0.25">
      <c r="A1255" s="3"/>
      <c r="B1255" s="1"/>
      <c r="C1255" s="4"/>
      <c r="D1255" s="2"/>
      <c r="E1255" s="1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spans="1:26" ht="15.75" customHeight="1" x14ac:dyDescent="0.25">
      <c r="A1256" s="3"/>
      <c r="B1256" s="1"/>
      <c r="C1256" s="4"/>
      <c r="D1256" s="2"/>
      <c r="E1256" s="1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spans="1:26" ht="15.75" customHeight="1" x14ac:dyDescent="0.25">
      <c r="A1257" s="3"/>
      <c r="B1257" s="1"/>
      <c r="C1257" s="4"/>
      <c r="D1257" s="2"/>
      <c r="E1257" s="1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spans="1:26" ht="15.75" customHeight="1" x14ac:dyDescent="0.25">
      <c r="A1258" s="3"/>
      <c r="B1258" s="1"/>
      <c r="C1258" s="4"/>
      <c r="D1258" s="2"/>
      <c r="E1258" s="1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spans="1:26" ht="15.75" customHeight="1" x14ac:dyDescent="0.25">
      <c r="A1259" s="3"/>
      <c r="B1259" s="1"/>
      <c r="C1259" s="4"/>
      <c r="D1259" s="2"/>
      <c r="E1259" s="1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spans="1:26" ht="15.75" customHeight="1" x14ac:dyDescent="0.25">
      <c r="A1260" s="3"/>
      <c r="B1260" s="1"/>
      <c r="C1260" s="4"/>
      <c r="D1260" s="2"/>
      <c r="E1260" s="1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spans="1:26" ht="15.75" customHeight="1" x14ac:dyDescent="0.25">
      <c r="A1261" s="3"/>
      <c r="B1261" s="1"/>
      <c r="C1261" s="4"/>
      <c r="D1261" s="2"/>
      <c r="E1261" s="1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spans="1:26" ht="15.75" customHeight="1" x14ac:dyDescent="0.25">
      <c r="A1262" s="3"/>
      <c r="B1262" s="1"/>
      <c r="C1262" s="4"/>
      <c r="D1262" s="2"/>
      <c r="E1262" s="1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spans="1:26" ht="15.75" customHeight="1" x14ac:dyDescent="0.25">
      <c r="A1263" s="3"/>
      <c r="B1263" s="1"/>
      <c r="C1263" s="4"/>
      <c r="D1263" s="2"/>
      <c r="E1263" s="1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spans="1:26" ht="15.75" customHeight="1" x14ac:dyDescent="0.25">
      <c r="A1264" s="3"/>
      <c r="B1264" s="1"/>
      <c r="C1264" s="4"/>
      <c r="D1264" s="2"/>
      <c r="E1264" s="1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spans="1:26" ht="15.75" customHeight="1" x14ac:dyDescent="0.25">
      <c r="A1265" s="3"/>
      <c r="B1265" s="1"/>
      <c r="C1265" s="4"/>
      <c r="D1265" s="2"/>
      <c r="E1265" s="1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spans="1:26" ht="15.75" customHeight="1" x14ac:dyDescent="0.25">
      <c r="A1266" s="3"/>
      <c r="B1266" s="1"/>
      <c r="C1266" s="4"/>
      <c r="D1266" s="2"/>
      <c r="E1266" s="1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spans="1:26" ht="15.75" customHeight="1" x14ac:dyDescent="0.25">
      <c r="A1267" s="3"/>
      <c r="B1267" s="1"/>
      <c r="C1267" s="4"/>
      <c r="D1267" s="2"/>
      <c r="E1267" s="1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spans="1:26" ht="15.75" customHeight="1" x14ac:dyDescent="0.25">
      <c r="A1268" s="3"/>
      <c r="B1268" s="1"/>
      <c r="C1268" s="4"/>
      <c r="D1268" s="2"/>
      <c r="E1268" s="1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spans="1:26" ht="15.75" customHeight="1" x14ac:dyDescent="0.25">
      <c r="A1269" s="3"/>
      <c r="B1269" s="1"/>
      <c r="C1269" s="4"/>
      <c r="D1269" s="2"/>
      <c r="E1269" s="1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spans="1:26" ht="15.75" customHeight="1" x14ac:dyDescent="0.25">
      <c r="A1270" s="3"/>
      <c r="B1270" s="1"/>
      <c r="C1270" s="4"/>
      <c r="D1270" s="2"/>
      <c r="E1270" s="1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spans="1:26" ht="15.75" customHeight="1" x14ac:dyDescent="0.25">
      <c r="A1271" s="3"/>
      <c r="B1271" s="1"/>
      <c r="C1271" s="4"/>
      <c r="D1271" s="2"/>
      <c r="E1271" s="1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spans="1:26" ht="15.75" customHeight="1" x14ac:dyDescent="0.25">
      <c r="A1272" s="3"/>
      <c r="B1272" s="1"/>
      <c r="C1272" s="4"/>
      <c r="D1272" s="2"/>
      <c r="E1272" s="1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spans="1:26" ht="15.75" customHeight="1" x14ac:dyDescent="0.25">
      <c r="A1273" s="3"/>
      <c r="B1273" s="1"/>
      <c r="C1273" s="4"/>
      <c r="D1273" s="2"/>
      <c r="E1273" s="1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spans="1:26" ht="15.75" customHeight="1" x14ac:dyDescent="0.25">
      <c r="A1274" s="3"/>
      <c r="B1274" s="1"/>
      <c r="C1274" s="4"/>
      <c r="D1274" s="2"/>
      <c r="E1274" s="1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spans="1:26" ht="15.75" customHeight="1" x14ac:dyDescent="0.25">
      <c r="A1275" s="3"/>
      <c r="B1275" s="1"/>
      <c r="C1275" s="4"/>
      <c r="D1275" s="2"/>
      <c r="E1275" s="1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spans="1:26" ht="15.75" customHeight="1" x14ac:dyDescent="0.25">
      <c r="A1276" s="3"/>
      <c r="B1276" s="1"/>
      <c r="C1276" s="4"/>
      <c r="D1276" s="2"/>
      <c r="E1276" s="1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spans="1:26" ht="15.75" customHeight="1" x14ac:dyDescent="0.25">
      <c r="A1277" s="3"/>
      <c r="B1277" s="1"/>
      <c r="C1277" s="4"/>
      <c r="D1277" s="2"/>
      <c r="E1277" s="1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spans="1:26" ht="15.75" customHeight="1" x14ac:dyDescent="0.25">
      <c r="A1278" s="3"/>
      <c r="B1278" s="1"/>
      <c r="C1278" s="4"/>
      <c r="D1278" s="2"/>
      <c r="E1278" s="1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spans="1:26" ht="15.75" customHeight="1" x14ac:dyDescent="0.25">
      <c r="A1279" s="3"/>
      <c r="B1279" s="1"/>
      <c r="C1279" s="4"/>
      <c r="D1279" s="2"/>
      <c r="E1279" s="1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spans="1:26" ht="15.75" customHeight="1" x14ac:dyDescent="0.25">
      <c r="A1280" s="3"/>
      <c r="B1280" s="1"/>
      <c r="C1280" s="4"/>
      <c r="D1280" s="2"/>
      <c r="E1280" s="1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spans="1:26" ht="15.75" customHeight="1" x14ac:dyDescent="0.25">
      <c r="A1281" s="3"/>
      <c r="B1281" s="1"/>
      <c r="C1281" s="4"/>
      <c r="D1281" s="2"/>
      <c r="E1281" s="1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spans="1:26" ht="15.75" customHeight="1" x14ac:dyDescent="0.25">
      <c r="A1282" s="3"/>
      <c r="B1282" s="1"/>
      <c r="C1282" s="4"/>
      <c r="D1282" s="2"/>
      <c r="E1282" s="1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spans="1:26" ht="15.75" customHeight="1" x14ac:dyDescent="0.25">
      <c r="A1283" s="3"/>
      <c r="B1283" s="1"/>
      <c r="C1283" s="4"/>
      <c r="D1283" s="2"/>
      <c r="E1283" s="1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spans="1:26" ht="15.75" customHeight="1" x14ac:dyDescent="0.25">
      <c r="A1284" s="3"/>
      <c r="B1284" s="1"/>
      <c r="C1284" s="4"/>
      <c r="D1284" s="2"/>
      <c r="E1284" s="1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spans="1:26" ht="15.75" customHeight="1" x14ac:dyDescent="0.25">
      <c r="A1285" s="3"/>
      <c r="B1285" s="1"/>
      <c r="C1285" s="4"/>
      <c r="D1285" s="2"/>
      <c r="E1285" s="1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spans="1:26" ht="15.75" customHeight="1" x14ac:dyDescent="0.25">
      <c r="A1286" s="3"/>
      <c r="B1286" s="1"/>
      <c r="C1286" s="4"/>
      <c r="D1286" s="2"/>
      <c r="E1286" s="1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spans="1:26" ht="15.75" customHeight="1" x14ac:dyDescent="0.25">
      <c r="A1287" s="3"/>
      <c r="B1287" s="1"/>
      <c r="C1287" s="4"/>
      <c r="D1287" s="2"/>
      <c r="E1287" s="1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spans="1:26" ht="15.75" customHeight="1" x14ac:dyDescent="0.25">
      <c r="A1288" s="3"/>
      <c r="B1288" s="1"/>
      <c r="C1288" s="4"/>
      <c r="D1288" s="2"/>
      <c r="E1288" s="1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spans="1:26" ht="15.75" customHeight="1" x14ac:dyDescent="0.25">
      <c r="A1289" s="3"/>
      <c r="B1289" s="1"/>
      <c r="C1289" s="4"/>
      <c r="D1289" s="2"/>
      <c r="E1289" s="1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spans="1:26" ht="15.75" customHeight="1" x14ac:dyDescent="0.25">
      <c r="A1290" s="3"/>
      <c r="B1290" s="1"/>
      <c r="C1290" s="4"/>
      <c r="D1290" s="2"/>
      <c r="E1290" s="1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spans="1:26" ht="15.75" customHeight="1" x14ac:dyDescent="0.25">
      <c r="A1291" s="3"/>
      <c r="B1291" s="1"/>
      <c r="C1291" s="4"/>
      <c r="D1291" s="2"/>
      <c r="E1291" s="1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spans="1:26" ht="15.75" customHeight="1" x14ac:dyDescent="0.25">
      <c r="A1292" s="3"/>
      <c r="B1292" s="1"/>
      <c r="C1292" s="4"/>
      <c r="D1292" s="2"/>
      <c r="E1292" s="1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spans="1:26" ht="15.75" customHeight="1" x14ac:dyDescent="0.25">
      <c r="A1293" s="3"/>
      <c r="B1293" s="1"/>
      <c r="C1293" s="4"/>
      <c r="D1293" s="2"/>
      <c r="E1293" s="1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spans="1:26" ht="15.75" customHeight="1" x14ac:dyDescent="0.25">
      <c r="A1294" s="3"/>
      <c r="B1294" s="1"/>
      <c r="C1294" s="4"/>
      <c r="D1294" s="2"/>
      <c r="E1294" s="1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spans="1:26" ht="15.75" customHeight="1" x14ac:dyDescent="0.25">
      <c r="A1295" s="3"/>
      <c r="B1295" s="1"/>
      <c r="C1295" s="4"/>
      <c r="D1295" s="2"/>
      <c r="E1295" s="1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spans="1:26" ht="15.75" customHeight="1" x14ac:dyDescent="0.25">
      <c r="A1296" s="3"/>
      <c r="B1296" s="1"/>
      <c r="C1296" s="4"/>
      <c r="D1296" s="2"/>
      <c r="E1296" s="1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spans="1:26" ht="15.75" customHeight="1" x14ac:dyDescent="0.25">
      <c r="A1297" s="3"/>
      <c r="B1297" s="1"/>
      <c r="C1297" s="4"/>
      <c r="D1297" s="2"/>
      <c r="E1297" s="1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spans="1:26" ht="15.75" customHeight="1" x14ac:dyDescent="0.25">
      <c r="A1298" s="3"/>
      <c r="B1298" s="1"/>
      <c r="C1298" s="4"/>
      <c r="D1298" s="2"/>
      <c r="E1298" s="1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spans="1:26" ht="15.75" customHeight="1" x14ac:dyDescent="0.25">
      <c r="A1299" s="3"/>
      <c r="B1299" s="1"/>
      <c r="C1299" s="4"/>
      <c r="D1299" s="2"/>
      <c r="E1299" s="1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spans="1:26" ht="15.75" customHeight="1" x14ac:dyDescent="0.25">
      <c r="A1300" s="3"/>
      <c r="B1300" s="1"/>
      <c r="C1300" s="4"/>
      <c r="D1300" s="2"/>
      <c r="E1300" s="1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spans="1:26" ht="15.75" customHeight="1" x14ac:dyDescent="0.25">
      <c r="A1301" s="3"/>
      <c r="B1301" s="1"/>
      <c r="C1301" s="4"/>
      <c r="D1301" s="2"/>
      <c r="E1301" s="1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spans="1:26" ht="15.75" customHeight="1" x14ac:dyDescent="0.25">
      <c r="A1302" s="3"/>
      <c r="B1302" s="1"/>
      <c r="C1302" s="4"/>
      <c r="D1302" s="2"/>
      <c r="E1302" s="1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spans="1:26" ht="15.75" customHeight="1" x14ac:dyDescent="0.25">
      <c r="A1303" s="3"/>
      <c r="B1303" s="1"/>
      <c r="C1303" s="4"/>
      <c r="D1303" s="2"/>
      <c r="E1303" s="1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spans="1:26" ht="15.75" customHeight="1" x14ac:dyDescent="0.25">
      <c r="A1304" s="3"/>
      <c r="B1304" s="1"/>
      <c r="C1304" s="4"/>
      <c r="D1304" s="2"/>
      <c r="E1304" s="1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spans="1:26" ht="15.75" customHeight="1" x14ac:dyDescent="0.25">
      <c r="A1305" s="3"/>
      <c r="B1305" s="1"/>
      <c r="C1305" s="4"/>
      <c r="D1305" s="2"/>
      <c r="E1305" s="1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spans="1:26" ht="15.75" customHeight="1" x14ac:dyDescent="0.25">
      <c r="A1306" s="3"/>
      <c r="B1306" s="1"/>
      <c r="C1306" s="4"/>
      <c r="D1306" s="2"/>
      <c r="E1306" s="1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spans="1:26" ht="15.75" customHeight="1" x14ac:dyDescent="0.25">
      <c r="A1307" s="3"/>
      <c r="B1307" s="1"/>
      <c r="C1307" s="4"/>
      <c r="D1307" s="2"/>
      <c r="E1307" s="1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spans="1:26" ht="15.75" customHeight="1" x14ac:dyDescent="0.25">
      <c r="A1308" s="3"/>
      <c r="B1308" s="1"/>
      <c r="C1308" s="4"/>
      <c r="D1308" s="2"/>
      <c r="E1308" s="1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spans="1:26" ht="15.75" customHeight="1" x14ac:dyDescent="0.25">
      <c r="A1309" s="3"/>
      <c r="B1309" s="1"/>
      <c r="C1309" s="4"/>
      <c r="D1309" s="2"/>
      <c r="E1309" s="1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spans="1:26" ht="15.75" customHeight="1" x14ac:dyDescent="0.25">
      <c r="A1310" s="3"/>
      <c r="B1310" s="1"/>
      <c r="C1310" s="4"/>
      <c r="D1310" s="2"/>
      <c r="E1310" s="1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spans="1:26" ht="15.75" customHeight="1" x14ac:dyDescent="0.25">
      <c r="A1311" s="3"/>
      <c r="B1311" s="1"/>
      <c r="C1311" s="4"/>
      <c r="D1311" s="2"/>
      <c r="E1311" s="1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spans="1:26" ht="15.75" customHeight="1" x14ac:dyDescent="0.25">
      <c r="A1312" s="3"/>
      <c r="B1312" s="1"/>
      <c r="C1312" s="4"/>
      <c r="D1312" s="2"/>
      <c r="E1312" s="1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spans="1:26" ht="15.75" customHeight="1" x14ac:dyDescent="0.25">
      <c r="A1313" s="3"/>
      <c r="B1313" s="1"/>
      <c r="C1313" s="4"/>
      <c r="D1313" s="2"/>
      <c r="E1313" s="1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spans="1:26" ht="15.75" customHeight="1" x14ac:dyDescent="0.25">
      <c r="A1314" s="3"/>
      <c r="B1314" s="1"/>
      <c r="C1314" s="4"/>
      <c r="D1314" s="2"/>
      <c r="E1314" s="1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spans="1:26" ht="15.75" customHeight="1" x14ac:dyDescent="0.25">
      <c r="A1315" s="3"/>
      <c r="B1315" s="1"/>
      <c r="C1315" s="4"/>
      <c r="D1315" s="2"/>
      <c r="E1315" s="1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spans="1:26" ht="15.75" customHeight="1" x14ac:dyDescent="0.25">
      <c r="A1316" s="3"/>
      <c r="B1316" s="1"/>
      <c r="C1316" s="4"/>
      <c r="D1316" s="2"/>
      <c r="E1316" s="1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spans="1:26" ht="15.75" customHeight="1" x14ac:dyDescent="0.25">
      <c r="A1317" s="3"/>
      <c r="B1317" s="1"/>
      <c r="C1317" s="4"/>
      <c r="D1317" s="2"/>
      <c r="E1317" s="1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spans="1:26" ht="15.75" customHeight="1" x14ac:dyDescent="0.25">
      <c r="A1318" s="3"/>
      <c r="B1318" s="1"/>
      <c r="C1318" s="4"/>
      <c r="D1318" s="2"/>
      <c r="E1318" s="1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spans="1:26" ht="15.75" customHeight="1" x14ac:dyDescent="0.25">
      <c r="A1319" s="3"/>
      <c r="B1319" s="1"/>
      <c r="C1319" s="4"/>
      <c r="D1319" s="2"/>
      <c r="E1319" s="1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spans="1:26" ht="15.75" customHeight="1" x14ac:dyDescent="0.25">
      <c r="A1320" s="3"/>
      <c r="B1320" s="1"/>
      <c r="C1320" s="4"/>
      <c r="D1320" s="2"/>
      <c r="E1320" s="1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spans="1:26" ht="15.75" customHeight="1" x14ac:dyDescent="0.25">
      <c r="A1321" s="3"/>
      <c r="B1321" s="1"/>
      <c r="C1321" s="4"/>
      <c r="D1321" s="2"/>
      <c r="E1321" s="1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spans="1:26" ht="15.75" customHeight="1" x14ac:dyDescent="0.25">
      <c r="A1322" s="3"/>
      <c r="B1322" s="1"/>
      <c r="C1322" s="4"/>
      <c r="D1322" s="2"/>
      <c r="E1322" s="1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spans="1:26" ht="15.75" customHeight="1" x14ac:dyDescent="0.25">
      <c r="A1323" s="3"/>
      <c r="B1323" s="1"/>
      <c r="C1323" s="4"/>
      <c r="D1323" s="2"/>
      <c r="E1323" s="1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spans="1:26" ht="15.75" customHeight="1" x14ac:dyDescent="0.25">
      <c r="A1324" s="3"/>
      <c r="B1324" s="1"/>
      <c r="C1324" s="4"/>
      <c r="D1324" s="2"/>
      <c r="E1324" s="1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spans="1:26" ht="15.75" customHeight="1" x14ac:dyDescent="0.25">
      <c r="A1325" s="3"/>
      <c r="B1325" s="1"/>
      <c r="C1325" s="4"/>
      <c r="D1325" s="2"/>
      <c r="E1325" s="1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spans="1:26" ht="15.75" customHeight="1" x14ac:dyDescent="0.25">
      <c r="A1326" s="3"/>
      <c r="B1326" s="1"/>
      <c r="C1326" s="4"/>
      <c r="D1326" s="2"/>
      <c r="E1326" s="1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spans="1:26" ht="15.75" customHeight="1" x14ac:dyDescent="0.25">
      <c r="A1327" s="3"/>
      <c r="B1327" s="1"/>
      <c r="C1327" s="4"/>
      <c r="D1327" s="2"/>
      <c r="E1327" s="1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spans="1:26" ht="15.75" customHeight="1" x14ac:dyDescent="0.25">
      <c r="A1328" s="3"/>
      <c r="B1328" s="1"/>
      <c r="C1328" s="4"/>
      <c r="D1328" s="2"/>
      <c r="E1328" s="1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spans="1:26" ht="15.75" customHeight="1" x14ac:dyDescent="0.25">
      <c r="A1329" s="3"/>
      <c r="B1329" s="1"/>
      <c r="C1329" s="4"/>
      <c r="D1329" s="2"/>
      <c r="E1329" s="1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spans="1:26" ht="15.75" customHeight="1" x14ac:dyDescent="0.25">
      <c r="A1330" s="3"/>
      <c r="B1330" s="1"/>
      <c r="C1330" s="4"/>
      <c r="D1330" s="2"/>
      <c r="E1330" s="1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spans="1:26" ht="15.75" customHeight="1" x14ac:dyDescent="0.25">
      <c r="A1331" s="3"/>
      <c r="B1331" s="1"/>
      <c r="C1331" s="4"/>
      <c r="D1331" s="2"/>
      <c r="E1331" s="1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spans="1:26" ht="15.75" customHeight="1" x14ac:dyDescent="0.25">
      <c r="A1332" s="3"/>
      <c r="B1332" s="1"/>
      <c r="C1332" s="4"/>
      <c r="D1332" s="2"/>
      <c r="E1332" s="1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spans="1:26" ht="15.75" customHeight="1" x14ac:dyDescent="0.25">
      <c r="A1333" s="3"/>
      <c r="B1333" s="1"/>
      <c r="C1333" s="4"/>
      <c r="D1333" s="2"/>
      <c r="E1333" s="1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spans="1:26" ht="15.75" customHeight="1" x14ac:dyDescent="0.25">
      <c r="A1334" s="3"/>
      <c r="B1334" s="1"/>
      <c r="C1334" s="4"/>
      <c r="D1334" s="2"/>
      <c r="E1334" s="1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spans="1:26" ht="15.75" customHeight="1" x14ac:dyDescent="0.25">
      <c r="A1335" s="3"/>
      <c r="B1335" s="1"/>
      <c r="C1335" s="4"/>
      <c r="D1335" s="2"/>
      <c r="E1335" s="1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spans="1:26" ht="15.75" customHeight="1" x14ac:dyDescent="0.25">
      <c r="A1336" s="3"/>
      <c r="B1336" s="1"/>
      <c r="C1336" s="4"/>
      <c r="D1336" s="2"/>
      <c r="E1336" s="1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spans="1:26" ht="15.75" customHeight="1" x14ac:dyDescent="0.25">
      <c r="A1337" s="3"/>
      <c r="B1337" s="1"/>
      <c r="C1337" s="4"/>
      <c r="D1337" s="2"/>
      <c r="E1337" s="1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spans="1:26" ht="15.75" customHeight="1" x14ac:dyDescent="0.25">
      <c r="A1338" s="3"/>
      <c r="B1338" s="1"/>
      <c r="C1338" s="4"/>
      <c r="D1338" s="2"/>
      <c r="E1338" s="1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spans="1:26" ht="15.75" customHeight="1" x14ac:dyDescent="0.25">
      <c r="A1339" s="3"/>
      <c r="B1339" s="1"/>
      <c r="C1339" s="4"/>
      <c r="D1339" s="2"/>
      <c r="E1339" s="1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spans="1:26" ht="15.75" customHeight="1" x14ac:dyDescent="0.25">
      <c r="A1340" s="3"/>
      <c r="B1340" s="1"/>
      <c r="C1340" s="4"/>
      <c r="D1340" s="2"/>
      <c r="E1340" s="1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spans="1:26" ht="15.75" customHeight="1" x14ac:dyDescent="0.25">
      <c r="A1341" s="3"/>
      <c r="B1341" s="1"/>
      <c r="C1341" s="4"/>
      <c r="D1341" s="2"/>
      <c r="E1341" s="1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spans="1:26" ht="15.75" customHeight="1" x14ac:dyDescent="0.25">
      <c r="A1342" s="3"/>
      <c r="B1342" s="1"/>
      <c r="C1342" s="4"/>
      <c r="D1342" s="2"/>
      <c r="E1342" s="1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spans="1:26" ht="15.75" customHeight="1" x14ac:dyDescent="0.25">
      <c r="A1343" s="3"/>
      <c r="B1343" s="1"/>
      <c r="C1343" s="4"/>
      <c r="D1343" s="2"/>
      <c r="E1343" s="1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spans="1:26" ht="15.75" customHeight="1" x14ac:dyDescent="0.25">
      <c r="A1344" s="3"/>
      <c r="B1344" s="1"/>
      <c r="C1344" s="4"/>
      <c r="D1344" s="2"/>
      <c r="E1344" s="1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spans="1:26" ht="15.75" customHeight="1" x14ac:dyDescent="0.25">
      <c r="A1345" s="3"/>
      <c r="B1345" s="1"/>
      <c r="C1345" s="4"/>
      <c r="D1345" s="2"/>
      <c r="E1345" s="1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spans="1:26" ht="15.75" customHeight="1" x14ac:dyDescent="0.25">
      <c r="A1346" s="3"/>
      <c r="B1346" s="1"/>
      <c r="C1346" s="4"/>
      <c r="D1346" s="2"/>
      <c r="E1346" s="1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spans="1:26" ht="15.75" customHeight="1" x14ac:dyDescent="0.25">
      <c r="A1347" s="3"/>
      <c r="B1347" s="1"/>
      <c r="C1347" s="4"/>
      <c r="D1347" s="2"/>
      <c r="E1347" s="1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spans="1:26" ht="15.75" customHeight="1" x14ac:dyDescent="0.25">
      <c r="A1348" s="3"/>
      <c r="B1348" s="1"/>
      <c r="C1348" s="4"/>
      <c r="D1348" s="2"/>
      <c r="E1348" s="1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spans="1:26" ht="15.75" customHeight="1" x14ac:dyDescent="0.25">
      <c r="A1349" s="3"/>
      <c r="B1349" s="1"/>
      <c r="C1349" s="4"/>
      <c r="D1349" s="2"/>
      <c r="E1349" s="1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spans="1:26" ht="15.75" customHeight="1" x14ac:dyDescent="0.25">
      <c r="A1350" s="3"/>
      <c r="B1350" s="1"/>
      <c r="C1350" s="4"/>
      <c r="D1350" s="2"/>
      <c r="E1350" s="1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spans="1:26" ht="15.75" customHeight="1" x14ac:dyDescent="0.25">
      <c r="A1351" s="3"/>
      <c r="B1351" s="1"/>
      <c r="C1351" s="4"/>
      <c r="D1351" s="2"/>
      <c r="E1351" s="1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spans="1:26" ht="15.75" customHeight="1" x14ac:dyDescent="0.25">
      <c r="A1352" s="3"/>
      <c r="B1352" s="1"/>
      <c r="C1352" s="4"/>
      <c r="D1352" s="2"/>
      <c r="E1352" s="1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spans="1:26" ht="15.75" customHeight="1" x14ac:dyDescent="0.25">
      <c r="A1353" s="3"/>
      <c r="B1353" s="1"/>
      <c r="C1353" s="4"/>
      <c r="D1353" s="2"/>
      <c r="E1353" s="1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spans="1:26" ht="15.75" customHeight="1" x14ac:dyDescent="0.25">
      <c r="A1354" s="3"/>
      <c r="B1354" s="1"/>
      <c r="C1354" s="4"/>
      <c r="D1354" s="2"/>
      <c r="E1354" s="1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spans="1:26" ht="15.75" customHeight="1" x14ac:dyDescent="0.25">
      <c r="A1355" s="3"/>
      <c r="B1355" s="1"/>
      <c r="C1355" s="4"/>
      <c r="D1355" s="2"/>
      <c r="E1355" s="1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spans="1:26" ht="15.75" customHeight="1" x14ac:dyDescent="0.25">
      <c r="A1356" s="3"/>
      <c r="B1356" s="1"/>
      <c r="C1356" s="4"/>
      <c r="D1356" s="2"/>
      <c r="E1356" s="1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spans="1:26" ht="15.75" customHeight="1" x14ac:dyDescent="0.25">
      <c r="A1357" s="3"/>
      <c r="B1357" s="1"/>
      <c r="C1357" s="4"/>
      <c r="D1357" s="2"/>
      <c r="E1357" s="1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spans="1:26" ht="15.75" customHeight="1" x14ac:dyDescent="0.25">
      <c r="A1358" s="3"/>
      <c r="B1358" s="1"/>
      <c r="C1358" s="4"/>
      <c r="D1358" s="2"/>
      <c r="E1358" s="1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spans="1:26" ht="15.75" customHeight="1" x14ac:dyDescent="0.25">
      <c r="A1359" s="3"/>
      <c r="B1359" s="1"/>
      <c r="C1359" s="4"/>
      <c r="D1359" s="2"/>
      <c r="E1359" s="1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spans="1:26" ht="15.75" customHeight="1" x14ac:dyDescent="0.25">
      <c r="A1360" s="3"/>
      <c r="B1360" s="1"/>
      <c r="C1360" s="4"/>
      <c r="D1360" s="2"/>
      <c r="E1360" s="1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spans="1:26" ht="15.75" customHeight="1" x14ac:dyDescent="0.25">
      <c r="A1361" s="3"/>
      <c r="B1361" s="1"/>
      <c r="C1361" s="4"/>
      <c r="D1361" s="2"/>
      <c r="E1361" s="1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spans="1:26" ht="15.75" customHeight="1" x14ac:dyDescent="0.25">
      <c r="A1362" s="3"/>
      <c r="B1362" s="1"/>
      <c r="C1362" s="4"/>
      <c r="D1362" s="2"/>
      <c r="E1362" s="1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spans="1:26" ht="15.75" customHeight="1" x14ac:dyDescent="0.25">
      <c r="A1363" s="3"/>
      <c r="B1363" s="1"/>
      <c r="C1363" s="4"/>
      <c r="D1363" s="2"/>
      <c r="E1363" s="1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1:26" ht="15.75" customHeight="1" x14ac:dyDescent="0.25">
      <c r="A1364" s="3"/>
      <c r="B1364" s="1"/>
      <c r="C1364" s="4"/>
      <c r="D1364" s="2"/>
      <c r="E1364" s="1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spans="1:26" ht="15.75" customHeight="1" x14ac:dyDescent="0.25">
      <c r="A1365" s="3"/>
      <c r="B1365" s="1"/>
      <c r="C1365" s="4"/>
      <c r="D1365" s="2"/>
      <c r="E1365" s="1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spans="1:26" ht="15.75" customHeight="1" x14ac:dyDescent="0.25">
      <c r="A1366" s="3"/>
      <c r="B1366" s="1"/>
      <c r="C1366" s="4"/>
      <c r="D1366" s="2"/>
      <c r="E1366" s="1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spans="1:26" ht="15.75" customHeight="1" x14ac:dyDescent="0.25">
      <c r="A1367" s="3"/>
      <c r="B1367" s="1"/>
      <c r="C1367" s="4"/>
      <c r="D1367" s="2"/>
      <c r="E1367" s="1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spans="1:26" ht="15.75" customHeight="1" x14ac:dyDescent="0.25">
      <c r="A1368" s="3"/>
      <c r="B1368" s="1"/>
      <c r="C1368" s="4"/>
      <c r="D1368" s="2"/>
      <c r="E1368" s="1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spans="1:26" ht="15.75" customHeight="1" x14ac:dyDescent="0.25">
      <c r="A1369" s="3"/>
      <c r="B1369" s="1"/>
      <c r="C1369" s="4"/>
      <c r="D1369" s="2"/>
      <c r="E1369" s="1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spans="1:26" ht="15.75" customHeight="1" x14ac:dyDescent="0.25">
      <c r="A1370" s="3"/>
      <c r="B1370" s="1"/>
      <c r="C1370" s="4"/>
      <c r="D1370" s="2"/>
      <c r="E1370" s="1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spans="1:26" ht="15.75" customHeight="1" x14ac:dyDescent="0.25">
      <c r="A1371" s="3"/>
      <c r="B1371" s="1"/>
      <c r="C1371" s="4"/>
      <c r="D1371" s="2"/>
      <c r="E1371" s="1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spans="1:26" ht="15.75" customHeight="1" x14ac:dyDescent="0.25">
      <c r="A1372" s="3"/>
      <c r="B1372" s="1"/>
      <c r="C1372" s="4"/>
      <c r="D1372" s="2"/>
      <c r="E1372" s="1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spans="1:26" ht="15.75" customHeight="1" x14ac:dyDescent="0.25">
      <c r="A1373" s="3"/>
      <c r="B1373" s="1"/>
      <c r="C1373" s="4"/>
      <c r="D1373" s="2"/>
      <c r="E1373" s="1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spans="1:26" ht="15.75" customHeight="1" x14ac:dyDescent="0.25">
      <c r="A1374" s="3"/>
      <c r="B1374" s="1"/>
      <c r="C1374" s="4"/>
      <c r="D1374" s="2"/>
      <c r="E1374" s="1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spans="1:26" ht="15.75" customHeight="1" x14ac:dyDescent="0.25">
      <c r="A1375" s="3"/>
      <c r="B1375" s="1"/>
      <c r="C1375" s="4"/>
      <c r="D1375" s="2"/>
      <c r="E1375" s="1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spans="1:26" ht="15.75" customHeight="1" x14ac:dyDescent="0.25">
      <c r="A1376" s="3"/>
      <c r="B1376" s="1"/>
      <c r="C1376" s="4"/>
      <c r="D1376" s="2"/>
      <c r="E1376" s="1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spans="1:26" ht="15.75" customHeight="1" x14ac:dyDescent="0.25">
      <c r="A1377" s="3"/>
      <c r="B1377" s="1"/>
      <c r="C1377" s="4"/>
      <c r="D1377" s="2"/>
      <c r="E1377" s="1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spans="1:26" ht="15.75" customHeight="1" x14ac:dyDescent="0.25">
      <c r="A1378" s="3"/>
      <c r="B1378" s="1"/>
      <c r="C1378" s="4"/>
      <c r="D1378" s="2"/>
      <c r="E1378" s="1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spans="1:26" ht="15.75" customHeight="1" x14ac:dyDescent="0.25">
      <c r="A1379" s="3"/>
      <c r="B1379" s="1"/>
      <c r="C1379" s="4"/>
      <c r="D1379" s="2"/>
      <c r="E1379" s="1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spans="1:26" ht="15.75" customHeight="1" x14ac:dyDescent="0.25">
      <c r="A1380" s="3"/>
      <c r="B1380" s="1"/>
      <c r="C1380" s="4"/>
      <c r="D1380" s="2"/>
      <c r="E1380" s="1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spans="1:26" ht="15.75" customHeight="1" x14ac:dyDescent="0.25">
      <c r="A1381" s="3"/>
      <c r="B1381" s="1"/>
      <c r="C1381" s="4"/>
      <c r="D1381" s="2"/>
      <c r="E1381" s="1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spans="1:26" ht="15.75" customHeight="1" x14ac:dyDescent="0.25">
      <c r="A1382" s="3"/>
      <c r="B1382" s="1"/>
      <c r="C1382" s="4"/>
      <c r="D1382" s="2"/>
      <c r="E1382" s="1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spans="1:26" ht="15.75" customHeight="1" x14ac:dyDescent="0.25">
      <c r="A1383" s="3"/>
      <c r="B1383" s="1"/>
      <c r="C1383" s="4"/>
      <c r="D1383" s="2"/>
      <c r="E1383" s="1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spans="1:26" ht="15.75" customHeight="1" x14ac:dyDescent="0.25">
      <c r="A1384" s="3"/>
      <c r="B1384" s="1"/>
      <c r="C1384" s="4"/>
      <c r="D1384" s="2"/>
      <c r="E1384" s="1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spans="1:26" ht="15.75" customHeight="1" x14ac:dyDescent="0.25">
      <c r="A1385" s="3"/>
      <c r="B1385" s="1"/>
      <c r="C1385" s="4"/>
      <c r="D1385" s="2"/>
      <c r="E1385" s="1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spans="1:26" ht="15.75" customHeight="1" x14ac:dyDescent="0.25">
      <c r="A1386" s="3"/>
      <c r="B1386" s="1"/>
      <c r="C1386" s="4"/>
      <c r="D1386" s="2"/>
      <c r="E1386" s="1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spans="1:26" ht="15.75" customHeight="1" x14ac:dyDescent="0.25">
      <c r="A1387" s="3"/>
      <c r="B1387" s="1"/>
      <c r="C1387" s="4"/>
      <c r="D1387" s="2"/>
      <c r="E1387" s="1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spans="1:26" ht="15.75" customHeight="1" x14ac:dyDescent="0.25">
      <c r="A1388" s="3"/>
      <c r="B1388" s="1"/>
      <c r="C1388" s="4"/>
      <c r="D1388" s="2"/>
      <c r="E1388" s="1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spans="1:26" ht="15.75" customHeight="1" x14ac:dyDescent="0.25">
      <c r="A1389" s="3"/>
      <c r="B1389" s="1"/>
      <c r="C1389" s="4"/>
      <c r="D1389" s="2"/>
      <c r="E1389" s="1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spans="1:26" ht="15.75" customHeight="1" x14ac:dyDescent="0.25">
      <c r="A1390" s="3"/>
      <c r="B1390" s="1"/>
      <c r="C1390" s="4"/>
      <c r="D1390" s="2"/>
      <c r="E1390" s="1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spans="1:26" ht="15.75" customHeight="1" x14ac:dyDescent="0.25">
      <c r="A1391" s="3"/>
      <c r="B1391" s="1"/>
      <c r="C1391" s="4"/>
      <c r="D1391" s="2"/>
      <c r="E1391" s="1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spans="1:26" ht="15.75" customHeight="1" x14ac:dyDescent="0.25">
      <c r="A1392" s="3"/>
      <c r="B1392" s="1"/>
      <c r="C1392" s="4"/>
      <c r="D1392" s="2"/>
      <c r="E1392" s="1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spans="1:26" ht="15.75" customHeight="1" x14ac:dyDescent="0.25">
      <c r="A1393" s="3"/>
      <c r="B1393" s="1"/>
      <c r="C1393" s="4"/>
      <c r="D1393" s="2"/>
      <c r="E1393" s="1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spans="1:26" ht="15.75" customHeight="1" x14ac:dyDescent="0.25">
      <c r="A1394" s="3"/>
      <c r="B1394" s="1"/>
      <c r="C1394" s="4"/>
      <c r="D1394" s="2"/>
      <c r="E1394" s="1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spans="1:26" ht="15.75" customHeight="1" x14ac:dyDescent="0.25">
      <c r="A1395" s="3"/>
      <c r="B1395" s="1"/>
      <c r="C1395" s="4"/>
      <c r="D1395" s="2"/>
      <c r="E1395" s="1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spans="1:26" ht="15.75" customHeight="1" x14ac:dyDescent="0.25">
      <c r="A1396" s="3"/>
      <c r="B1396" s="1"/>
      <c r="C1396" s="4"/>
      <c r="D1396" s="2"/>
      <c r="E1396" s="1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spans="1:26" ht="15.75" customHeight="1" x14ac:dyDescent="0.25">
      <c r="A1397" s="3"/>
      <c r="B1397" s="1"/>
      <c r="C1397" s="4"/>
      <c r="D1397" s="2"/>
      <c r="E1397" s="1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spans="1:26" ht="15.75" customHeight="1" x14ac:dyDescent="0.25">
      <c r="A1398" s="3"/>
      <c r="B1398" s="1"/>
      <c r="C1398" s="4"/>
      <c r="D1398" s="2"/>
      <c r="E1398" s="1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spans="1:26" ht="15.75" customHeight="1" x14ac:dyDescent="0.25">
      <c r="A1399" s="3"/>
      <c r="B1399" s="1"/>
      <c r="C1399" s="4"/>
      <c r="D1399" s="2"/>
      <c r="E1399" s="1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spans="1:26" ht="15.75" customHeight="1" x14ac:dyDescent="0.25">
      <c r="A1400" s="3"/>
      <c r="B1400" s="1"/>
      <c r="C1400" s="4"/>
      <c r="D1400" s="2"/>
      <c r="E1400" s="1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spans="1:26" ht="15.75" customHeight="1" x14ac:dyDescent="0.25">
      <c r="A1401" s="3"/>
      <c r="B1401" s="1"/>
      <c r="C1401" s="4"/>
      <c r="D1401" s="2"/>
      <c r="E1401" s="1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spans="1:26" ht="15.75" customHeight="1" x14ac:dyDescent="0.25">
      <c r="A1402" s="3"/>
      <c r="B1402" s="1"/>
      <c r="C1402" s="4"/>
      <c r="D1402" s="2"/>
      <c r="E1402" s="1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spans="1:26" ht="15.75" customHeight="1" x14ac:dyDescent="0.25">
      <c r="A1403" s="3"/>
      <c r="B1403" s="1"/>
      <c r="C1403" s="4"/>
      <c r="D1403" s="2"/>
      <c r="E1403" s="1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spans="1:26" ht="15.75" customHeight="1" x14ac:dyDescent="0.25">
      <c r="A1404" s="3"/>
      <c r="B1404" s="1"/>
      <c r="C1404" s="4"/>
      <c r="D1404" s="2"/>
      <c r="E1404" s="1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spans="1:26" ht="15.75" customHeight="1" x14ac:dyDescent="0.25">
      <c r="A1405" s="3"/>
      <c r="B1405" s="1"/>
      <c r="C1405" s="4"/>
      <c r="D1405" s="2"/>
      <c r="E1405" s="1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spans="1:26" ht="15.75" customHeight="1" x14ac:dyDescent="0.25">
      <c r="A1406" s="3"/>
      <c r="B1406" s="1"/>
      <c r="C1406" s="4"/>
      <c r="D1406" s="2"/>
      <c r="E1406" s="1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spans="1:26" ht="15.75" customHeight="1" x14ac:dyDescent="0.25">
      <c r="A1407" s="3"/>
      <c r="B1407" s="1"/>
      <c r="C1407" s="4"/>
      <c r="D1407" s="2"/>
      <c r="E1407" s="1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spans="1:26" ht="15.75" customHeight="1" x14ac:dyDescent="0.25">
      <c r="A1408" s="3"/>
      <c r="B1408" s="1"/>
      <c r="C1408" s="4"/>
      <c r="D1408" s="2"/>
      <c r="E1408" s="1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spans="1:26" ht="15.75" customHeight="1" x14ac:dyDescent="0.25">
      <c r="A1409" s="3"/>
      <c r="B1409" s="1"/>
      <c r="C1409" s="4"/>
      <c r="D1409" s="2"/>
      <c r="E1409" s="1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spans="1:26" ht="15.75" customHeight="1" x14ac:dyDescent="0.25">
      <c r="A1410" s="3"/>
      <c r="B1410" s="1"/>
      <c r="C1410" s="4"/>
      <c r="D1410" s="2"/>
      <c r="E1410" s="1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spans="1:26" ht="15.75" customHeight="1" x14ac:dyDescent="0.25">
      <c r="A1411" s="3"/>
      <c r="B1411" s="1"/>
      <c r="C1411" s="4"/>
      <c r="D1411" s="2"/>
      <c r="E1411" s="1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spans="1:26" ht="15.75" customHeight="1" x14ac:dyDescent="0.25">
      <c r="A1412" s="3"/>
      <c r="B1412" s="1"/>
      <c r="C1412" s="4"/>
      <c r="D1412" s="2"/>
      <c r="E1412" s="1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spans="1:26" ht="15.75" customHeight="1" x14ac:dyDescent="0.25">
      <c r="A1413" s="3"/>
      <c r="B1413" s="1"/>
      <c r="C1413" s="4"/>
      <c r="D1413" s="2"/>
      <c r="E1413" s="1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spans="1:26" ht="15.75" customHeight="1" x14ac:dyDescent="0.25">
      <c r="A1414" s="3"/>
      <c r="B1414" s="1"/>
      <c r="C1414" s="4"/>
      <c r="D1414" s="2"/>
      <c r="E1414" s="1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spans="1:26" ht="15.75" customHeight="1" x14ac:dyDescent="0.25">
      <c r="A1415" s="3"/>
      <c r="B1415" s="1"/>
      <c r="C1415" s="4"/>
      <c r="D1415" s="2"/>
      <c r="E1415" s="1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spans="1:26" ht="15.75" customHeight="1" x14ac:dyDescent="0.25">
      <c r="A1416" s="3"/>
      <c r="B1416" s="1"/>
      <c r="C1416" s="4"/>
      <c r="D1416" s="2"/>
      <c r="E1416" s="1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spans="1:26" ht="15.75" customHeight="1" x14ac:dyDescent="0.25">
      <c r="A1417" s="3"/>
      <c r="B1417" s="1"/>
      <c r="C1417" s="4"/>
      <c r="D1417" s="2"/>
      <c r="E1417" s="1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spans="1:26" ht="15.75" customHeight="1" x14ac:dyDescent="0.25">
      <c r="A1418" s="3"/>
      <c r="B1418" s="1"/>
      <c r="C1418" s="4"/>
      <c r="D1418" s="2"/>
      <c r="E1418" s="1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spans="1:26" ht="15.75" customHeight="1" x14ac:dyDescent="0.25">
      <c r="A1419" s="3"/>
      <c r="B1419" s="1"/>
      <c r="C1419" s="4"/>
      <c r="D1419" s="2"/>
      <c r="E1419" s="1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spans="1:26" ht="15.75" customHeight="1" x14ac:dyDescent="0.25">
      <c r="A1420" s="3"/>
      <c r="B1420" s="1"/>
      <c r="C1420" s="4"/>
      <c r="D1420" s="2"/>
      <c r="E1420" s="1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spans="1:26" ht="15.75" customHeight="1" x14ac:dyDescent="0.25">
      <c r="A1421" s="3"/>
      <c r="B1421" s="1"/>
      <c r="C1421" s="4"/>
      <c r="D1421" s="2"/>
      <c r="E1421" s="1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spans="1:26" ht="15.75" customHeight="1" x14ac:dyDescent="0.25">
      <c r="A1422" s="3"/>
      <c r="B1422" s="1"/>
      <c r="C1422" s="4"/>
      <c r="D1422" s="2"/>
      <c r="E1422" s="1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spans="1:26" ht="15.75" customHeight="1" x14ac:dyDescent="0.25">
      <c r="A1423" s="3"/>
      <c r="B1423" s="1"/>
      <c r="C1423" s="4"/>
      <c r="D1423" s="2"/>
      <c r="E1423" s="1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spans="1:26" ht="15.75" customHeight="1" x14ac:dyDescent="0.25">
      <c r="A1424" s="3"/>
      <c r="B1424" s="1"/>
      <c r="C1424" s="4"/>
      <c r="D1424" s="2"/>
      <c r="E1424" s="1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spans="1:26" ht="15.75" customHeight="1" x14ac:dyDescent="0.25">
      <c r="A1425" s="3"/>
      <c r="B1425" s="1"/>
      <c r="C1425" s="4"/>
      <c r="D1425" s="2"/>
      <c r="E1425" s="1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spans="1:26" ht="15.75" customHeight="1" x14ac:dyDescent="0.25">
      <c r="A1426" s="3"/>
      <c r="B1426" s="1"/>
      <c r="C1426" s="4"/>
      <c r="D1426" s="2"/>
      <c r="E1426" s="1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spans="1:26" ht="15.75" customHeight="1" x14ac:dyDescent="0.25">
      <c r="A1427" s="3"/>
      <c r="B1427" s="1"/>
      <c r="C1427" s="4"/>
      <c r="D1427" s="2"/>
      <c r="E1427" s="1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spans="1:26" ht="15.75" customHeight="1" x14ac:dyDescent="0.25">
      <c r="A1428" s="3"/>
      <c r="B1428" s="1"/>
      <c r="C1428" s="4"/>
      <c r="D1428" s="2"/>
      <c r="E1428" s="1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spans="1:26" ht="15.75" customHeight="1" x14ac:dyDescent="0.25">
      <c r="A1429" s="3"/>
      <c r="B1429" s="1"/>
      <c r="C1429" s="4"/>
      <c r="D1429" s="2"/>
      <c r="E1429" s="1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spans="1:26" ht="15.75" customHeight="1" x14ac:dyDescent="0.25">
      <c r="A1430" s="3"/>
      <c r="B1430" s="1"/>
      <c r="C1430" s="4"/>
      <c r="D1430" s="2"/>
      <c r="E1430" s="1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spans="1:26" ht="15.75" customHeight="1" x14ac:dyDescent="0.25">
      <c r="A1431" s="3"/>
      <c r="B1431" s="1"/>
      <c r="C1431" s="4"/>
      <c r="D1431" s="2"/>
      <c r="E1431" s="1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spans="1:26" ht="15.75" customHeight="1" x14ac:dyDescent="0.25">
      <c r="A1432" s="3"/>
      <c r="B1432" s="1"/>
      <c r="C1432" s="4"/>
      <c r="D1432" s="2"/>
      <c r="E1432" s="1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spans="1:26" ht="15.75" customHeight="1" x14ac:dyDescent="0.25">
      <c r="A1433" s="3"/>
      <c r="B1433" s="1"/>
      <c r="C1433" s="4"/>
      <c r="D1433" s="2"/>
      <c r="E1433" s="1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spans="1:26" ht="15.75" customHeight="1" x14ac:dyDescent="0.25">
      <c r="A1434" s="3"/>
      <c r="B1434" s="1"/>
      <c r="C1434" s="4"/>
      <c r="D1434" s="2"/>
      <c r="E1434" s="1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spans="1:26" ht="15.75" customHeight="1" x14ac:dyDescent="0.25">
      <c r="A1435" s="3"/>
      <c r="B1435" s="1"/>
      <c r="C1435" s="4"/>
      <c r="D1435" s="2"/>
      <c r="E1435" s="1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spans="1:26" ht="15.75" customHeight="1" x14ac:dyDescent="0.25">
      <c r="A1436" s="3"/>
      <c r="B1436" s="1"/>
      <c r="C1436" s="4"/>
      <c r="D1436" s="2"/>
      <c r="E1436" s="1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spans="1:26" ht="15.75" customHeight="1" x14ac:dyDescent="0.25">
      <c r="A1437" s="3"/>
      <c r="B1437" s="1"/>
      <c r="C1437" s="4"/>
      <c r="D1437" s="2"/>
      <c r="E1437" s="1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spans="1:26" ht="15.75" customHeight="1" x14ac:dyDescent="0.25">
      <c r="A1438" s="3"/>
      <c r="B1438" s="1"/>
      <c r="C1438" s="4"/>
      <c r="D1438" s="2"/>
      <c r="E1438" s="1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spans="1:26" ht="15.75" customHeight="1" x14ac:dyDescent="0.25">
      <c r="A1439" s="3"/>
      <c r="B1439" s="1"/>
      <c r="C1439" s="4"/>
      <c r="D1439" s="2"/>
      <c r="E1439" s="1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spans="1:26" ht="15.75" customHeight="1" x14ac:dyDescent="0.25">
      <c r="A1440" s="3"/>
      <c r="B1440" s="1"/>
      <c r="C1440" s="4"/>
      <c r="D1440" s="2"/>
      <c r="E1440" s="1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spans="1:26" ht="15.75" customHeight="1" x14ac:dyDescent="0.25">
      <c r="A1441" s="3"/>
      <c r="B1441" s="1"/>
      <c r="C1441" s="4"/>
      <c r="D1441" s="2"/>
      <c r="E1441" s="1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spans="1:26" ht="15.75" customHeight="1" x14ac:dyDescent="0.25">
      <c r="A1442" s="3"/>
      <c r="B1442" s="1"/>
      <c r="C1442" s="4"/>
      <c r="D1442" s="2"/>
      <c r="E1442" s="1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spans="1:26" ht="15.75" customHeight="1" x14ac:dyDescent="0.25">
      <c r="A1443" s="3"/>
      <c r="B1443" s="1"/>
      <c r="C1443" s="4"/>
      <c r="D1443" s="2"/>
      <c r="E1443" s="1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 spans="1:26" ht="15.75" customHeight="1" x14ac:dyDescent="0.25">
      <c r="A1444" s="3"/>
      <c r="B1444" s="1"/>
      <c r="C1444" s="4"/>
      <c r="D1444" s="2"/>
      <c r="E1444" s="1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spans="1:26" ht="15.75" customHeight="1" x14ac:dyDescent="0.25">
      <c r="A1445" s="3"/>
      <c r="B1445" s="1"/>
      <c r="C1445" s="4"/>
      <c r="D1445" s="2"/>
      <c r="E1445" s="1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spans="1:26" ht="15.75" customHeight="1" x14ac:dyDescent="0.25">
      <c r="A1446" s="3"/>
      <c r="B1446" s="1"/>
      <c r="C1446" s="4"/>
      <c r="D1446" s="2"/>
      <c r="E1446" s="1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spans="1:26" ht="15.75" customHeight="1" x14ac:dyDescent="0.25">
      <c r="A1447" s="3"/>
      <c r="B1447" s="1"/>
      <c r="C1447" s="4"/>
      <c r="D1447" s="2"/>
      <c r="E1447" s="1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spans="1:26" ht="15.75" customHeight="1" x14ac:dyDescent="0.25">
      <c r="A1448" s="3"/>
      <c r="B1448" s="1"/>
      <c r="C1448" s="4"/>
      <c r="D1448" s="2"/>
      <c r="E1448" s="1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spans="1:26" ht="15.75" customHeight="1" x14ac:dyDescent="0.25">
      <c r="A1449" s="3"/>
      <c r="B1449" s="1"/>
      <c r="C1449" s="4"/>
      <c r="D1449" s="2"/>
      <c r="E1449" s="1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spans="1:26" ht="15.75" customHeight="1" x14ac:dyDescent="0.25">
      <c r="A1450" s="3"/>
      <c r="B1450" s="1"/>
      <c r="C1450" s="4"/>
      <c r="D1450" s="2"/>
      <c r="E1450" s="1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spans="1:26" ht="15.75" customHeight="1" x14ac:dyDescent="0.25">
      <c r="A1451" s="3"/>
      <c r="B1451" s="1"/>
      <c r="C1451" s="4"/>
      <c r="D1451" s="2"/>
      <c r="E1451" s="1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spans="1:26" ht="15.75" customHeight="1" x14ac:dyDescent="0.25">
      <c r="A1452" s="3"/>
      <c r="B1452" s="1"/>
      <c r="C1452" s="4"/>
      <c r="D1452" s="2"/>
      <c r="E1452" s="1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spans="1:26" ht="15.75" customHeight="1" x14ac:dyDescent="0.25">
      <c r="A1453" s="3"/>
      <c r="B1453" s="1"/>
      <c r="C1453" s="4"/>
      <c r="D1453" s="2"/>
      <c r="E1453" s="1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spans="1:26" ht="15.75" customHeight="1" x14ac:dyDescent="0.25">
      <c r="A1454" s="3"/>
      <c r="B1454" s="1"/>
      <c r="C1454" s="4"/>
      <c r="D1454" s="2"/>
      <c r="E1454" s="1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spans="1:26" ht="15.75" customHeight="1" x14ac:dyDescent="0.25">
      <c r="A1455" s="3"/>
      <c r="B1455" s="1"/>
      <c r="C1455" s="4"/>
      <c r="D1455" s="2"/>
      <c r="E1455" s="1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spans="1:26" ht="15.75" customHeight="1" x14ac:dyDescent="0.25">
      <c r="A1456" s="3"/>
      <c r="B1456" s="1"/>
      <c r="C1456" s="4"/>
      <c r="D1456" s="2"/>
      <c r="E1456" s="1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spans="1:26" ht="15.75" customHeight="1" x14ac:dyDescent="0.25">
      <c r="A1457" s="3"/>
      <c r="B1457" s="1"/>
      <c r="C1457" s="4"/>
      <c r="D1457" s="2"/>
      <c r="E1457" s="1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spans="1:26" ht="15.75" customHeight="1" x14ac:dyDescent="0.25">
      <c r="A1458" s="3"/>
      <c r="B1458" s="1"/>
      <c r="C1458" s="4"/>
      <c r="D1458" s="2"/>
      <c r="E1458" s="1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spans="1:26" ht="15.75" customHeight="1" x14ac:dyDescent="0.25">
      <c r="A1459" s="3"/>
      <c r="B1459" s="1"/>
      <c r="C1459" s="4"/>
      <c r="D1459" s="2"/>
      <c r="E1459" s="1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spans="1:26" ht="15.75" customHeight="1" x14ac:dyDescent="0.25">
      <c r="A1460" s="3"/>
      <c r="B1460" s="1"/>
      <c r="C1460" s="4"/>
      <c r="D1460" s="2"/>
      <c r="E1460" s="1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spans="1:26" ht="15.75" customHeight="1" x14ac:dyDescent="0.25">
      <c r="A1461" s="3"/>
      <c r="B1461" s="1"/>
      <c r="C1461" s="4"/>
      <c r="D1461" s="2"/>
      <c r="E1461" s="1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spans="1:26" ht="15.75" customHeight="1" x14ac:dyDescent="0.25">
      <c r="A1462" s="3"/>
      <c r="B1462" s="1"/>
      <c r="C1462" s="4"/>
      <c r="D1462" s="2"/>
      <c r="E1462" s="1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spans="1:26" ht="15.75" customHeight="1" x14ac:dyDescent="0.25">
      <c r="A1463" s="3"/>
      <c r="B1463" s="1"/>
      <c r="C1463" s="4"/>
      <c r="D1463" s="2"/>
      <c r="E1463" s="1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spans="1:26" ht="15.75" customHeight="1" x14ac:dyDescent="0.25">
      <c r="A1464" s="3"/>
      <c r="B1464" s="1"/>
      <c r="C1464" s="4"/>
      <c r="D1464" s="2"/>
      <c r="E1464" s="1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spans="1:26" ht="15.75" customHeight="1" x14ac:dyDescent="0.25">
      <c r="A1465" s="3"/>
      <c r="B1465" s="1"/>
      <c r="C1465" s="4"/>
      <c r="D1465" s="2"/>
      <c r="E1465" s="1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spans="1:26" ht="15.75" customHeight="1" x14ac:dyDescent="0.25">
      <c r="A1466" s="3"/>
      <c r="B1466" s="1"/>
      <c r="C1466" s="4"/>
      <c r="D1466" s="2"/>
      <c r="E1466" s="1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spans="1:26" ht="15.75" customHeight="1" x14ac:dyDescent="0.25">
      <c r="A1467" s="3"/>
      <c r="B1467" s="1"/>
      <c r="C1467" s="4"/>
      <c r="D1467" s="2"/>
      <c r="E1467" s="1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spans="1:26" ht="15.75" customHeight="1" x14ac:dyDescent="0.25">
      <c r="A1468" s="3"/>
      <c r="B1468" s="1"/>
      <c r="C1468" s="4"/>
      <c r="D1468" s="2"/>
      <c r="E1468" s="1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spans="1:26" ht="15.75" customHeight="1" x14ac:dyDescent="0.25">
      <c r="A1469" s="3"/>
      <c r="B1469" s="1"/>
      <c r="C1469" s="4"/>
      <c r="D1469" s="2"/>
      <c r="E1469" s="1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spans="1:26" ht="15.75" customHeight="1" x14ac:dyDescent="0.25">
      <c r="A1470" s="3"/>
      <c r="B1470" s="1"/>
      <c r="C1470" s="4"/>
      <c r="D1470" s="2"/>
      <c r="E1470" s="1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spans="1:26" ht="15.75" customHeight="1" x14ac:dyDescent="0.25">
      <c r="A1471" s="3"/>
      <c r="B1471" s="1"/>
      <c r="C1471" s="4"/>
      <c r="D1471" s="2"/>
      <c r="E1471" s="1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spans="1:26" ht="15.75" customHeight="1" x14ac:dyDescent="0.25">
      <c r="A1472" s="3"/>
      <c r="B1472" s="1"/>
      <c r="C1472" s="4"/>
      <c r="D1472" s="2"/>
      <c r="E1472" s="1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spans="1:26" ht="15.75" customHeight="1" x14ac:dyDescent="0.25">
      <c r="A1473" s="3"/>
      <c r="B1473" s="1"/>
      <c r="C1473" s="4"/>
      <c r="D1473" s="2"/>
      <c r="E1473" s="1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spans="1:26" ht="15.75" customHeight="1" x14ac:dyDescent="0.25">
      <c r="A1474" s="3"/>
      <c r="B1474" s="1"/>
      <c r="C1474" s="4"/>
      <c r="D1474" s="2"/>
      <c r="E1474" s="1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spans="1:26" ht="15.75" customHeight="1" x14ac:dyDescent="0.25">
      <c r="A1475" s="3"/>
      <c r="B1475" s="1"/>
      <c r="C1475" s="4"/>
      <c r="D1475" s="2"/>
      <c r="E1475" s="1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spans="1:26" ht="15.75" customHeight="1" x14ac:dyDescent="0.25">
      <c r="A1476" s="3"/>
      <c r="B1476" s="1"/>
      <c r="C1476" s="4"/>
      <c r="D1476" s="2"/>
      <c r="E1476" s="1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spans="1:26" ht="15.75" customHeight="1" x14ac:dyDescent="0.25">
      <c r="A1477" s="3"/>
      <c r="B1477" s="1"/>
      <c r="C1477" s="4"/>
      <c r="D1477" s="2"/>
      <c r="E1477" s="1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spans="1:26" ht="15.75" customHeight="1" x14ac:dyDescent="0.25">
      <c r="A1478" s="3"/>
      <c r="B1478" s="1"/>
      <c r="C1478" s="4"/>
      <c r="D1478" s="2"/>
      <c r="E1478" s="1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spans="1:26" ht="15.75" customHeight="1" x14ac:dyDescent="0.25">
      <c r="A1479" s="3"/>
      <c r="B1479" s="1"/>
      <c r="C1479" s="4"/>
      <c r="D1479" s="2"/>
      <c r="E1479" s="1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spans="1:26" ht="15.75" customHeight="1" x14ac:dyDescent="0.25">
      <c r="A1480" s="3"/>
      <c r="B1480" s="1"/>
      <c r="C1480" s="4"/>
      <c r="D1480" s="2"/>
      <c r="E1480" s="1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spans="1:26" ht="15.75" customHeight="1" x14ac:dyDescent="0.25">
      <c r="A1481" s="3"/>
      <c r="B1481" s="1"/>
      <c r="C1481" s="4"/>
      <c r="D1481" s="2"/>
      <c r="E1481" s="1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spans="1:26" ht="15.75" customHeight="1" x14ac:dyDescent="0.25">
      <c r="A1482" s="3"/>
      <c r="B1482" s="1"/>
      <c r="C1482" s="4"/>
      <c r="D1482" s="2"/>
      <c r="E1482" s="1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spans="1:26" ht="15.75" customHeight="1" x14ac:dyDescent="0.25">
      <c r="A1483" s="3"/>
      <c r="B1483" s="1"/>
      <c r="C1483" s="4"/>
      <c r="D1483" s="2"/>
      <c r="E1483" s="1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spans="1:26" ht="15.75" customHeight="1" x14ac:dyDescent="0.25">
      <c r="A1484" s="3"/>
      <c r="B1484" s="1"/>
      <c r="C1484" s="4"/>
      <c r="D1484" s="2"/>
      <c r="E1484" s="1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spans="1:26" ht="15.75" customHeight="1" x14ac:dyDescent="0.25">
      <c r="A1485" s="3"/>
      <c r="B1485" s="1"/>
      <c r="C1485" s="4"/>
      <c r="D1485" s="2"/>
      <c r="E1485" s="1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spans="1:26" ht="15.75" customHeight="1" x14ac:dyDescent="0.25">
      <c r="A1486" s="3"/>
      <c r="B1486" s="1"/>
      <c r="C1486" s="4"/>
      <c r="D1486" s="2"/>
      <c r="E1486" s="1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spans="1:26" ht="15.75" customHeight="1" x14ac:dyDescent="0.25">
      <c r="A1487" s="3"/>
      <c r="B1487" s="1"/>
      <c r="C1487" s="4"/>
      <c r="D1487" s="2"/>
      <c r="E1487" s="1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spans="1:26" ht="15.75" customHeight="1" x14ac:dyDescent="0.25">
      <c r="A1488" s="3"/>
      <c r="B1488" s="1"/>
      <c r="C1488" s="4"/>
      <c r="D1488" s="2"/>
      <c r="E1488" s="1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spans="1:26" ht="15.75" customHeight="1" x14ac:dyDescent="0.25">
      <c r="A1489" s="3"/>
      <c r="B1489" s="1"/>
      <c r="C1489" s="4"/>
      <c r="D1489" s="2"/>
      <c r="E1489" s="1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spans="1:26" ht="15.75" customHeight="1" x14ac:dyDescent="0.25">
      <c r="A1490" s="3"/>
      <c r="B1490" s="1"/>
      <c r="C1490" s="4"/>
      <c r="D1490" s="2"/>
      <c r="E1490" s="1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spans="1:26" ht="15.75" customHeight="1" x14ac:dyDescent="0.25">
      <c r="A1491" s="3"/>
      <c r="B1491" s="1"/>
      <c r="C1491" s="4"/>
      <c r="D1491" s="2"/>
      <c r="E1491" s="1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spans="1:26" ht="15.75" customHeight="1" x14ac:dyDescent="0.25">
      <c r="A1492" s="3"/>
      <c r="B1492" s="1"/>
      <c r="C1492" s="4"/>
      <c r="D1492" s="2"/>
      <c r="E1492" s="1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spans="1:26" ht="15.75" customHeight="1" x14ac:dyDescent="0.25">
      <c r="A1493" s="3"/>
      <c r="B1493" s="1"/>
      <c r="C1493" s="4"/>
      <c r="D1493" s="2"/>
      <c r="E1493" s="1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spans="1:26" ht="15.75" customHeight="1" x14ac:dyDescent="0.25">
      <c r="A1494" s="3"/>
      <c r="B1494" s="1"/>
      <c r="C1494" s="4"/>
      <c r="D1494" s="2"/>
      <c r="E1494" s="1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spans="1:26" ht="15.75" customHeight="1" x14ac:dyDescent="0.25">
      <c r="A1495" s="3"/>
      <c r="B1495" s="1"/>
      <c r="C1495" s="4"/>
      <c r="D1495" s="2"/>
      <c r="E1495" s="1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spans="1:26" ht="15.75" customHeight="1" x14ac:dyDescent="0.25">
      <c r="A1496" s="3"/>
      <c r="B1496" s="1"/>
      <c r="C1496" s="4"/>
      <c r="D1496" s="2"/>
      <c r="E1496" s="1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spans="1:26" ht="15.75" customHeight="1" x14ac:dyDescent="0.25">
      <c r="A1497" s="3"/>
      <c r="B1497" s="1"/>
      <c r="C1497" s="4"/>
      <c r="D1497" s="2"/>
      <c r="E1497" s="1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spans="1:26" ht="15.75" customHeight="1" x14ac:dyDescent="0.25">
      <c r="A1498" s="3"/>
      <c r="B1498" s="1"/>
      <c r="C1498" s="4"/>
      <c r="D1498" s="2"/>
      <c r="E1498" s="1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 spans="1:26" ht="15.75" customHeight="1" x14ac:dyDescent="0.25">
      <c r="A1499" s="3"/>
      <c r="B1499" s="1"/>
      <c r="C1499" s="4"/>
      <c r="D1499" s="2"/>
      <c r="E1499" s="1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spans="1:26" ht="15.75" customHeight="1" x14ac:dyDescent="0.25">
      <c r="A1500" s="3"/>
      <c r="B1500" s="1"/>
      <c r="C1500" s="4"/>
      <c r="D1500" s="2"/>
      <c r="E1500" s="1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spans="1:26" ht="15.75" customHeight="1" x14ac:dyDescent="0.25">
      <c r="A1501" s="3"/>
      <c r="B1501" s="1"/>
      <c r="C1501" s="4"/>
      <c r="D1501" s="2"/>
      <c r="E1501" s="1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spans="1:26" ht="15.75" customHeight="1" x14ac:dyDescent="0.25">
      <c r="A1502" s="3"/>
      <c r="B1502" s="1"/>
      <c r="C1502" s="4"/>
      <c r="D1502" s="2"/>
      <c r="E1502" s="1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spans="1:26" ht="15.75" customHeight="1" x14ac:dyDescent="0.25">
      <c r="A1503" s="3"/>
      <c r="B1503" s="1"/>
      <c r="C1503" s="4"/>
      <c r="D1503" s="2"/>
      <c r="E1503" s="1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spans="1:26" ht="15.75" customHeight="1" x14ac:dyDescent="0.25">
      <c r="A1504" s="3"/>
      <c r="B1504" s="1"/>
      <c r="C1504" s="4"/>
      <c r="D1504" s="2"/>
      <c r="E1504" s="1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spans="1:26" ht="15.75" customHeight="1" x14ac:dyDescent="0.25">
      <c r="A1505" s="3"/>
      <c r="B1505" s="1"/>
      <c r="C1505" s="4"/>
      <c r="D1505" s="2"/>
      <c r="E1505" s="1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spans="1:26" ht="15.75" customHeight="1" x14ac:dyDescent="0.25">
      <c r="A1506" s="3"/>
      <c r="B1506" s="1"/>
      <c r="C1506" s="4"/>
      <c r="D1506" s="2"/>
      <c r="E1506" s="1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spans="1:26" ht="15.75" customHeight="1" x14ac:dyDescent="0.25">
      <c r="A1507" s="3"/>
      <c r="B1507" s="1"/>
      <c r="C1507" s="4"/>
      <c r="D1507" s="2"/>
      <c r="E1507" s="1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spans="1:26" ht="15.75" customHeight="1" x14ac:dyDescent="0.25">
      <c r="A1508" s="3"/>
      <c r="B1508" s="1"/>
      <c r="C1508" s="4"/>
      <c r="D1508" s="2"/>
      <c r="E1508" s="1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spans="1:26" ht="15.75" customHeight="1" x14ac:dyDescent="0.25">
      <c r="A1509" s="3"/>
      <c r="B1509" s="1"/>
      <c r="C1509" s="4"/>
      <c r="D1509" s="2"/>
      <c r="E1509" s="1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spans="1:26" ht="15.75" customHeight="1" x14ac:dyDescent="0.25">
      <c r="A1510" s="3"/>
      <c r="B1510" s="1"/>
      <c r="C1510" s="4"/>
      <c r="D1510" s="2"/>
      <c r="E1510" s="1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spans="1:26" ht="15.75" customHeight="1" x14ac:dyDescent="0.25">
      <c r="A1511" s="3"/>
      <c r="B1511" s="1"/>
      <c r="C1511" s="4"/>
      <c r="D1511" s="2"/>
      <c r="E1511" s="1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spans="1:26" ht="15.75" customHeight="1" x14ac:dyDescent="0.25">
      <c r="A1512" s="3"/>
      <c r="B1512" s="1"/>
      <c r="C1512" s="4"/>
      <c r="D1512" s="2"/>
      <c r="E1512" s="1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 spans="1:26" ht="15.75" customHeight="1" x14ac:dyDescent="0.25">
      <c r="A1513" s="3"/>
      <c r="B1513" s="1"/>
      <c r="C1513" s="4"/>
      <c r="D1513" s="2"/>
      <c r="E1513" s="1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spans="1:26" ht="15.75" customHeight="1" x14ac:dyDescent="0.25">
      <c r="A1514" s="3"/>
      <c r="B1514" s="1"/>
      <c r="C1514" s="4"/>
      <c r="D1514" s="2"/>
      <c r="E1514" s="1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spans="1:26" ht="15.75" customHeight="1" x14ac:dyDescent="0.25">
      <c r="A1515" s="3"/>
      <c r="B1515" s="1"/>
      <c r="C1515" s="4"/>
      <c r="D1515" s="2"/>
      <c r="E1515" s="1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spans="1:26" ht="15.75" customHeight="1" x14ac:dyDescent="0.25">
      <c r="A1516" s="3"/>
      <c r="B1516" s="1"/>
      <c r="C1516" s="4"/>
      <c r="D1516" s="2"/>
      <c r="E1516" s="1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spans="1:26" ht="15.75" customHeight="1" x14ac:dyDescent="0.25">
      <c r="A1517" s="3"/>
      <c r="B1517" s="1"/>
      <c r="C1517" s="4"/>
      <c r="D1517" s="2"/>
      <c r="E1517" s="1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spans="1:26" ht="15.75" customHeight="1" x14ac:dyDescent="0.25">
      <c r="A1518" s="3"/>
      <c r="B1518" s="1"/>
      <c r="C1518" s="4"/>
      <c r="D1518" s="2"/>
      <c r="E1518" s="1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spans="1:26" ht="15.75" customHeight="1" x14ac:dyDescent="0.25">
      <c r="A1519" s="3"/>
      <c r="B1519" s="1"/>
      <c r="C1519" s="4"/>
      <c r="D1519" s="2"/>
      <c r="E1519" s="1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spans="1:26" ht="15.75" customHeight="1" x14ac:dyDescent="0.25">
      <c r="A1520" s="3"/>
      <c r="B1520" s="1"/>
      <c r="C1520" s="4"/>
      <c r="D1520" s="2"/>
      <c r="E1520" s="1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spans="1:26" ht="15.75" customHeight="1" x14ac:dyDescent="0.25">
      <c r="A1521" s="3"/>
      <c r="B1521" s="1"/>
      <c r="C1521" s="4"/>
      <c r="D1521" s="2"/>
      <c r="E1521" s="1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spans="1:26" ht="15.75" customHeight="1" x14ac:dyDescent="0.25">
      <c r="A1522" s="3"/>
      <c r="B1522" s="1"/>
      <c r="C1522" s="4"/>
      <c r="D1522" s="2"/>
      <c r="E1522" s="1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spans="1:26" ht="15.75" customHeight="1" x14ac:dyDescent="0.25">
      <c r="A1523" s="3"/>
      <c r="B1523" s="1"/>
      <c r="C1523" s="4"/>
      <c r="D1523" s="2"/>
      <c r="E1523" s="1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spans="1:26" ht="15.75" customHeight="1" x14ac:dyDescent="0.25">
      <c r="A1524" s="3"/>
      <c r="B1524" s="1"/>
      <c r="C1524" s="4"/>
      <c r="D1524" s="2"/>
      <c r="E1524" s="1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spans="1:26" ht="15.75" customHeight="1" x14ac:dyDescent="0.25">
      <c r="A1525" s="3"/>
      <c r="B1525" s="1"/>
      <c r="C1525" s="4"/>
      <c r="D1525" s="2"/>
      <c r="E1525" s="1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spans="1:26" ht="15.75" customHeight="1" x14ac:dyDescent="0.25">
      <c r="A1526" s="3"/>
      <c r="B1526" s="1"/>
      <c r="C1526" s="4"/>
      <c r="D1526" s="2"/>
      <c r="E1526" s="1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spans="1:26" ht="15.75" customHeight="1" x14ac:dyDescent="0.25">
      <c r="A1527" s="3"/>
      <c r="B1527" s="1"/>
      <c r="C1527" s="4"/>
      <c r="D1527" s="2"/>
      <c r="E1527" s="1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spans="1:26" ht="15.75" customHeight="1" x14ac:dyDescent="0.25">
      <c r="A1528" s="3"/>
      <c r="B1528" s="1"/>
      <c r="C1528" s="4"/>
      <c r="D1528" s="2"/>
      <c r="E1528" s="1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</row>
    <row r="1529" spans="1:26" ht="15.75" customHeight="1" x14ac:dyDescent="0.25">
      <c r="A1529" s="3"/>
      <c r="B1529" s="1"/>
      <c r="C1529" s="4"/>
      <c r="D1529" s="2"/>
      <c r="E1529" s="1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</row>
    <row r="1530" spans="1:26" ht="15.75" customHeight="1" x14ac:dyDescent="0.25">
      <c r="A1530" s="3"/>
      <c r="B1530" s="1"/>
      <c r="C1530" s="4"/>
      <c r="D1530" s="2"/>
      <c r="E1530" s="1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</row>
    <row r="1531" spans="1:26" ht="15.75" customHeight="1" x14ac:dyDescent="0.25">
      <c r="A1531" s="3"/>
      <c r="B1531" s="1"/>
      <c r="C1531" s="4"/>
      <c r="D1531" s="2"/>
      <c r="E1531" s="1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spans="1:26" ht="15.75" customHeight="1" x14ac:dyDescent="0.25">
      <c r="A1532" s="3"/>
      <c r="B1532" s="1"/>
      <c r="C1532" s="4"/>
      <c r="D1532" s="2"/>
      <c r="E1532" s="1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</row>
    <row r="1533" spans="1:26" ht="15.75" customHeight="1" x14ac:dyDescent="0.25">
      <c r="A1533" s="3"/>
      <c r="B1533" s="1"/>
      <c r="C1533" s="4"/>
      <c r="D1533" s="2"/>
      <c r="E1533" s="1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</row>
    <row r="1534" spans="1:26" ht="15.75" customHeight="1" x14ac:dyDescent="0.25">
      <c r="A1534" s="3"/>
      <c r="B1534" s="1"/>
      <c r="C1534" s="4"/>
      <c r="D1534" s="2"/>
      <c r="E1534" s="1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</row>
    <row r="1535" spans="1:26" ht="15.75" customHeight="1" x14ac:dyDescent="0.25">
      <c r="A1535" s="3"/>
      <c r="B1535" s="1"/>
      <c r="C1535" s="4"/>
      <c r="D1535" s="2"/>
      <c r="E1535" s="1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spans="1:26" ht="15.75" customHeight="1" x14ac:dyDescent="0.25">
      <c r="A1536" s="3"/>
      <c r="B1536" s="1"/>
      <c r="C1536" s="4"/>
      <c r="D1536" s="2"/>
      <c r="E1536" s="1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</row>
    <row r="1537" spans="1:26" ht="15.75" customHeight="1" x14ac:dyDescent="0.25">
      <c r="A1537" s="3"/>
      <c r="B1537" s="1"/>
      <c r="C1537" s="4"/>
      <c r="D1537" s="2"/>
      <c r="E1537" s="1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</row>
    <row r="1538" spans="1:26" ht="15.75" customHeight="1" x14ac:dyDescent="0.25">
      <c r="A1538" s="3"/>
      <c r="B1538" s="1"/>
      <c r="C1538" s="4"/>
      <c r="D1538" s="2"/>
      <c r="E1538" s="1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</row>
    <row r="1539" spans="1:26" ht="15.75" customHeight="1" x14ac:dyDescent="0.25">
      <c r="A1539" s="3"/>
      <c r="B1539" s="1"/>
      <c r="C1539" s="4"/>
      <c r="D1539" s="2"/>
      <c r="E1539" s="1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spans="1:26" ht="15.75" customHeight="1" x14ac:dyDescent="0.25">
      <c r="A1540" s="3"/>
      <c r="B1540" s="1"/>
      <c r="C1540" s="4"/>
      <c r="D1540" s="2"/>
      <c r="E1540" s="1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</row>
    <row r="1541" spans="1:26" ht="15.75" customHeight="1" x14ac:dyDescent="0.25">
      <c r="A1541" s="3"/>
      <c r="B1541" s="1"/>
      <c r="C1541" s="4"/>
      <c r="D1541" s="2"/>
      <c r="E1541" s="1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</row>
    <row r="1542" spans="1:26" ht="15.75" customHeight="1" x14ac:dyDescent="0.25">
      <c r="A1542" s="3"/>
      <c r="B1542" s="1"/>
      <c r="C1542" s="4"/>
      <c r="D1542" s="2"/>
      <c r="E1542" s="1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</row>
    <row r="1543" spans="1:26" ht="15.75" customHeight="1" x14ac:dyDescent="0.25">
      <c r="A1543" s="3"/>
      <c r="B1543" s="1"/>
      <c r="C1543" s="4"/>
      <c r="D1543" s="2"/>
      <c r="E1543" s="1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spans="1:26" ht="15.75" customHeight="1" x14ac:dyDescent="0.25">
      <c r="A1544" s="3"/>
      <c r="B1544" s="1"/>
      <c r="C1544" s="4"/>
      <c r="D1544" s="2"/>
      <c r="E1544" s="1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</row>
    <row r="1545" spans="1:26" ht="15.75" customHeight="1" x14ac:dyDescent="0.25">
      <c r="A1545" s="3"/>
      <c r="B1545" s="1"/>
      <c r="C1545" s="4"/>
      <c r="D1545" s="2"/>
      <c r="E1545" s="1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</row>
    <row r="1546" spans="1:26" ht="15.75" customHeight="1" x14ac:dyDescent="0.25">
      <c r="A1546" s="3"/>
      <c r="B1546" s="1"/>
      <c r="C1546" s="4"/>
      <c r="D1546" s="2"/>
      <c r="E1546" s="1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</row>
    <row r="1547" spans="1:26" ht="15.75" customHeight="1" x14ac:dyDescent="0.25">
      <c r="A1547" s="3"/>
      <c r="B1547" s="1"/>
      <c r="C1547" s="4"/>
      <c r="D1547" s="2"/>
      <c r="E1547" s="1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spans="1:26" ht="15.75" customHeight="1" x14ac:dyDescent="0.25">
      <c r="A1548" s="3"/>
      <c r="B1548" s="1"/>
      <c r="C1548" s="4"/>
      <c r="D1548" s="2"/>
      <c r="E1548" s="1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</row>
    <row r="1549" spans="1:26" ht="15.75" customHeight="1" x14ac:dyDescent="0.25">
      <c r="A1549" s="3"/>
      <c r="B1549" s="1"/>
      <c r="C1549" s="4"/>
      <c r="D1549" s="2"/>
      <c r="E1549" s="1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</row>
    <row r="1550" spans="1:26" ht="15.75" customHeight="1" x14ac:dyDescent="0.25">
      <c r="A1550" s="3"/>
      <c r="B1550" s="1"/>
      <c r="C1550" s="4"/>
      <c r="D1550" s="2"/>
      <c r="E1550" s="1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</row>
    <row r="1551" spans="1:26" ht="15.75" customHeight="1" x14ac:dyDescent="0.25">
      <c r="A1551" s="3"/>
      <c r="B1551" s="1"/>
      <c r="C1551" s="4"/>
      <c r="D1551" s="2"/>
      <c r="E1551" s="1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spans="1:26" ht="15.75" customHeight="1" x14ac:dyDescent="0.25">
      <c r="A1552" s="3"/>
      <c r="B1552" s="1"/>
      <c r="C1552" s="4"/>
      <c r="D1552" s="2"/>
      <c r="E1552" s="1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</row>
    <row r="1553" spans="1:26" ht="15.75" customHeight="1" x14ac:dyDescent="0.25">
      <c r="A1553" s="3"/>
      <c r="B1553" s="1"/>
      <c r="C1553" s="4"/>
      <c r="D1553" s="2"/>
      <c r="E1553" s="1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</row>
    <row r="1554" spans="1:26" ht="15.75" customHeight="1" x14ac:dyDescent="0.25">
      <c r="A1554" s="3"/>
      <c r="B1554" s="1"/>
      <c r="C1554" s="4"/>
      <c r="D1554" s="2"/>
      <c r="E1554" s="1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</row>
    <row r="1555" spans="1:26" ht="15.75" customHeight="1" x14ac:dyDescent="0.25">
      <c r="A1555" s="3"/>
      <c r="B1555" s="1"/>
      <c r="C1555" s="4"/>
      <c r="D1555" s="2"/>
      <c r="E1555" s="1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spans="1:26" ht="15.75" customHeight="1" x14ac:dyDescent="0.25">
      <c r="A1556" s="3"/>
      <c r="B1556" s="1"/>
      <c r="C1556" s="4"/>
      <c r="D1556" s="2"/>
      <c r="E1556" s="1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</row>
    <row r="1557" spans="1:26" ht="15.75" customHeight="1" x14ac:dyDescent="0.25">
      <c r="A1557" s="3"/>
      <c r="B1557" s="1"/>
      <c r="C1557" s="4"/>
      <c r="D1557" s="2"/>
      <c r="E1557" s="1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</row>
    <row r="1558" spans="1:26" ht="15.75" customHeight="1" x14ac:dyDescent="0.25">
      <c r="A1558" s="3"/>
      <c r="B1558" s="1"/>
      <c r="C1558" s="4"/>
      <c r="D1558" s="2"/>
      <c r="E1558" s="1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</row>
    <row r="1559" spans="1:26" ht="15.75" customHeight="1" x14ac:dyDescent="0.25">
      <c r="A1559" s="3"/>
      <c r="B1559" s="1"/>
      <c r="C1559" s="4"/>
      <c r="D1559" s="2"/>
      <c r="E1559" s="1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spans="1:26" ht="15.75" customHeight="1" x14ac:dyDescent="0.25">
      <c r="A1560" s="3"/>
      <c r="B1560" s="1"/>
      <c r="C1560" s="4"/>
      <c r="D1560" s="2"/>
      <c r="E1560" s="1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spans="1:26" ht="15.75" customHeight="1" x14ac:dyDescent="0.25">
      <c r="A1561" s="3"/>
      <c r="B1561" s="1"/>
      <c r="C1561" s="4"/>
      <c r="D1561" s="2"/>
      <c r="E1561" s="1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</row>
    <row r="1562" spans="1:26" ht="15.75" customHeight="1" x14ac:dyDescent="0.25">
      <c r="A1562" s="3"/>
      <c r="B1562" s="1"/>
      <c r="C1562" s="4"/>
      <c r="D1562" s="2"/>
      <c r="E1562" s="1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</row>
    <row r="1563" spans="1:26" ht="15.75" customHeight="1" x14ac:dyDescent="0.25">
      <c r="A1563" s="3"/>
      <c r="B1563" s="1"/>
      <c r="C1563" s="4"/>
      <c r="D1563" s="2"/>
      <c r="E1563" s="1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spans="1:26" ht="15.75" customHeight="1" x14ac:dyDescent="0.25">
      <c r="A1564" s="3"/>
      <c r="B1564" s="1"/>
      <c r="C1564" s="4"/>
      <c r="D1564" s="2"/>
      <c r="E1564" s="1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</row>
    <row r="1565" spans="1:26" ht="15.75" customHeight="1" x14ac:dyDescent="0.25">
      <c r="A1565" s="3"/>
      <c r="B1565" s="1"/>
      <c r="C1565" s="4"/>
      <c r="D1565" s="2"/>
      <c r="E1565" s="1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spans="1:26" ht="15.75" customHeight="1" x14ac:dyDescent="0.25">
      <c r="A1566" s="3"/>
      <c r="B1566" s="1"/>
      <c r="C1566" s="4"/>
      <c r="D1566" s="2"/>
      <c r="E1566" s="1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</row>
    <row r="1567" spans="1:26" ht="15.75" customHeight="1" x14ac:dyDescent="0.25">
      <c r="A1567" s="3"/>
      <c r="B1567" s="1"/>
      <c r="C1567" s="4"/>
      <c r="D1567" s="2"/>
      <c r="E1567" s="1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spans="1:26" ht="15.75" customHeight="1" x14ac:dyDescent="0.25">
      <c r="A1568" s="3"/>
      <c r="B1568" s="1"/>
      <c r="C1568" s="4"/>
      <c r="D1568" s="2"/>
      <c r="E1568" s="1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</row>
    <row r="1569" spans="1:26" ht="15.75" customHeight="1" x14ac:dyDescent="0.25">
      <c r="A1569" s="3"/>
      <c r="B1569" s="1"/>
      <c r="C1569" s="4"/>
      <c r="D1569" s="2"/>
      <c r="E1569" s="1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spans="1:26" ht="15.75" customHeight="1" x14ac:dyDescent="0.25">
      <c r="A1570" s="3"/>
      <c r="B1570" s="1"/>
      <c r="C1570" s="4"/>
      <c r="D1570" s="2"/>
      <c r="E1570" s="1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spans="1:26" ht="15.75" customHeight="1" x14ac:dyDescent="0.25">
      <c r="A1571" s="3"/>
      <c r="B1571" s="1"/>
      <c r="C1571" s="4"/>
      <c r="D1571" s="2"/>
      <c r="E1571" s="1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</row>
    <row r="1572" spans="1:26" ht="15.75" customHeight="1" x14ac:dyDescent="0.25">
      <c r="A1572" s="3"/>
      <c r="B1572" s="1"/>
      <c r="C1572" s="4"/>
      <c r="D1572" s="2"/>
      <c r="E1572" s="1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spans="1:26" ht="15.75" customHeight="1" x14ac:dyDescent="0.25">
      <c r="A1573" s="3"/>
      <c r="B1573" s="1"/>
      <c r="C1573" s="4"/>
      <c r="D1573" s="2"/>
      <c r="E1573" s="1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spans="1:26" ht="15.75" customHeight="1" x14ac:dyDescent="0.25">
      <c r="A1574" s="3"/>
      <c r="B1574" s="1"/>
      <c r="C1574" s="4"/>
      <c r="D1574" s="2"/>
      <c r="E1574" s="1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</row>
    <row r="1575" spans="1:26" ht="15.75" customHeight="1" x14ac:dyDescent="0.25">
      <c r="A1575" s="3"/>
      <c r="B1575" s="1"/>
      <c r="C1575" s="4"/>
      <c r="D1575" s="2"/>
      <c r="E1575" s="1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</row>
    <row r="1576" spans="1:26" ht="15.75" customHeight="1" x14ac:dyDescent="0.25">
      <c r="A1576" s="3"/>
      <c r="B1576" s="1"/>
      <c r="C1576" s="4"/>
      <c r="D1576" s="2"/>
      <c r="E1576" s="1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spans="1:26" ht="15.75" customHeight="1" x14ac:dyDescent="0.25">
      <c r="A1577" s="3"/>
      <c r="B1577" s="1"/>
      <c r="C1577" s="4"/>
      <c r="D1577" s="2"/>
      <c r="E1577" s="1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spans="1:26" ht="15.75" customHeight="1" x14ac:dyDescent="0.25">
      <c r="A1578" s="3"/>
      <c r="B1578" s="1"/>
      <c r="C1578" s="4"/>
      <c r="D1578" s="2"/>
      <c r="E1578" s="1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</row>
    <row r="1579" spans="1:26" ht="15.75" customHeight="1" x14ac:dyDescent="0.25">
      <c r="A1579" s="3"/>
      <c r="B1579" s="1"/>
      <c r="C1579" s="4"/>
      <c r="D1579" s="2"/>
      <c r="E1579" s="1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</row>
    <row r="1580" spans="1:26" ht="15.75" customHeight="1" x14ac:dyDescent="0.25">
      <c r="A1580" s="3"/>
      <c r="B1580" s="1"/>
      <c r="C1580" s="4"/>
      <c r="D1580" s="2"/>
      <c r="E1580" s="1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</row>
    <row r="1581" spans="1:26" ht="15.75" customHeight="1" x14ac:dyDescent="0.25">
      <c r="A1581" s="3"/>
      <c r="B1581" s="1"/>
      <c r="C1581" s="4"/>
      <c r="D1581" s="2"/>
      <c r="E1581" s="1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spans="1:26" ht="15.75" customHeight="1" x14ac:dyDescent="0.25">
      <c r="A1582" s="3"/>
      <c r="B1582" s="1"/>
      <c r="C1582" s="4"/>
      <c r="D1582" s="2"/>
      <c r="E1582" s="1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</row>
    <row r="1583" spans="1:26" ht="15.75" customHeight="1" x14ac:dyDescent="0.25">
      <c r="A1583" s="3"/>
      <c r="B1583" s="1"/>
      <c r="C1583" s="4"/>
      <c r="D1583" s="2"/>
      <c r="E1583" s="1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spans="1:26" ht="15.75" customHeight="1" x14ac:dyDescent="0.25">
      <c r="A1584" s="3"/>
      <c r="B1584" s="1"/>
      <c r="C1584" s="4"/>
      <c r="D1584" s="2"/>
      <c r="E1584" s="1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</row>
    <row r="1585" spans="1:26" ht="15.75" customHeight="1" x14ac:dyDescent="0.25">
      <c r="A1585" s="3"/>
      <c r="B1585" s="1"/>
      <c r="C1585" s="4"/>
      <c r="D1585" s="2"/>
      <c r="E1585" s="1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spans="1:26" ht="15.75" customHeight="1" x14ac:dyDescent="0.25">
      <c r="A1586" s="3"/>
      <c r="B1586" s="1"/>
      <c r="C1586" s="4"/>
      <c r="D1586" s="2"/>
      <c r="E1586" s="1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</row>
    <row r="1587" spans="1:26" ht="15.75" customHeight="1" x14ac:dyDescent="0.25">
      <c r="A1587" s="3"/>
      <c r="B1587" s="1"/>
      <c r="C1587" s="4"/>
      <c r="D1587" s="2"/>
      <c r="E1587" s="1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</row>
    <row r="1588" spans="1:26" ht="15.75" customHeight="1" x14ac:dyDescent="0.25">
      <c r="A1588" s="3"/>
      <c r="B1588" s="1"/>
      <c r="C1588" s="4"/>
      <c r="D1588" s="2"/>
      <c r="E1588" s="1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spans="1:26" ht="15.75" customHeight="1" x14ac:dyDescent="0.25">
      <c r="A1589" s="3"/>
      <c r="B1589" s="1"/>
      <c r="C1589" s="4"/>
      <c r="D1589" s="2"/>
      <c r="E1589" s="1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spans="1:26" ht="15.75" customHeight="1" x14ac:dyDescent="0.25">
      <c r="A1590" s="3"/>
      <c r="B1590" s="1"/>
      <c r="C1590" s="4"/>
      <c r="D1590" s="2"/>
      <c r="E1590" s="1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</row>
    <row r="1591" spans="1:26" ht="15.75" customHeight="1" x14ac:dyDescent="0.25">
      <c r="A1591" s="3"/>
      <c r="B1591" s="1"/>
      <c r="C1591" s="4"/>
      <c r="D1591" s="2"/>
      <c r="E1591" s="1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 spans="1:26" ht="15.75" customHeight="1" x14ac:dyDescent="0.25">
      <c r="A1592" s="3"/>
      <c r="B1592" s="1"/>
      <c r="C1592" s="4"/>
      <c r="D1592" s="2"/>
      <c r="E1592" s="1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</row>
    <row r="1593" spans="1:26" ht="15.75" customHeight="1" x14ac:dyDescent="0.25">
      <c r="A1593" s="3"/>
      <c r="B1593" s="1"/>
      <c r="C1593" s="4"/>
      <c r="D1593" s="2"/>
      <c r="E1593" s="1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spans="1:26" ht="15.75" customHeight="1" x14ac:dyDescent="0.25">
      <c r="A1594" s="3"/>
      <c r="B1594" s="1"/>
      <c r="C1594" s="4"/>
      <c r="D1594" s="2"/>
      <c r="E1594" s="1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spans="1:26" ht="15.75" customHeight="1" x14ac:dyDescent="0.25">
      <c r="A1595" s="3"/>
      <c r="B1595" s="1"/>
      <c r="C1595" s="4"/>
      <c r="D1595" s="2"/>
      <c r="E1595" s="1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</row>
    <row r="1596" spans="1:26" ht="15.75" customHeight="1" x14ac:dyDescent="0.25">
      <c r="A1596" s="3"/>
      <c r="B1596" s="1"/>
      <c r="C1596" s="4"/>
      <c r="D1596" s="2"/>
      <c r="E1596" s="1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</row>
    <row r="1597" spans="1:26" ht="15.75" customHeight="1" x14ac:dyDescent="0.25">
      <c r="A1597" s="3"/>
      <c r="B1597" s="1"/>
      <c r="C1597" s="4"/>
      <c r="D1597" s="2"/>
      <c r="E1597" s="1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spans="1:26" ht="15.75" customHeight="1" x14ac:dyDescent="0.25">
      <c r="A1598" s="3"/>
      <c r="B1598" s="1"/>
      <c r="C1598" s="4"/>
      <c r="D1598" s="2"/>
      <c r="E1598" s="1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</row>
    <row r="1599" spans="1:26" ht="15.75" customHeight="1" x14ac:dyDescent="0.25">
      <c r="A1599" s="3"/>
      <c r="B1599" s="1"/>
      <c r="C1599" s="4"/>
      <c r="D1599" s="2"/>
      <c r="E1599" s="1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spans="1:26" ht="15.75" customHeight="1" x14ac:dyDescent="0.25">
      <c r="A1600" s="3"/>
      <c r="B1600" s="1"/>
      <c r="C1600" s="4"/>
      <c r="D1600" s="2"/>
      <c r="E1600" s="1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</row>
    <row r="1601" spans="1:26" ht="15.75" customHeight="1" x14ac:dyDescent="0.25">
      <c r="A1601" s="3"/>
      <c r="B1601" s="1"/>
      <c r="C1601" s="4"/>
      <c r="D1601" s="2"/>
      <c r="E1601" s="1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spans="1:26" ht="15.75" customHeight="1" x14ac:dyDescent="0.25">
      <c r="A1602" s="3"/>
      <c r="B1602" s="1"/>
      <c r="C1602" s="4"/>
      <c r="D1602" s="2"/>
      <c r="E1602" s="1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</row>
    <row r="1603" spans="1:26" ht="15.75" customHeight="1" x14ac:dyDescent="0.25">
      <c r="A1603" s="3"/>
      <c r="B1603" s="1"/>
      <c r="C1603" s="4"/>
      <c r="D1603" s="2"/>
      <c r="E1603" s="1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</row>
    <row r="1604" spans="1:26" ht="15.75" customHeight="1" x14ac:dyDescent="0.25">
      <c r="A1604" s="3"/>
      <c r="B1604" s="1"/>
      <c r="C1604" s="4"/>
      <c r="D1604" s="2"/>
      <c r="E1604" s="1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</row>
    <row r="1605" spans="1:26" ht="15.75" customHeight="1" x14ac:dyDescent="0.25">
      <c r="A1605" s="3"/>
      <c r="B1605" s="1"/>
      <c r="C1605" s="4"/>
      <c r="D1605" s="2"/>
      <c r="E1605" s="1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spans="1:26" ht="15.75" customHeight="1" x14ac:dyDescent="0.25">
      <c r="A1606" s="3"/>
      <c r="B1606" s="1"/>
      <c r="C1606" s="4"/>
      <c r="D1606" s="2"/>
      <c r="E1606" s="1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</row>
    <row r="1607" spans="1:26" ht="15.75" customHeight="1" x14ac:dyDescent="0.25">
      <c r="A1607" s="3"/>
      <c r="B1607" s="1"/>
      <c r="C1607" s="4"/>
      <c r="D1607" s="2"/>
      <c r="E1607" s="1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</row>
    <row r="1608" spans="1:26" ht="15.75" customHeight="1" x14ac:dyDescent="0.25">
      <c r="A1608" s="3"/>
      <c r="B1608" s="1"/>
      <c r="C1608" s="4"/>
      <c r="D1608" s="2"/>
      <c r="E1608" s="1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</row>
    <row r="1609" spans="1:26" ht="15.75" customHeight="1" x14ac:dyDescent="0.25">
      <c r="A1609" s="3"/>
      <c r="B1609" s="1"/>
      <c r="C1609" s="4"/>
      <c r="D1609" s="2"/>
      <c r="E1609" s="1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spans="1:26" ht="15.75" customHeight="1" x14ac:dyDescent="0.25">
      <c r="A1610" s="3"/>
      <c r="B1610" s="1"/>
      <c r="C1610" s="4"/>
      <c r="D1610" s="2"/>
      <c r="E1610" s="1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</row>
    <row r="1611" spans="1:26" ht="15.75" customHeight="1" x14ac:dyDescent="0.25">
      <c r="A1611" s="3"/>
      <c r="B1611" s="1"/>
      <c r="C1611" s="4"/>
      <c r="D1611" s="2"/>
      <c r="E1611" s="1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</row>
    <row r="1612" spans="1:26" ht="15.75" customHeight="1" x14ac:dyDescent="0.25">
      <c r="A1612" s="3"/>
      <c r="B1612" s="1"/>
      <c r="C1612" s="4"/>
      <c r="D1612" s="2"/>
      <c r="E1612" s="1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</row>
    <row r="1613" spans="1:26" ht="15.75" customHeight="1" x14ac:dyDescent="0.25">
      <c r="A1613" s="3"/>
      <c r="B1613" s="1"/>
      <c r="C1613" s="4"/>
      <c r="D1613" s="2"/>
      <c r="E1613" s="1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spans="1:26" ht="15.75" customHeight="1" x14ac:dyDescent="0.25">
      <c r="A1614" s="3"/>
      <c r="B1614" s="1"/>
      <c r="C1614" s="4"/>
      <c r="D1614" s="2"/>
      <c r="E1614" s="1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</row>
    <row r="1615" spans="1:26" ht="15.75" customHeight="1" x14ac:dyDescent="0.25">
      <c r="A1615" s="3"/>
      <c r="B1615" s="1"/>
      <c r="C1615" s="4"/>
      <c r="D1615" s="2"/>
      <c r="E1615" s="1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</row>
    <row r="1616" spans="1:26" ht="15.75" customHeight="1" x14ac:dyDescent="0.25">
      <c r="A1616" s="3"/>
      <c r="B1616" s="1"/>
      <c r="C1616" s="4"/>
      <c r="D1616" s="2"/>
      <c r="E1616" s="1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</row>
    <row r="1617" spans="1:26" ht="15.75" customHeight="1" x14ac:dyDescent="0.25">
      <c r="A1617" s="3"/>
      <c r="B1617" s="1"/>
      <c r="C1617" s="4"/>
      <c r="D1617" s="2"/>
      <c r="E1617" s="1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spans="1:26" ht="15.75" customHeight="1" x14ac:dyDescent="0.25">
      <c r="A1618" s="3"/>
      <c r="B1618" s="1"/>
      <c r="C1618" s="4"/>
      <c r="D1618" s="2"/>
      <c r="E1618" s="1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</row>
    <row r="1619" spans="1:26" ht="15.75" customHeight="1" x14ac:dyDescent="0.25">
      <c r="A1619" s="3"/>
      <c r="B1619" s="1"/>
      <c r="C1619" s="4"/>
      <c r="D1619" s="2"/>
      <c r="E1619" s="1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</row>
    <row r="1620" spans="1:26" ht="15.75" customHeight="1" x14ac:dyDescent="0.25">
      <c r="A1620" s="3"/>
      <c r="B1620" s="1"/>
      <c r="C1620" s="4"/>
      <c r="D1620" s="2"/>
      <c r="E1620" s="1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</row>
    <row r="1621" spans="1:26" ht="15.75" customHeight="1" x14ac:dyDescent="0.25">
      <c r="A1621" s="3"/>
      <c r="B1621" s="1"/>
      <c r="C1621" s="4"/>
      <c r="D1621" s="2"/>
      <c r="E1621" s="1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spans="1:26" ht="15.75" customHeight="1" x14ac:dyDescent="0.25">
      <c r="A1622" s="3"/>
      <c r="B1622" s="1"/>
      <c r="C1622" s="4"/>
      <c r="D1622" s="2"/>
      <c r="E1622" s="1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</row>
    <row r="1623" spans="1:26" ht="15.75" customHeight="1" x14ac:dyDescent="0.25">
      <c r="A1623" s="3"/>
      <c r="B1623" s="1"/>
      <c r="C1623" s="4"/>
      <c r="D1623" s="2"/>
      <c r="E1623" s="1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</row>
    <row r="1624" spans="1:26" ht="15.75" customHeight="1" x14ac:dyDescent="0.25">
      <c r="A1624" s="3"/>
      <c r="B1624" s="1"/>
      <c r="C1624" s="4"/>
      <c r="D1624" s="2"/>
      <c r="E1624" s="1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</row>
    <row r="1625" spans="1:26" ht="15.75" customHeight="1" x14ac:dyDescent="0.25">
      <c r="A1625" s="3"/>
      <c r="B1625" s="1"/>
      <c r="C1625" s="4"/>
      <c r="D1625" s="2"/>
      <c r="E1625" s="1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spans="1:26" ht="15.75" customHeight="1" x14ac:dyDescent="0.25">
      <c r="A1626" s="3"/>
      <c r="B1626" s="1"/>
      <c r="C1626" s="4"/>
      <c r="D1626" s="2"/>
      <c r="E1626" s="1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</row>
    <row r="1627" spans="1:26" ht="15.75" customHeight="1" x14ac:dyDescent="0.25">
      <c r="A1627" s="3"/>
      <c r="B1627" s="1"/>
      <c r="C1627" s="4"/>
      <c r="D1627" s="2"/>
      <c r="E1627" s="1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</row>
    <row r="1628" spans="1:26" ht="15.75" customHeight="1" x14ac:dyDescent="0.25">
      <c r="A1628" s="3"/>
      <c r="B1628" s="1"/>
      <c r="C1628" s="4"/>
      <c r="D1628" s="2"/>
      <c r="E1628" s="1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</row>
    <row r="1629" spans="1:26" ht="15.75" customHeight="1" x14ac:dyDescent="0.25">
      <c r="A1629" s="3"/>
      <c r="B1629" s="1"/>
      <c r="C1629" s="4"/>
      <c r="D1629" s="2"/>
      <c r="E1629" s="1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spans="1:26" ht="15.75" customHeight="1" x14ac:dyDescent="0.25">
      <c r="A1630" s="3"/>
      <c r="B1630" s="1"/>
      <c r="C1630" s="4"/>
      <c r="D1630" s="2"/>
      <c r="E1630" s="1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</row>
    <row r="1631" spans="1:26" ht="15.75" customHeight="1" x14ac:dyDescent="0.25">
      <c r="A1631" s="3"/>
      <c r="B1631" s="1"/>
      <c r="C1631" s="4"/>
      <c r="D1631" s="2"/>
      <c r="E1631" s="1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</row>
    <row r="1632" spans="1:26" ht="15.75" customHeight="1" x14ac:dyDescent="0.25">
      <c r="A1632" s="3"/>
      <c r="B1632" s="1"/>
      <c r="C1632" s="4"/>
      <c r="D1632" s="2"/>
      <c r="E1632" s="1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</row>
    <row r="1633" spans="1:26" ht="15.75" customHeight="1" x14ac:dyDescent="0.25">
      <c r="A1633" s="3"/>
      <c r="B1633" s="1"/>
      <c r="C1633" s="4"/>
      <c r="D1633" s="2"/>
      <c r="E1633" s="1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spans="1:26" ht="15.75" customHeight="1" x14ac:dyDescent="0.25">
      <c r="A1634" s="3"/>
      <c r="B1634" s="1"/>
      <c r="C1634" s="4"/>
      <c r="D1634" s="2"/>
      <c r="E1634" s="1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</row>
    <row r="1635" spans="1:26" ht="15.75" customHeight="1" x14ac:dyDescent="0.25">
      <c r="A1635" s="3"/>
      <c r="B1635" s="1"/>
      <c r="C1635" s="4"/>
      <c r="D1635" s="2"/>
      <c r="E1635" s="1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</row>
    <row r="1636" spans="1:26" ht="15.75" customHeight="1" x14ac:dyDescent="0.25">
      <c r="A1636" s="3"/>
      <c r="B1636" s="1"/>
      <c r="C1636" s="4"/>
      <c r="D1636" s="2"/>
      <c r="E1636" s="1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</row>
    <row r="1637" spans="1:26" ht="15.75" customHeight="1" x14ac:dyDescent="0.25">
      <c r="A1637" s="3"/>
      <c r="B1637" s="1"/>
      <c r="C1637" s="4"/>
      <c r="D1637" s="2"/>
      <c r="E1637" s="1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spans="1:26" ht="15.75" customHeight="1" x14ac:dyDescent="0.25">
      <c r="A1638" s="3"/>
      <c r="B1638" s="1"/>
      <c r="C1638" s="4"/>
      <c r="D1638" s="2"/>
      <c r="E1638" s="1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</row>
    <row r="1639" spans="1:26" ht="15.75" customHeight="1" x14ac:dyDescent="0.25">
      <c r="A1639" s="3"/>
      <c r="B1639" s="1"/>
      <c r="C1639" s="4"/>
      <c r="D1639" s="2"/>
      <c r="E1639" s="1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</row>
    <row r="1640" spans="1:26" ht="15.75" customHeight="1" x14ac:dyDescent="0.25">
      <c r="A1640" s="3"/>
      <c r="B1640" s="1"/>
      <c r="C1640" s="4"/>
      <c r="D1640" s="2"/>
      <c r="E1640" s="1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</row>
    <row r="1641" spans="1:26" ht="15.75" customHeight="1" x14ac:dyDescent="0.25">
      <c r="A1641" s="3"/>
      <c r="B1641" s="1"/>
      <c r="C1641" s="4"/>
      <c r="D1641" s="2"/>
      <c r="E1641" s="1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spans="1:26" ht="15.75" customHeight="1" x14ac:dyDescent="0.25">
      <c r="A1642" s="3"/>
      <c r="B1642" s="1"/>
      <c r="C1642" s="4"/>
      <c r="D1642" s="2"/>
      <c r="E1642" s="1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</row>
    <row r="1643" spans="1:26" ht="15.75" customHeight="1" x14ac:dyDescent="0.25">
      <c r="A1643" s="3"/>
      <c r="B1643" s="1"/>
      <c r="C1643" s="4"/>
      <c r="D1643" s="2"/>
      <c r="E1643" s="1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</row>
    <row r="1644" spans="1:26" ht="15.75" customHeight="1" x14ac:dyDescent="0.25">
      <c r="A1644" s="3"/>
      <c r="B1644" s="1"/>
      <c r="C1644" s="4"/>
      <c r="D1644" s="2"/>
      <c r="E1644" s="1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</row>
    <row r="1645" spans="1:26" ht="15.75" customHeight="1" x14ac:dyDescent="0.25">
      <c r="A1645" s="3"/>
      <c r="B1645" s="1"/>
      <c r="C1645" s="4"/>
      <c r="D1645" s="2"/>
      <c r="E1645" s="1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</row>
    <row r="1646" spans="1:26" ht="15.75" customHeight="1" x14ac:dyDescent="0.25">
      <c r="A1646" s="3"/>
      <c r="B1646" s="1"/>
      <c r="C1646" s="4"/>
      <c r="D1646" s="2"/>
      <c r="E1646" s="1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</row>
    <row r="1647" spans="1:26" ht="15.75" customHeight="1" x14ac:dyDescent="0.25">
      <c r="A1647" s="3"/>
      <c r="B1647" s="1"/>
      <c r="C1647" s="4"/>
      <c r="D1647" s="2"/>
      <c r="E1647" s="1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spans="1:26" ht="15.75" customHeight="1" x14ac:dyDescent="0.25">
      <c r="A1648" s="3"/>
      <c r="B1648" s="1"/>
      <c r="C1648" s="4"/>
      <c r="D1648" s="2"/>
      <c r="E1648" s="1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</row>
    <row r="1649" spans="1:26" ht="15.75" customHeight="1" x14ac:dyDescent="0.25">
      <c r="A1649" s="3"/>
      <c r="B1649" s="1"/>
      <c r="C1649" s="4"/>
      <c r="D1649" s="2"/>
      <c r="E1649" s="1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</row>
    <row r="1650" spans="1:26" ht="15.75" customHeight="1" x14ac:dyDescent="0.25">
      <c r="A1650" s="3"/>
      <c r="B1650" s="1"/>
      <c r="C1650" s="4"/>
      <c r="D1650" s="2"/>
      <c r="E1650" s="1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</row>
    <row r="1651" spans="1:26" ht="15.75" customHeight="1" x14ac:dyDescent="0.25">
      <c r="A1651" s="3"/>
      <c r="B1651" s="1"/>
      <c r="C1651" s="4"/>
      <c r="D1651" s="2"/>
      <c r="E1651" s="1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spans="1:26" ht="15.75" customHeight="1" x14ac:dyDescent="0.25">
      <c r="A1652" s="3"/>
      <c r="B1652" s="1"/>
      <c r="C1652" s="4"/>
      <c r="D1652" s="2"/>
      <c r="E1652" s="1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</row>
    <row r="1653" spans="1:26" ht="15.75" customHeight="1" x14ac:dyDescent="0.25">
      <c r="A1653" s="3"/>
      <c r="B1653" s="1"/>
      <c r="C1653" s="4"/>
      <c r="D1653" s="2"/>
      <c r="E1653" s="1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</row>
    <row r="1654" spans="1:26" ht="15.75" customHeight="1" x14ac:dyDescent="0.25">
      <c r="A1654" s="3"/>
      <c r="B1654" s="1"/>
      <c r="C1654" s="4"/>
      <c r="D1654" s="2"/>
      <c r="E1654" s="1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</row>
    <row r="1655" spans="1:26" ht="15.75" customHeight="1" x14ac:dyDescent="0.25">
      <c r="A1655" s="3"/>
      <c r="B1655" s="1"/>
      <c r="C1655" s="4"/>
      <c r="D1655" s="2"/>
      <c r="E1655" s="1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spans="1:26" ht="15.75" customHeight="1" x14ac:dyDescent="0.25">
      <c r="A1656" s="3"/>
      <c r="B1656" s="1"/>
      <c r="C1656" s="4"/>
      <c r="D1656" s="2"/>
      <c r="E1656" s="1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spans="1:26" ht="15.75" customHeight="1" x14ac:dyDescent="0.25">
      <c r="A1657" s="3"/>
      <c r="B1657" s="1"/>
      <c r="C1657" s="4"/>
      <c r="D1657" s="2"/>
      <c r="E1657" s="1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</row>
    <row r="1658" spans="1:26" ht="15.75" customHeight="1" x14ac:dyDescent="0.25">
      <c r="A1658" s="3"/>
      <c r="B1658" s="1"/>
      <c r="C1658" s="4"/>
      <c r="D1658" s="2"/>
      <c r="E1658" s="1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</row>
    <row r="1659" spans="1:26" ht="15.75" customHeight="1" x14ac:dyDescent="0.25">
      <c r="A1659" s="3"/>
      <c r="B1659" s="1"/>
      <c r="C1659" s="4"/>
      <c r="D1659" s="2"/>
      <c r="E1659" s="1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spans="1:26" ht="15.75" customHeight="1" x14ac:dyDescent="0.25">
      <c r="A1660" s="3"/>
      <c r="B1660" s="1"/>
      <c r="C1660" s="4"/>
      <c r="D1660" s="2"/>
      <c r="E1660" s="1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</row>
    <row r="1661" spans="1:26" ht="15.75" customHeight="1" x14ac:dyDescent="0.25">
      <c r="A1661" s="3"/>
      <c r="B1661" s="1"/>
      <c r="C1661" s="4"/>
      <c r="D1661" s="2"/>
      <c r="E1661" s="1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</row>
    <row r="1662" spans="1:26" ht="15.75" customHeight="1" x14ac:dyDescent="0.25">
      <c r="A1662" s="3"/>
      <c r="B1662" s="1"/>
      <c r="C1662" s="4"/>
      <c r="D1662" s="2"/>
      <c r="E1662" s="1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</row>
    <row r="1663" spans="1:26" ht="15.75" customHeight="1" x14ac:dyDescent="0.25">
      <c r="A1663" s="3"/>
      <c r="B1663" s="1"/>
      <c r="C1663" s="4"/>
      <c r="D1663" s="2"/>
      <c r="E1663" s="1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spans="1:26" ht="15.75" customHeight="1" x14ac:dyDescent="0.25">
      <c r="A1664" s="3"/>
      <c r="B1664" s="1"/>
      <c r="C1664" s="4"/>
      <c r="D1664" s="2"/>
      <c r="E1664" s="1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</row>
    <row r="1665" spans="1:26" ht="15.75" customHeight="1" x14ac:dyDescent="0.25">
      <c r="A1665" s="3"/>
      <c r="B1665" s="1"/>
      <c r="C1665" s="4"/>
      <c r="D1665" s="2"/>
      <c r="E1665" s="1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</row>
    <row r="1666" spans="1:26" ht="15.75" customHeight="1" x14ac:dyDescent="0.25">
      <c r="A1666" s="3"/>
      <c r="B1666" s="1"/>
      <c r="C1666" s="4"/>
      <c r="D1666" s="2"/>
      <c r="E1666" s="1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</row>
    <row r="1667" spans="1:26" ht="15.75" customHeight="1" x14ac:dyDescent="0.25">
      <c r="A1667" s="3"/>
      <c r="B1667" s="1"/>
      <c r="C1667" s="4"/>
      <c r="D1667" s="2"/>
      <c r="E1667" s="1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spans="1:26" ht="15.75" customHeight="1" x14ac:dyDescent="0.25">
      <c r="A1668" s="3"/>
      <c r="B1668" s="1"/>
      <c r="C1668" s="4"/>
      <c r="D1668" s="2"/>
      <c r="E1668" s="1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</row>
    <row r="1669" spans="1:26" ht="15.75" customHeight="1" x14ac:dyDescent="0.25">
      <c r="A1669" s="3"/>
      <c r="B1669" s="1"/>
      <c r="C1669" s="4"/>
      <c r="D1669" s="2"/>
      <c r="E1669" s="1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</row>
    <row r="1670" spans="1:26" ht="15.75" customHeight="1" x14ac:dyDescent="0.25">
      <c r="A1670" s="3"/>
      <c r="B1670" s="1"/>
      <c r="C1670" s="4"/>
      <c r="D1670" s="2"/>
      <c r="E1670" s="1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</row>
    <row r="1671" spans="1:26" ht="15.75" customHeight="1" x14ac:dyDescent="0.25">
      <c r="A1671" s="3"/>
      <c r="B1671" s="1"/>
      <c r="C1671" s="4"/>
      <c r="D1671" s="2"/>
      <c r="E1671" s="1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spans="1:26" ht="15.75" customHeight="1" x14ac:dyDescent="0.25">
      <c r="A1672" s="3"/>
      <c r="B1672" s="1"/>
      <c r="C1672" s="4"/>
      <c r="D1672" s="2"/>
      <c r="E1672" s="1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</row>
    <row r="1673" spans="1:26" ht="15.75" customHeight="1" x14ac:dyDescent="0.25">
      <c r="A1673" s="3"/>
      <c r="B1673" s="1"/>
      <c r="C1673" s="4"/>
      <c r="D1673" s="2"/>
      <c r="E1673" s="1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</row>
    <row r="1674" spans="1:26" ht="15.75" customHeight="1" x14ac:dyDescent="0.25">
      <c r="A1674" s="3"/>
      <c r="B1674" s="1"/>
      <c r="C1674" s="4"/>
      <c r="D1674" s="2"/>
      <c r="E1674" s="1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</row>
    <row r="1675" spans="1:26" ht="15.75" customHeight="1" x14ac:dyDescent="0.25">
      <c r="A1675" s="3"/>
      <c r="B1675" s="1"/>
      <c r="C1675" s="4"/>
      <c r="D1675" s="2"/>
      <c r="E1675" s="1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spans="1:26" ht="15.75" customHeight="1" x14ac:dyDescent="0.25">
      <c r="A1676" s="3"/>
      <c r="B1676" s="1"/>
      <c r="C1676" s="4"/>
      <c r="D1676" s="2"/>
      <c r="E1676" s="1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</row>
    <row r="1677" spans="1:26" ht="15.75" customHeight="1" x14ac:dyDescent="0.25">
      <c r="A1677" s="3"/>
      <c r="B1677" s="1"/>
      <c r="C1677" s="4"/>
      <c r="D1677" s="2"/>
      <c r="E1677" s="1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</row>
    <row r="1678" spans="1:26" ht="15.75" customHeight="1" x14ac:dyDescent="0.25">
      <c r="A1678" s="3"/>
      <c r="B1678" s="1"/>
      <c r="C1678" s="4"/>
      <c r="D1678" s="2"/>
      <c r="E1678" s="1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</row>
    <row r="1679" spans="1:26" ht="15.75" customHeight="1" x14ac:dyDescent="0.25">
      <c r="A1679" s="3"/>
      <c r="B1679" s="1"/>
      <c r="C1679" s="4"/>
      <c r="D1679" s="2"/>
      <c r="E1679" s="1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spans="1:26" ht="15.75" customHeight="1" x14ac:dyDescent="0.25">
      <c r="A1680" s="3"/>
      <c r="B1680" s="1"/>
      <c r="C1680" s="4"/>
      <c r="D1680" s="2"/>
      <c r="E1680" s="1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</row>
    <row r="1681" spans="1:26" ht="15.75" customHeight="1" x14ac:dyDescent="0.25">
      <c r="A1681" s="3"/>
      <c r="B1681" s="1"/>
      <c r="C1681" s="4"/>
      <c r="D1681" s="2"/>
      <c r="E1681" s="1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</row>
    <row r="1682" spans="1:26" ht="15.75" customHeight="1" x14ac:dyDescent="0.25">
      <c r="A1682" s="3"/>
      <c r="B1682" s="1"/>
      <c r="C1682" s="4"/>
      <c r="D1682" s="2"/>
      <c r="E1682" s="1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</row>
    <row r="1683" spans="1:26" ht="15.75" customHeight="1" x14ac:dyDescent="0.25">
      <c r="A1683" s="3"/>
      <c r="B1683" s="1"/>
      <c r="C1683" s="4"/>
      <c r="D1683" s="2"/>
      <c r="E1683" s="1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spans="1:26" ht="15.75" customHeight="1" x14ac:dyDescent="0.25">
      <c r="A1684" s="3"/>
      <c r="B1684" s="1"/>
      <c r="C1684" s="4"/>
      <c r="D1684" s="2"/>
      <c r="E1684" s="1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</row>
    <row r="1685" spans="1:26" ht="15.75" customHeight="1" x14ac:dyDescent="0.25">
      <c r="A1685" s="3"/>
      <c r="B1685" s="1"/>
      <c r="C1685" s="4"/>
      <c r="D1685" s="2"/>
      <c r="E1685" s="1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</row>
    <row r="1686" spans="1:26" ht="15.75" customHeight="1" x14ac:dyDescent="0.25">
      <c r="A1686" s="3"/>
      <c r="B1686" s="1"/>
      <c r="C1686" s="4"/>
      <c r="D1686" s="2"/>
      <c r="E1686" s="1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</row>
    <row r="1687" spans="1:26" ht="15.75" customHeight="1" x14ac:dyDescent="0.25">
      <c r="A1687" s="3"/>
      <c r="B1687" s="1"/>
      <c r="C1687" s="4"/>
      <c r="D1687" s="2"/>
      <c r="E1687" s="1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spans="1:26" ht="15.75" customHeight="1" x14ac:dyDescent="0.25">
      <c r="A1688" s="3"/>
      <c r="B1688" s="1"/>
      <c r="C1688" s="4"/>
      <c r="D1688" s="2"/>
      <c r="E1688" s="1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</row>
    <row r="1689" spans="1:26" ht="15.75" customHeight="1" x14ac:dyDescent="0.25">
      <c r="A1689" s="3"/>
      <c r="B1689" s="1"/>
      <c r="C1689" s="4"/>
      <c r="D1689" s="2"/>
      <c r="E1689" s="1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</row>
    <row r="1690" spans="1:26" ht="15.75" customHeight="1" x14ac:dyDescent="0.25">
      <c r="A1690" s="3"/>
      <c r="B1690" s="1"/>
      <c r="C1690" s="4"/>
      <c r="D1690" s="2"/>
      <c r="E1690" s="1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</row>
    <row r="1691" spans="1:26" ht="15.75" customHeight="1" x14ac:dyDescent="0.25">
      <c r="A1691" s="3"/>
      <c r="B1691" s="1"/>
      <c r="C1691" s="4"/>
      <c r="D1691" s="2"/>
      <c r="E1691" s="1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spans="1:26" ht="15.75" customHeight="1" x14ac:dyDescent="0.25">
      <c r="A1692" s="3"/>
      <c r="B1692" s="1"/>
      <c r="C1692" s="4"/>
      <c r="D1692" s="2"/>
      <c r="E1692" s="1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</row>
    <row r="1693" spans="1:26" ht="15.75" customHeight="1" x14ac:dyDescent="0.25">
      <c r="A1693" s="3"/>
      <c r="B1693" s="1"/>
      <c r="C1693" s="4"/>
      <c r="D1693" s="2"/>
      <c r="E1693" s="1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</row>
    <row r="1694" spans="1:26" ht="15.75" customHeight="1" x14ac:dyDescent="0.25">
      <c r="A1694" s="3"/>
      <c r="B1694" s="1"/>
      <c r="C1694" s="4"/>
      <c r="D1694" s="2"/>
      <c r="E1694" s="1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</row>
    <row r="1695" spans="1:26" ht="15.75" customHeight="1" x14ac:dyDescent="0.25">
      <c r="A1695" s="3"/>
      <c r="B1695" s="1"/>
      <c r="C1695" s="4"/>
      <c r="D1695" s="2"/>
      <c r="E1695" s="1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spans="1:26" ht="15.75" customHeight="1" x14ac:dyDescent="0.25">
      <c r="A1696" s="3"/>
      <c r="B1696" s="1"/>
      <c r="C1696" s="4"/>
      <c r="D1696" s="2"/>
      <c r="E1696" s="1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</row>
    <row r="1697" spans="1:26" ht="15.75" customHeight="1" x14ac:dyDescent="0.25">
      <c r="A1697" s="3"/>
      <c r="B1697" s="1"/>
      <c r="C1697" s="4"/>
      <c r="D1697" s="2"/>
      <c r="E1697" s="1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</row>
    <row r="1698" spans="1:26" ht="15.75" customHeight="1" x14ac:dyDescent="0.25">
      <c r="A1698" s="3"/>
      <c r="B1698" s="1"/>
      <c r="C1698" s="4"/>
      <c r="D1698" s="2"/>
      <c r="E1698" s="1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</row>
    <row r="1699" spans="1:26" ht="15.75" customHeight="1" x14ac:dyDescent="0.25">
      <c r="A1699" s="3"/>
      <c r="B1699" s="1"/>
      <c r="C1699" s="4"/>
      <c r="D1699" s="2"/>
      <c r="E1699" s="1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spans="1:26" ht="15.75" customHeight="1" x14ac:dyDescent="0.25">
      <c r="A1700" s="3"/>
      <c r="B1700" s="1"/>
      <c r="C1700" s="4"/>
      <c r="D1700" s="2"/>
      <c r="E1700" s="1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</row>
    <row r="1701" spans="1:26" ht="15.75" customHeight="1" x14ac:dyDescent="0.25">
      <c r="A1701" s="3"/>
      <c r="B1701" s="1"/>
      <c r="C1701" s="4"/>
      <c r="D1701" s="2"/>
      <c r="E1701" s="1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</row>
    <row r="1702" spans="1:26" ht="15.75" customHeight="1" x14ac:dyDescent="0.25">
      <c r="A1702" s="3"/>
      <c r="B1702" s="1"/>
      <c r="C1702" s="4"/>
      <c r="D1702" s="2"/>
      <c r="E1702" s="1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</row>
    <row r="1703" spans="1:26" ht="15.75" customHeight="1" x14ac:dyDescent="0.25">
      <c r="A1703" s="3"/>
      <c r="B1703" s="1"/>
      <c r="C1703" s="4"/>
      <c r="D1703" s="2"/>
      <c r="E1703" s="1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spans="1:26" ht="15.75" customHeight="1" x14ac:dyDescent="0.25">
      <c r="A1704" s="3"/>
      <c r="B1704" s="1"/>
      <c r="C1704" s="4"/>
      <c r="D1704" s="2"/>
      <c r="E1704" s="1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</row>
    <row r="1705" spans="1:26" ht="15.75" customHeight="1" x14ac:dyDescent="0.25">
      <c r="A1705" s="3"/>
      <c r="B1705" s="1"/>
      <c r="C1705" s="4"/>
      <c r="D1705" s="2"/>
      <c r="E1705" s="1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</row>
    <row r="1706" spans="1:26" ht="15.75" customHeight="1" x14ac:dyDescent="0.25">
      <c r="A1706" s="3"/>
      <c r="B1706" s="1"/>
      <c r="C1706" s="4"/>
      <c r="D1706" s="2"/>
      <c r="E1706" s="1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</row>
    <row r="1707" spans="1:26" ht="15.75" customHeight="1" x14ac:dyDescent="0.25">
      <c r="A1707" s="3"/>
      <c r="B1707" s="1"/>
      <c r="C1707" s="4"/>
      <c r="D1707" s="2"/>
      <c r="E1707" s="1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spans="1:26" ht="15.75" customHeight="1" x14ac:dyDescent="0.25">
      <c r="A1708" s="3"/>
      <c r="B1708" s="1"/>
      <c r="C1708" s="4"/>
      <c r="D1708" s="2"/>
      <c r="E1708" s="1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</row>
    <row r="1709" spans="1:26" ht="15.75" customHeight="1" x14ac:dyDescent="0.25">
      <c r="A1709" s="3"/>
      <c r="B1709" s="1"/>
      <c r="C1709" s="4"/>
      <c r="D1709" s="2"/>
      <c r="E1709" s="1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</row>
    <row r="1710" spans="1:26" ht="15.75" customHeight="1" x14ac:dyDescent="0.25">
      <c r="A1710" s="3"/>
      <c r="B1710" s="1"/>
      <c r="C1710" s="4"/>
      <c r="D1710" s="2"/>
      <c r="E1710" s="1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</row>
    <row r="1711" spans="1:26" ht="15.75" customHeight="1" x14ac:dyDescent="0.25">
      <c r="A1711" s="3"/>
      <c r="B1711" s="1"/>
      <c r="C1711" s="4"/>
      <c r="D1711" s="2"/>
      <c r="E1711" s="1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spans="1:26" ht="15.75" customHeight="1" x14ac:dyDescent="0.25">
      <c r="A1712" s="3"/>
      <c r="B1712" s="1"/>
      <c r="C1712" s="4"/>
      <c r="D1712" s="2"/>
      <c r="E1712" s="1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</row>
    <row r="1713" spans="1:26" ht="15.75" customHeight="1" x14ac:dyDescent="0.25">
      <c r="A1713" s="3"/>
      <c r="B1713" s="1"/>
      <c r="C1713" s="4"/>
      <c r="D1713" s="2"/>
      <c r="E1713" s="1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</row>
    <row r="1714" spans="1:26" ht="15.75" customHeight="1" x14ac:dyDescent="0.25">
      <c r="A1714" s="3"/>
      <c r="B1714" s="1"/>
      <c r="C1714" s="4"/>
      <c r="D1714" s="2"/>
      <c r="E1714" s="1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</row>
    <row r="1715" spans="1:26" ht="15.75" customHeight="1" x14ac:dyDescent="0.25">
      <c r="A1715" s="3"/>
      <c r="B1715" s="1"/>
      <c r="C1715" s="4"/>
      <c r="D1715" s="2"/>
      <c r="E1715" s="1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spans="1:26" ht="15.75" customHeight="1" x14ac:dyDescent="0.25">
      <c r="A1716" s="3"/>
      <c r="B1716" s="1"/>
      <c r="C1716" s="4"/>
      <c r="D1716" s="2"/>
      <c r="E1716" s="1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</row>
    <row r="1717" spans="1:26" ht="15.75" customHeight="1" x14ac:dyDescent="0.25">
      <c r="A1717" s="3"/>
      <c r="B1717" s="1"/>
      <c r="C1717" s="4"/>
      <c r="D1717" s="2"/>
      <c r="E1717" s="1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</row>
    <row r="1718" spans="1:26" ht="15.75" customHeight="1" x14ac:dyDescent="0.25">
      <c r="A1718" s="3"/>
      <c r="B1718" s="1"/>
      <c r="C1718" s="4"/>
      <c r="D1718" s="2"/>
      <c r="E1718" s="1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</row>
    <row r="1719" spans="1:26" ht="15.75" customHeight="1" x14ac:dyDescent="0.25">
      <c r="A1719" s="3"/>
      <c r="B1719" s="1"/>
      <c r="C1719" s="4"/>
      <c r="D1719" s="2"/>
      <c r="E1719" s="1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spans="1:26" ht="15.75" customHeight="1" x14ac:dyDescent="0.25">
      <c r="A1720" s="3"/>
      <c r="B1720" s="1"/>
      <c r="C1720" s="4"/>
      <c r="D1720" s="2"/>
      <c r="E1720" s="1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</row>
    <row r="1721" spans="1:26" ht="15.75" customHeight="1" x14ac:dyDescent="0.25">
      <c r="A1721" s="3"/>
      <c r="B1721" s="1"/>
      <c r="C1721" s="4"/>
      <c r="D1721" s="2"/>
      <c r="E1721" s="1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</row>
    <row r="1722" spans="1:26" ht="15.75" customHeight="1" x14ac:dyDescent="0.25">
      <c r="A1722" s="3"/>
      <c r="B1722" s="1"/>
      <c r="C1722" s="4"/>
      <c r="D1722" s="2"/>
      <c r="E1722" s="1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</row>
    <row r="1723" spans="1:26" ht="15.75" customHeight="1" x14ac:dyDescent="0.25">
      <c r="A1723" s="3"/>
      <c r="B1723" s="1"/>
      <c r="C1723" s="4"/>
      <c r="D1723" s="2"/>
      <c r="E1723" s="1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</row>
    <row r="1724" spans="1:26" ht="15.75" customHeight="1" x14ac:dyDescent="0.25">
      <c r="A1724" s="3"/>
      <c r="B1724" s="1"/>
      <c r="C1724" s="4"/>
      <c r="D1724" s="2"/>
      <c r="E1724" s="1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</row>
    <row r="1725" spans="1:26" ht="15.75" customHeight="1" x14ac:dyDescent="0.25">
      <c r="A1725" s="3"/>
      <c r="B1725" s="1"/>
      <c r="C1725" s="4"/>
      <c r="D1725" s="2"/>
      <c r="E1725" s="1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spans="1:26" ht="15.75" customHeight="1" x14ac:dyDescent="0.25">
      <c r="A1726" s="3"/>
      <c r="B1726" s="1"/>
      <c r="C1726" s="4"/>
      <c r="D1726" s="2"/>
      <c r="E1726" s="1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</row>
    <row r="1727" spans="1:26" ht="15.75" customHeight="1" x14ac:dyDescent="0.25">
      <c r="A1727" s="3"/>
      <c r="B1727" s="1"/>
      <c r="C1727" s="4"/>
      <c r="D1727" s="2"/>
      <c r="E1727" s="1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</row>
    <row r="1728" spans="1:26" ht="15.75" customHeight="1" x14ac:dyDescent="0.25">
      <c r="A1728" s="3"/>
      <c r="B1728" s="1"/>
      <c r="C1728" s="4"/>
      <c r="D1728" s="2"/>
      <c r="E1728" s="1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</row>
    <row r="1729" spans="1:26" ht="15.75" customHeight="1" x14ac:dyDescent="0.25">
      <c r="A1729" s="3"/>
      <c r="B1729" s="1"/>
      <c r="C1729" s="4"/>
      <c r="D1729" s="2"/>
      <c r="E1729" s="1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spans="1:26" ht="15.75" customHeight="1" x14ac:dyDescent="0.25">
      <c r="A1730" s="3"/>
      <c r="B1730" s="1"/>
      <c r="C1730" s="4"/>
      <c r="D1730" s="2"/>
      <c r="E1730" s="1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</row>
    <row r="1731" spans="1:26" ht="15.75" customHeight="1" x14ac:dyDescent="0.25">
      <c r="A1731" s="3"/>
      <c r="B1731" s="1"/>
      <c r="C1731" s="4"/>
      <c r="D1731" s="2"/>
      <c r="E1731" s="1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</row>
    <row r="1732" spans="1:26" ht="15.75" customHeight="1" x14ac:dyDescent="0.25">
      <c r="A1732" s="3"/>
      <c r="B1732" s="1"/>
      <c r="C1732" s="4"/>
      <c r="D1732" s="2"/>
      <c r="E1732" s="1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</row>
    <row r="1733" spans="1:26" ht="15.75" customHeight="1" x14ac:dyDescent="0.25">
      <c r="A1733" s="3"/>
      <c r="B1733" s="1"/>
      <c r="C1733" s="4"/>
      <c r="D1733" s="2"/>
      <c r="E1733" s="1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</row>
    <row r="1734" spans="1:26" ht="15.75" customHeight="1" x14ac:dyDescent="0.25">
      <c r="A1734" s="3"/>
      <c r="B1734" s="1"/>
      <c r="C1734" s="4"/>
      <c r="D1734" s="2"/>
      <c r="E1734" s="1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</row>
    <row r="1735" spans="1:26" ht="15.75" customHeight="1" x14ac:dyDescent="0.25">
      <c r="A1735" s="3"/>
      <c r="B1735" s="1"/>
      <c r="C1735" s="4"/>
      <c r="D1735" s="2"/>
      <c r="E1735" s="1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</row>
    <row r="1736" spans="1:26" ht="15.75" customHeight="1" x14ac:dyDescent="0.25">
      <c r="A1736" s="3"/>
      <c r="B1736" s="1"/>
      <c r="C1736" s="4"/>
      <c r="D1736" s="2"/>
      <c r="E1736" s="1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</row>
    <row r="1737" spans="1:26" ht="15.75" customHeight="1" x14ac:dyDescent="0.25">
      <c r="A1737" s="3"/>
      <c r="B1737" s="1"/>
      <c r="C1737" s="4"/>
      <c r="D1737" s="2"/>
      <c r="E1737" s="1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</row>
    <row r="1738" spans="1:26" ht="15.75" customHeight="1" x14ac:dyDescent="0.25">
      <c r="A1738" s="3"/>
      <c r="B1738" s="1"/>
      <c r="C1738" s="4"/>
      <c r="D1738" s="2"/>
      <c r="E1738" s="1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</row>
    <row r="1739" spans="1:26" ht="15.75" customHeight="1" x14ac:dyDescent="0.25">
      <c r="A1739" s="3"/>
      <c r="B1739" s="1"/>
      <c r="C1739" s="4"/>
      <c r="D1739" s="2"/>
      <c r="E1739" s="1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</row>
    <row r="1740" spans="1:26" ht="15.75" customHeight="1" x14ac:dyDescent="0.25">
      <c r="A1740" s="3"/>
      <c r="B1740" s="1"/>
      <c r="C1740" s="4"/>
      <c r="D1740" s="2"/>
      <c r="E1740" s="1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</row>
    <row r="1741" spans="1:26" ht="15.75" customHeight="1" x14ac:dyDescent="0.25">
      <c r="A1741" s="3"/>
      <c r="B1741" s="1"/>
      <c r="C1741" s="4"/>
      <c r="D1741" s="2"/>
      <c r="E1741" s="1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</row>
    <row r="1742" spans="1:26" ht="15.75" customHeight="1" x14ac:dyDescent="0.25">
      <c r="A1742" s="3"/>
      <c r="B1742" s="1"/>
      <c r="C1742" s="4"/>
      <c r="D1742" s="2"/>
      <c r="E1742" s="1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</row>
    <row r="1743" spans="1:26" ht="15.75" customHeight="1" x14ac:dyDescent="0.25">
      <c r="A1743" s="3"/>
      <c r="B1743" s="1"/>
      <c r="C1743" s="4"/>
      <c r="D1743" s="2"/>
      <c r="E1743" s="1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</row>
    <row r="1744" spans="1:26" ht="15.75" customHeight="1" x14ac:dyDescent="0.25">
      <c r="A1744" s="3"/>
      <c r="B1744" s="1"/>
      <c r="C1744" s="4"/>
      <c r="D1744" s="2"/>
      <c r="E1744" s="1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</row>
    <row r="1745" spans="1:26" ht="15.75" customHeight="1" x14ac:dyDescent="0.25">
      <c r="A1745" s="3"/>
      <c r="B1745" s="1"/>
      <c r="C1745" s="4"/>
      <c r="D1745" s="2"/>
      <c r="E1745" s="1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</row>
    <row r="1746" spans="1:26" ht="15.75" customHeight="1" x14ac:dyDescent="0.25">
      <c r="A1746" s="3"/>
      <c r="B1746" s="1"/>
      <c r="C1746" s="4"/>
      <c r="D1746" s="2"/>
      <c r="E1746" s="1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</row>
    <row r="1747" spans="1:26" ht="15.75" customHeight="1" x14ac:dyDescent="0.25">
      <c r="A1747" s="3"/>
      <c r="B1747" s="1"/>
      <c r="C1747" s="4"/>
      <c r="D1747" s="2"/>
      <c r="E1747" s="1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</row>
    <row r="1748" spans="1:26" ht="15.75" customHeight="1" x14ac:dyDescent="0.25">
      <c r="A1748" s="3"/>
      <c r="B1748" s="1"/>
      <c r="C1748" s="4"/>
      <c r="D1748" s="2"/>
      <c r="E1748" s="1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</row>
    <row r="1749" spans="1:26" ht="15.75" customHeight="1" x14ac:dyDescent="0.25">
      <c r="A1749" s="3"/>
      <c r="B1749" s="1"/>
      <c r="C1749" s="4"/>
      <c r="D1749" s="2"/>
      <c r="E1749" s="1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</row>
    <row r="1750" spans="1:26" ht="15.75" customHeight="1" x14ac:dyDescent="0.25">
      <c r="A1750" s="3"/>
      <c r="B1750" s="1"/>
      <c r="C1750" s="4"/>
      <c r="D1750" s="2"/>
      <c r="E1750" s="1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</row>
    <row r="1751" spans="1:26" ht="15.75" customHeight="1" x14ac:dyDescent="0.25">
      <c r="A1751" s="3"/>
      <c r="B1751" s="1"/>
      <c r="C1751" s="4"/>
      <c r="D1751" s="2"/>
      <c r="E1751" s="1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</row>
    <row r="1752" spans="1:26" ht="15.75" customHeight="1" x14ac:dyDescent="0.25">
      <c r="A1752" s="3"/>
      <c r="B1752" s="1"/>
      <c r="C1752" s="4"/>
      <c r="D1752" s="2"/>
      <c r="E1752" s="1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</row>
    <row r="1753" spans="1:26" ht="15.75" customHeight="1" x14ac:dyDescent="0.25">
      <c r="A1753" s="3"/>
      <c r="B1753" s="1"/>
      <c r="C1753" s="4"/>
      <c r="D1753" s="2"/>
      <c r="E1753" s="1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</row>
    <row r="1754" spans="1:26" ht="15.75" customHeight="1" x14ac:dyDescent="0.25">
      <c r="A1754" s="3"/>
      <c r="B1754" s="1"/>
      <c r="C1754" s="4"/>
      <c r="D1754" s="2"/>
      <c r="E1754" s="1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</row>
    <row r="1755" spans="1:26" ht="15.75" customHeight="1" x14ac:dyDescent="0.25">
      <c r="A1755" s="3"/>
      <c r="B1755" s="1"/>
      <c r="C1755" s="4"/>
      <c r="D1755" s="2"/>
      <c r="E1755" s="1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</row>
    <row r="1756" spans="1:26" ht="15.75" customHeight="1" x14ac:dyDescent="0.25">
      <c r="A1756" s="3"/>
      <c r="B1756" s="1"/>
      <c r="C1756" s="4"/>
      <c r="D1756" s="2"/>
      <c r="E1756" s="1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</row>
    <row r="1757" spans="1:26" ht="15.75" customHeight="1" x14ac:dyDescent="0.25">
      <c r="A1757" s="3"/>
      <c r="B1757" s="1"/>
      <c r="C1757" s="4"/>
      <c r="D1757" s="2"/>
      <c r="E1757" s="1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</row>
    <row r="1758" spans="1:26" ht="15.75" customHeight="1" x14ac:dyDescent="0.25">
      <c r="A1758" s="3"/>
      <c r="B1758" s="1"/>
      <c r="C1758" s="4"/>
      <c r="D1758" s="2"/>
      <c r="E1758" s="1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</row>
    <row r="1759" spans="1:26" ht="15.75" customHeight="1" x14ac:dyDescent="0.25">
      <c r="A1759" s="3"/>
      <c r="B1759" s="1"/>
      <c r="C1759" s="4"/>
      <c r="D1759" s="2"/>
      <c r="E1759" s="1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</row>
    <row r="1760" spans="1:26" ht="15.75" customHeight="1" x14ac:dyDescent="0.25">
      <c r="A1760" s="3"/>
      <c r="B1760" s="1"/>
      <c r="C1760" s="4"/>
      <c r="D1760" s="2"/>
      <c r="E1760" s="1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</row>
    <row r="1761" spans="1:26" ht="15.75" customHeight="1" x14ac:dyDescent="0.25">
      <c r="A1761" s="3"/>
      <c r="B1761" s="1"/>
      <c r="C1761" s="4"/>
      <c r="D1761" s="2"/>
      <c r="E1761" s="1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</row>
    <row r="1762" spans="1:26" ht="15.75" customHeight="1" x14ac:dyDescent="0.25">
      <c r="A1762" s="3"/>
      <c r="B1762" s="1"/>
      <c r="C1762" s="4"/>
      <c r="D1762" s="2"/>
      <c r="E1762" s="1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</row>
    <row r="1763" spans="1:26" ht="15.75" customHeight="1" x14ac:dyDescent="0.25">
      <c r="A1763" s="3"/>
      <c r="B1763" s="1"/>
      <c r="C1763" s="4"/>
      <c r="D1763" s="2"/>
      <c r="E1763" s="1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</row>
    <row r="1764" spans="1:26" ht="15.75" customHeight="1" x14ac:dyDescent="0.25">
      <c r="A1764" s="3"/>
      <c r="B1764" s="1"/>
      <c r="C1764" s="4"/>
      <c r="D1764" s="2"/>
      <c r="E1764" s="1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</row>
    <row r="1765" spans="1:26" ht="15.75" customHeight="1" x14ac:dyDescent="0.25">
      <c r="A1765" s="3"/>
      <c r="B1765" s="1"/>
      <c r="C1765" s="4"/>
      <c r="D1765" s="2"/>
      <c r="E1765" s="1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</row>
    <row r="1766" spans="1:26" ht="15.75" customHeight="1" x14ac:dyDescent="0.25">
      <c r="A1766" s="3"/>
      <c r="B1766" s="1"/>
      <c r="C1766" s="4"/>
      <c r="D1766" s="2"/>
      <c r="E1766" s="1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</row>
    <row r="1767" spans="1:26" ht="15.75" customHeight="1" x14ac:dyDescent="0.25">
      <c r="A1767" s="3"/>
      <c r="B1767" s="1"/>
      <c r="C1767" s="4"/>
      <c r="D1767" s="2"/>
      <c r="E1767" s="1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</row>
    <row r="1768" spans="1:26" ht="15.75" customHeight="1" x14ac:dyDescent="0.25">
      <c r="A1768" s="3"/>
      <c r="B1768" s="1"/>
      <c r="C1768" s="4"/>
      <c r="D1768" s="2"/>
      <c r="E1768" s="1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</row>
    <row r="1769" spans="1:26" ht="15.75" customHeight="1" x14ac:dyDescent="0.25">
      <c r="A1769" s="3"/>
      <c r="B1769" s="1"/>
      <c r="C1769" s="4"/>
      <c r="D1769" s="2"/>
      <c r="E1769" s="1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</row>
    <row r="1770" spans="1:26" ht="15.75" customHeight="1" x14ac:dyDescent="0.25">
      <c r="A1770" s="3"/>
      <c r="B1770" s="1"/>
      <c r="C1770" s="4"/>
      <c r="D1770" s="2"/>
      <c r="E1770" s="1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</row>
    <row r="1771" spans="1:26" ht="15.75" customHeight="1" x14ac:dyDescent="0.25">
      <c r="A1771" s="3"/>
      <c r="B1771" s="1"/>
      <c r="C1771" s="4"/>
      <c r="D1771" s="2"/>
      <c r="E1771" s="1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</row>
    <row r="1772" spans="1:26" ht="15.75" customHeight="1" x14ac:dyDescent="0.25">
      <c r="A1772" s="3"/>
      <c r="B1772" s="1"/>
      <c r="C1772" s="4"/>
      <c r="D1772" s="2"/>
      <c r="E1772" s="1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</row>
    <row r="1773" spans="1:26" ht="15.75" customHeight="1" x14ac:dyDescent="0.25">
      <c r="A1773" s="3"/>
      <c r="B1773" s="1"/>
      <c r="C1773" s="4"/>
      <c r="D1773" s="2"/>
      <c r="E1773" s="1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</row>
    <row r="1774" spans="1:26" ht="15.75" customHeight="1" x14ac:dyDescent="0.25">
      <c r="A1774" s="3"/>
      <c r="B1774" s="1"/>
      <c r="C1774" s="4"/>
      <c r="D1774" s="2"/>
      <c r="E1774" s="1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</row>
    <row r="1775" spans="1:26" ht="15.75" customHeight="1" x14ac:dyDescent="0.25">
      <c r="A1775" s="3"/>
      <c r="B1775" s="1"/>
      <c r="C1775" s="4"/>
      <c r="D1775" s="2"/>
      <c r="E1775" s="1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</row>
    <row r="1776" spans="1:26" ht="15.75" customHeight="1" x14ac:dyDescent="0.25">
      <c r="A1776" s="3"/>
      <c r="B1776" s="1"/>
      <c r="C1776" s="4"/>
      <c r="D1776" s="2"/>
      <c r="E1776" s="1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</row>
    <row r="1777" spans="1:26" ht="15.75" customHeight="1" x14ac:dyDescent="0.25">
      <c r="A1777" s="3"/>
      <c r="B1777" s="1"/>
      <c r="C1777" s="4"/>
      <c r="D1777" s="2"/>
      <c r="E1777" s="1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</row>
    <row r="1778" spans="1:26" ht="15.75" customHeight="1" x14ac:dyDescent="0.25">
      <c r="A1778" s="3"/>
      <c r="B1778" s="1"/>
      <c r="C1778" s="4"/>
      <c r="D1778" s="2"/>
      <c r="E1778" s="1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</row>
    <row r="1779" spans="1:26" ht="15.75" customHeight="1" x14ac:dyDescent="0.25">
      <c r="A1779" s="3"/>
      <c r="B1779" s="1"/>
      <c r="C1779" s="4"/>
      <c r="D1779" s="2"/>
      <c r="E1779" s="1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</row>
    <row r="1780" spans="1:26" ht="15.75" customHeight="1" x14ac:dyDescent="0.25">
      <c r="A1780" s="3"/>
      <c r="B1780" s="1"/>
      <c r="C1780" s="4"/>
      <c r="D1780" s="2"/>
      <c r="E1780" s="1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</row>
    <row r="1781" spans="1:26" ht="15.75" customHeight="1" x14ac:dyDescent="0.25">
      <c r="A1781" s="3"/>
      <c r="B1781" s="1"/>
      <c r="C1781" s="4"/>
      <c r="D1781" s="2"/>
      <c r="E1781" s="1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</row>
    <row r="1782" spans="1:26" ht="15.75" customHeight="1" x14ac:dyDescent="0.25">
      <c r="A1782" s="3"/>
      <c r="B1782" s="1"/>
      <c r="C1782" s="4"/>
      <c r="D1782" s="2"/>
      <c r="E1782" s="1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</row>
    <row r="1783" spans="1:26" ht="15.75" customHeight="1" x14ac:dyDescent="0.25">
      <c r="A1783" s="3"/>
      <c r="B1783" s="1"/>
      <c r="C1783" s="4"/>
      <c r="D1783" s="2"/>
      <c r="E1783" s="1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</row>
    <row r="1784" spans="1:26" ht="15.75" customHeight="1" x14ac:dyDescent="0.25">
      <c r="A1784" s="3"/>
      <c r="B1784" s="1"/>
      <c r="C1784" s="4"/>
      <c r="D1784" s="2"/>
      <c r="E1784" s="1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</row>
    <row r="1785" spans="1:26" ht="15.75" customHeight="1" x14ac:dyDescent="0.25">
      <c r="A1785" s="3"/>
      <c r="B1785" s="1"/>
      <c r="C1785" s="4"/>
      <c r="D1785" s="2"/>
      <c r="E1785" s="1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</row>
    <row r="1786" spans="1:26" ht="15.75" customHeight="1" x14ac:dyDescent="0.25">
      <c r="A1786" s="3"/>
      <c r="B1786" s="1"/>
      <c r="C1786" s="4"/>
      <c r="D1786" s="2"/>
      <c r="E1786" s="1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</row>
    <row r="1787" spans="1:26" ht="15.75" customHeight="1" x14ac:dyDescent="0.25">
      <c r="A1787" s="3"/>
      <c r="B1787" s="1"/>
      <c r="C1787" s="4"/>
      <c r="D1787" s="2"/>
      <c r="E1787" s="1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</row>
    <row r="1788" spans="1:26" ht="15.75" customHeight="1" x14ac:dyDescent="0.25">
      <c r="A1788" s="3"/>
      <c r="B1788" s="1"/>
      <c r="C1788" s="4"/>
      <c r="D1788" s="2"/>
      <c r="E1788" s="1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</row>
    <row r="1789" spans="1:26" ht="15.75" customHeight="1" x14ac:dyDescent="0.25">
      <c r="A1789" s="3"/>
      <c r="B1789" s="1"/>
      <c r="C1789" s="4"/>
      <c r="D1789" s="2"/>
      <c r="E1789" s="1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</row>
    <row r="1790" spans="1:26" ht="15.75" customHeight="1" x14ac:dyDescent="0.25">
      <c r="A1790" s="3"/>
      <c r="B1790" s="1"/>
      <c r="C1790" s="4"/>
      <c r="D1790" s="2"/>
      <c r="E1790" s="1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</row>
    <row r="1791" spans="1:26" ht="15.75" customHeight="1" x14ac:dyDescent="0.25">
      <c r="A1791" s="3"/>
      <c r="B1791" s="1"/>
      <c r="C1791" s="4"/>
      <c r="D1791" s="2"/>
      <c r="E1791" s="1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</row>
    <row r="1792" spans="1:26" ht="15.75" customHeight="1" x14ac:dyDescent="0.25">
      <c r="A1792" s="3"/>
      <c r="B1792" s="1"/>
      <c r="C1792" s="4"/>
      <c r="D1792" s="2"/>
      <c r="E1792" s="1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</row>
    <row r="1793" spans="1:26" ht="15.75" customHeight="1" x14ac:dyDescent="0.25">
      <c r="A1793" s="3"/>
      <c r="B1793" s="1"/>
      <c r="C1793" s="4"/>
      <c r="D1793" s="2"/>
      <c r="E1793" s="1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</row>
    <row r="1794" spans="1:26" ht="15.75" customHeight="1" x14ac:dyDescent="0.25">
      <c r="A1794" s="3"/>
      <c r="B1794" s="1"/>
      <c r="C1794" s="4"/>
      <c r="D1794" s="2"/>
      <c r="E1794" s="1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</row>
    <row r="1795" spans="1:26" ht="15.75" customHeight="1" x14ac:dyDescent="0.25">
      <c r="A1795" s="3"/>
      <c r="B1795" s="1"/>
      <c r="C1795" s="4"/>
      <c r="D1795" s="2"/>
      <c r="E1795" s="1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</row>
    <row r="1796" spans="1:26" ht="15.75" customHeight="1" x14ac:dyDescent="0.25">
      <c r="A1796" s="3"/>
      <c r="B1796" s="1"/>
      <c r="C1796" s="4"/>
      <c r="D1796" s="2"/>
      <c r="E1796" s="1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</row>
    <row r="1797" spans="1:26" ht="15.75" customHeight="1" x14ac:dyDescent="0.25">
      <c r="A1797" s="3"/>
      <c r="B1797" s="1"/>
      <c r="C1797" s="4"/>
      <c r="D1797" s="2"/>
      <c r="E1797" s="1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</row>
    <row r="1798" spans="1:26" ht="15.75" customHeight="1" x14ac:dyDescent="0.25">
      <c r="A1798" s="3"/>
      <c r="B1798" s="1"/>
      <c r="C1798" s="4"/>
      <c r="D1798" s="2"/>
      <c r="E1798" s="1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</row>
    <row r="1799" spans="1:26" ht="15.75" customHeight="1" x14ac:dyDescent="0.25">
      <c r="A1799" s="3"/>
      <c r="B1799" s="1"/>
      <c r="C1799" s="4"/>
      <c r="D1799" s="2"/>
      <c r="E1799" s="1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</row>
    <row r="1800" spans="1:26" ht="15.75" customHeight="1" x14ac:dyDescent="0.25">
      <c r="A1800" s="3"/>
      <c r="B1800" s="1"/>
      <c r="C1800" s="4"/>
      <c r="D1800" s="2"/>
      <c r="E1800" s="1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</row>
    <row r="1801" spans="1:26" ht="15.75" customHeight="1" x14ac:dyDescent="0.25">
      <c r="A1801" s="3"/>
      <c r="B1801" s="1"/>
      <c r="C1801" s="4"/>
      <c r="D1801" s="2"/>
      <c r="E1801" s="1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</row>
    <row r="1802" spans="1:26" ht="15.75" customHeight="1" x14ac:dyDescent="0.25">
      <c r="A1802" s="3"/>
      <c r="B1802" s="1"/>
      <c r="C1802" s="4"/>
      <c r="D1802" s="2"/>
      <c r="E1802" s="1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</row>
    <row r="1803" spans="1:26" ht="15.75" customHeight="1" x14ac:dyDescent="0.25">
      <c r="A1803" s="3"/>
      <c r="B1803" s="1"/>
      <c r="C1803" s="4"/>
      <c r="D1803" s="2"/>
      <c r="E1803" s="1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</row>
    <row r="1804" spans="1:26" ht="15.75" customHeight="1" x14ac:dyDescent="0.25">
      <c r="A1804" s="3"/>
      <c r="B1804" s="1"/>
      <c r="C1804" s="4"/>
      <c r="D1804" s="2"/>
      <c r="E1804" s="1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</row>
    <row r="1805" spans="1:26" ht="15.75" customHeight="1" x14ac:dyDescent="0.25">
      <c r="A1805" s="3"/>
      <c r="B1805" s="1"/>
      <c r="C1805" s="4"/>
      <c r="D1805" s="2"/>
      <c r="E1805" s="1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</row>
    <row r="1806" spans="1:26" ht="15.75" customHeight="1" x14ac:dyDescent="0.25">
      <c r="A1806" s="3"/>
      <c r="B1806" s="1"/>
      <c r="C1806" s="4"/>
      <c r="D1806" s="2"/>
      <c r="E1806" s="1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</row>
    <row r="1807" spans="1:26" ht="15.75" customHeight="1" x14ac:dyDescent="0.25">
      <c r="A1807" s="3"/>
      <c r="B1807" s="1"/>
      <c r="C1807" s="4"/>
      <c r="D1807" s="2"/>
      <c r="E1807" s="1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</row>
    <row r="1808" spans="1:26" ht="15.75" customHeight="1" x14ac:dyDescent="0.25">
      <c r="A1808" s="3"/>
      <c r="B1808" s="1"/>
      <c r="C1808" s="4"/>
      <c r="D1808" s="2"/>
      <c r="E1808" s="1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</row>
    <row r="1809" spans="1:26" ht="15.75" customHeight="1" x14ac:dyDescent="0.25">
      <c r="A1809" s="3"/>
      <c r="B1809" s="1"/>
      <c r="C1809" s="4"/>
      <c r="D1809" s="2"/>
      <c r="E1809" s="1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</row>
    <row r="1810" spans="1:26" ht="15.75" customHeight="1" x14ac:dyDescent="0.25">
      <c r="A1810" s="3"/>
      <c r="B1810" s="1"/>
      <c r="C1810" s="4"/>
      <c r="D1810" s="2"/>
      <c r="E1810" s="1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</row>
    <row r="1811" spans="1:26" ht="15.75" customHeight="1" x14ac:dyDescent="0.25">
      <c r="A1811" s="3"/>
      <c r="B1811" s="1"/>
      <c r="C1811" s="4"/>
      <c r="D1811" s="2"/>
      <c r="E1811" s="1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</row>
    <row r="1812" spans="1:26" ht="15.75" customHeight="1" x14ac:dyDescent="0.25">
      <c r="A1812" s="3"/>
      <c r="B1812" s="1"/>
      <c r="C1812" s="4"/>
      <c r="D1812" s="2"/>
      <c r="E1812" s="1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</row>
    <row r="1813" spans="1:26" ht="15.75" customHeight="1" x14ac:dyDescent="0.25">
      <c r="A1813" s="3"/>
      <c r="B1813" s="1"/>
      <c r="C1813" s="4"/>
      <c r="D1813" s="2"/>
      <c r="E1813" s="1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</row>
    <row r="1814" spans="1:26" ht="15.75" customHeight="1" x14ac:dyDescent="0.25">
      <c r="A1814" s="3"/>
      <c r="B1814" s="1"/>
      <c r="C1814" s="4"/>
      <c r="D1814" s="2"/>
      <c r="E1814" s="1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</row>
    <row r="1815" spans="1:26" ht="15.75" customHeight="1" x14ac:dyDescent="0.25">
      <c r="A1815" s="3"/>
      <c r="B1815" s="1"/>
      <c r="C1815" s="4"/>
      <c r="D1815" s="2"/>
      <c r="E1815" s="1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</row>
    <row r="1816" spans="1:26" ht="15.75" customHeight="1" x14ac:dyDescent="0.25">
      <c r="A1816" s="3"/>
      <c r="B1816" s="1"/>
      <c r="C1816" s="4"/>
      <c r="D1816" s="2"/>
      <c r="E1816" s="1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</row>
    <row r="1817" spans="1:26" ht="15.75" customHeight="1" x14ac:dyDescent="0.25">
      <c r="A1817" s="3"/>
      <c r="B1817" s="1"/>
      <c r="C1817" s="4"/>
      <c r="D1817" s="2"/>
      <c r="E1817" s="1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</row>
    <row r="1818" spans="1:26" ht="15.75" customHeight="1" x14ac:dyDescent="0.25">
      <c r="A1818" s="3"/>
      <c r="B1818" s="1"/>
      <c r="C1818" s="4"/>
      <c r="D1818" s="2"/>
      <c r="E1818" s="1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</row>
    <row r="1819" spans="1:26" ht="15.75" customHeight="1" x14ac:dyDescent="0.25">
      <c r="A1819" s="3"/>
      <c r="B1819" s="1"/>
      <c r="C1819" s="4"/>
      <c r="D1819" s="2"/>
      <c r="E1819" s="1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</row>
    <row r="1820" spans="1:26" ht="15.75" customHeight="1" x14ac:dyDescent="0.25">
      <c r="A1820" s="3"/>
      <c r="B1820" s="1"/>
      <c r="C1820" s="4"/>
      <c r="D1820" s="2"/>
      <c r="E1820" s="1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</row>
    <row r="1821" spans="1:26" ht="15.75" customHeight="1" x14ac:dyDescent="0.25">
      <c r="A1821" s="3"/>
      <c r="B1821" s="1"/>
      <c r="C1821" s="4"/>
      <c r="D1821" s="2"/>
      <c r="E1821" s="1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</row>
    <row r="1822" spans="1:26" ht="15.75" customHeight="1" x14ac:dyDescent="0.25">
      <c r="A1822" s="3"/>
      <c r="B1822" s="1"/>
      <c r="C1822" s="4"/>
      <c r="D1822" s="2"/>
      <c r="E1822" s="1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</row>
    <row r="1823" spans="1:26" ht="15.75" customHeight="1" x14ac:dyDescent="0.25">
      <c r="A1823" s="3"/>
      <c r="B1823" s="1"/>
      <c r="C1823" s="4"/>
      <c r="D1823" s="2"/>
      <c r="E1823" s="1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</row>
    <row r="1824" spans="1:26" ht="15.75" customHeight="1" x14ac:dyDescent="0.25">
      <c r="A1824" s="3"/>
      <c r="B1824" s="1"/>
      <c r="C1824" s="4"/>
      <c r="D1824" s="2"/>
      <c r="E1824" s="1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</row>
    <row r="1825" spans="1:26" ht="15.75" customHeight="1" x14ac:dyDescent="0.25">
      <c r="A1825" s="3"/>
      <c r="B1825" s="1"/>
      <c r="C1825" s="4"/>
      <c r="D1825" s="2"/>
      <c r="E1825" s="1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</row>
    <row r="1826" spans="1:26" ht="15.75" customHeight="1" x14ac:dyDescent="0.25">
      <c r="A1826" s="3"/>
      <c r="B1826" s="1"/>
      <c r="C1826" s="4"/>
      <c r="D1826" s="2"/>
      <c r="E1826" s="1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</row>
    <row r="1827" spans="1:26" ht="15.75" customHeight="1" x14ac:dyDescent="0.25">
      <c r="A1827" s="3"/>
      <c r="B1827" s="1"/>
      <c r="C1827" s="4"/>
      <c r="D1827" s="2"/>
      <c r="E1827" s="1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</row>
    <row r="1828" spans="1:26" ht="15.75" customHeight="1" x14ac:dyDescent="0.25">
      <c r="A1828" s="3"/>
      <c r="B1828" s="1"/>
      <c r="C1828" s="4"/>
      <c r="D1828" s="2"/>
      <c r="E1828" s="1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</row>
    <row r="1829" spans="1:26" ht="15.75" customHeight="1" x14ac:dyDescent="0.25">
      <c r="A1829" s="3"/>
      <c r="B1829" s="1"/>
      <c r="C1829" s="4"/>
      <c r="D1829" s="2"/>
      <c r="E1829" s="1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</row>
    <row r="1830" spans="1:26" ht="15.75" customHeight="1" x14ac:dyDescent="0.25">
      <c r="A1830" s="3"/>
      <c r="B1830" s="1"/>
      <c r="C1830" s="4"/>
      <c r="D1830" s="2"/>
      <c r="E1830" s="1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</row>
    <row r="1831" spans="1:26" ht="15.75" customHeight="1" x14ac:dyDescent="0.25">
      <c r="A1831" s="3"/>
      <c r="B1831" s="1"/>
      <c r="C1831" s="4"/>
      <c r="D1831" s="2"/>
      <c r="E1831" s="1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</row>
    <row r="1832" spans="1:26" ht="15.75" customHeight="1" x14ac:dyDescent="0.25">
      <c r="A1832" s="3"/>
      <c r="B1832" s="1"/>
      <c r="C1832" s="4"/>
      <c r="D1832" s="2"/>
      <c r="E1832" s="1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</row>
    <row r="1833" spans="1:26" ht="15.75" customHeight="1" x14ac:dyDescent="0.25">
      <c r="A1833" s="3"/>
      <c r="B1833" s="1"/>
      <c r="C1833" s="4"/>
      <c r="D1833" s="2"/>
      <c r="E1833" s="1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</row>
    <row r="1834" spans="1:26" ht="15.75" customHeight="1" x14ac:dyDescent="0.25">
      <c r="A1834" s="3"/>
      <c r="B1834" s="1"/>
      <c r="C1834" s="4"/>
      <c r="D1834" s="2"/>
      <c r="E1834" s="1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</row>
    <row r="1835" spans="1:26" ht="15.75" customHeight="1" x14ac:dyDescent="0.25">
      <c r="A1835" s="3"/>
      <c r="B1835" s="1"/>
      <c r="C1835" s="4"/>
      <c r="D1835" s="2"/>
      <c r="E1835" s="1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</row>
    <row r="1836" spans="1:26" ht="15.75" customHeight="1" x14ac:dyDescent="0.25">
      <c r="A1836" s="3"/>
      <c r="B1836" s="1"/>
      <c r="C1836" s="4"/>
      <c r="D1836" s="2"/>
      <c r="E1836" s="1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</row>
    <row r="1837" spans="1:26" ht="15.75" customHeight="1" x14ac:dyDescent="0.25">
      <c r="A1837" s="3"/>
      <c r="B1837" s="1"/>
      <c r="C1837" s="4"/>
      <c r="D1837" s="2"/>
      <c r="E1837" s="1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</row>
    <row r="1838" spans="1:26" ht="15.75" customHeight="1" x14ac:dyDescent="0.25">
      <c r="A1838" s="3"/>
      <c r="B1838" s="1"/>
      <c r="C1838" s="4"/>
      <c r="D1838" s="2"/>
      <c r="E1838" s="1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</row>
    <row r="1839" spans="1:26" ht="15.75" customHeight="1" x14ac:dyDescent="0.25">
      <c r="A1839" s="3"/>
      <c r="B1839" s="1"/>
      <c r="C1839" s="4"/>
      <c r="D1839" s="2"/>
      <c r="E1839" s="1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</row>
    <row r="1840" spans="1:26" ht="15.75" customHeight="1" x14ac:dyDescent="0.25">
      <c r="A1840" s="3"/>
      <c r="B1840" s="1"/>
      <c r="C1840" s="4"/>
      <c r="D1840" s="2"/>
      <c r="E1840" s="1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</row>
    <row r="1841" spans="1:26" ht="15.75" customHeight="1" x14ac:dyDescent="0.25">
      <c r="A1841" s="3"/>
      <c r="B1841" s="1"/>
      <c r="C1841" s="4"/>
      <c r="D1841" s="2"/>
      <c r="E1841" s="1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</row>
    <row r="1842" spans="1:26" ht="15.75" customHeight="1" x14ac:dyDescent="0.25">
      <c r="A1842" s="3"/>
      <c r="B1842" s="1"/>
      <c r="C1842" s="4"/>
      <c r="D1842" s="2"/>
      <c r="E1842" s="1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</row>
    <row r="1843" spans="1:26" ht="15.75" customHeight="1" x14ac:dyDescent="0.25">
      <c r="A1843" s="3"/>
      <c r="B1843" s="1"/>
      <c r="C1843" s="4"/>
      <c r="D1843" s="2"/>
      <c r="E1843" s="1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</row>
    <row r="1844" spans="1:26" ht="15.75" customHeight="1" x14ac:dyDescent="0.25">
      <c r="A1844" s="3"/>
      <c r="B1844" s="1"/>
      <c r="C1844" s="4"/>
      <c r="D1844" s="2"/>
      <c r="E1844" s="1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</row>
    <row r="1845" spans="1:26" ht="15.75" customHeight="1" x14ac:dyDescent="0.25">
      <c r="A1845" s="3"/>
      <c r="B1845" s="1"/>
      <c r="C1845" s="4"/>
      <c r="D1845" s="2"/>
      <c r="E1845" s="1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</row>
    <row r="1846" spans="1:26" ht="15.75" customHeight="1" x14ac:dyDescent="0.25">
      <c r="A1846" s="3"/>
      <c r="B1846" s="1"/>
      <c r="C1846" s="4"/>
      <c r="D1846" s="2"/>
      <c r="E1846" s="1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</row>
    <row r="1847" spans="1:26" ht="15.75" customHeight="1" x14ac:dyDescent="0.25">
      <c r="A1847" s="3"/>
      <c r="B1847" s="1"/>
      <c r="C1847" s="4"/>
      <c r="D1847" s="2"/>
      <c r="E1847" s="1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</row>
    <row r="1848" spans="1:26" ht="15.75" customHeight="1" x14ac:dyDescent="0.25">
      <c r="A1848" s="3"/>
      <c r="B1848" s="1"/>
      <c r="C1848" s="4"/>
      <c r="D1848" s="2"/>
      <c r="E1848" s="1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</row>
    <row r="1849" spans="1:26" ht="15.75" customHeight="1" x14ac:dyDescent="0.25">
      <c r="A1849" s="3"/>
      <c r="B1849" s="1"/>
      <c r="C1849" s="4"/>
      <c r="D1849" s="2"/>
      <c r="E1849" s="1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</row>
    <row r="1850" spans="1:26" ht="15.75" customHeight="1" x14ac:dyDescent="0.25">
      <c r="A1850" s="3"/>
      <c r="B1850" s="1"/>
      <c r="C1850" s="4"/>
      <c r="D1850" s="2"/>
      <c r="E1850" s="1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</row>
    <row r="1851" spans="1:26" ht="15.75" customHeight="1" x14ac:dyDescent="0.25">
      <c r="A1851" s="3"/>
      <c r="B1851" s="1"/>
      <c r="C1851" s="4"/>
      <c r="D1851" s="2"/>
      <c r="E1851" s="1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</row>
    <row r="1852" spans="1:26" ht="15.75" customHeight="1" x14ac:dyDescent="0.25">
      <c r="A1852" s="3"/>
      <c r="B1852" s="1"/>
      <c r="C1852" s="4"/>
      <c r="D1852" s="2"/>
      <c r="E1852" s="1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</row>
    <row r="1853" spans="1:26" ht="15.75" customHeight="1" x14ac:dyDescent="0.25">
      <c r="A1853" s="3"/>
      <c r="B1853" s="1"/>
      <c r="C1853" s="4"/>
      <c r="D1853" s="2"/>
      <c r="E1853" s="1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</row>
    <row r="1854" spans="1:26" ht="15.75" customHeight="1" x14ac:dyDescent="0.25">
      <c r="A1854" s="3"/>
      <c r="B1854" s="1"/>
      <c r="C1854" s="4"/>
      <c r="D1854" s="2"/>
      <c r="E1854" s="1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</row>
    <row r="1855" spans="1:26" ht="15.75" customHeight="1" x14ac:dyDescent="0.25">
      <c r="A1855" s="3"/>
      <c r="B1855" s="1"/>
      <c r="C1855" s="4"/>
      <c r="D1855" s="2"/>
      <c r="E1855" s="1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</row>
    <row r="1856" spans="1:26" ht="15.75" customHeight="1" x14ac:dyDescent="0.25">
      <c r="A1856" s="3"/>
      <c r="B1856" s="1"/>
      <c r="C1856" s="4"/>
      <c r="D1856" s="2"/>
      <c r="E1856" s="1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</row>
    <row r="1857" spans="1:26" ht="15.75" customHeight="1" x14ac:dyDescent="0.25">
      <c r="A1857" s="3"/>
      <c r="B1857" s="1"/>
      <c r="C1857" s="4"/>
      <c r="D1857" s="2"/>
      <c r="E1857" s="1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</row>
    <row r="1858" spans="1:26" ht="15.75" customHeight="1" x14ac:dyDescent="0.25">
      <c r="A1858" s="3"/>
      <c r="B1858" s="1"/>
      <c r="C1858" s="4"/>
      <c r="D1858" s="2"/>
      <c r="E1858" s="1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</row>
    <row r="1859" spans="1:26" ht="15.75" customHeight="1" x14ac:dyDescent="0.25">
      <c r="A1859" s="3"/>
      <c r="B1859" s="1"/>
      <c r="C1859" s="4"/>
      <c r="D1859" s="2"/>
      <c r="E1859" s="1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</row>
    <row r="1860" spans="1:26" ht="15.75" customHeight="1" x14ac:dyDescent="0.25">
      <c r="A1860" s="3"/>
      <c r="B1860" s="1"/>
      <c r="C1860" s="4"/>
      <c r="D1860" s="2"/>
      <c r="E1860" s="1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</row>
    <row r="1861" spans="1:26" ht="15.75" customHeight="1" x14ac:dyDescent="0.25">
      <c r="A1861" s="3"/>
      <c r="B1861" s="1"/>
      <c r="C1861" s="4"/>
      <c r="D1861" s="2"/>
      <c r="E1861" s="1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</row>
    <row r="1862" spans="1:26" ht="15.75" customHeight="1" x14ac:dyDescent="0.25">
      <c r="A1862" s="3"/>
      <c r="B1862" s="1"/>
      <c r="C1862" s="4"/>
      <c r="D1862" s="2"/>
      <c r="E1862" s="1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</row>
    <row r="1863" spans="1:26" ht="15.75" customHeight="1" x14ac:dyDescent="0.25">
      <c r="A1863" s="3"/>
      <c r="B1863" s="1"/>
      <c r="C1863" s="4"/>
      <c r="D1863" s="2"/>
      <c r="E1863" s="1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</row>
    <row r="1864" spans="1:26" ht="15.75" customHeight="1" x14ac:dyDescent="0.25">
      <c r="A1864" s="3"/>
      <c r="B1864" s="1"/>
      <c r="C1864" s="4"/>
      <c r="D1864" s="2"/>
      <c r="E1864" s="1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</row>
    <row r="1865" spans="1:26" ht="15.75" customHeight="1" x14ac:dyDescent="0.25">
      <c r="A1865" s="3"/>
      <c r="B1865" s="1"/>
      <c r="C1865" s="4"/>
      <c r="D1865" s="2"/>
      <c r="E1865" s="1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</row>
    <row r="1866" spans="1:26" ht="15.75" customHeight="1" x14ac:dyDescent="0.25">
      <c r="A1866" s="3"/>
      <c r="B1866" s="1"/>
      <c r="C1866" s="4"/>
      <c r="D1866" s="2"/>
      <c r="E1866" s="1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</row>
    <row r="1867" spans="1:26" ht="15.75" customHeight="1" x14ac:dyDescent="0.25">
      <c r="A1867" s="3"/>
      <c r="B1867" s="1"/>
      <c r="C1867" s="4"/>
      <c r="D1867" s="2"/>
      <c r="E1867" s="1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</row>
    <row r="1868" spans="1:26" ht="15.75" customHeight="1" x14ac:dyDescent="0.25">
      <c r="A1868" s="3"/>
      <c r="B1868" s="1"/>
      <c r="C1868" s="4"/>
      <c r="D1868" s="2"/>
      <c r="E1868" s="1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</row>
    <row r="1869" spans="1:26" ht="15.75" customHeight="1" x14ac:dyDescent="0.25">
      <c r="A1869" s="3"/>
      <c r="B1869" s="1"/>
      <c r="C1869" s="4"/>
      <c r="D1869" s="2"/>
      <c r="E1869" s="1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</row>
    <row r="1870" spans="1:26" ht="15.75" customHeight="1" x14ac:dyDescent="0.25">
      <c r="A1870" s="3"/>
      <c r="B1870" s="1"/>
      <c r="C1870" s="4"/>
      <c r="D1870" s="2"/>
      <c r="E1870" s="1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</row>
    <row r="1871" spans="1:26" ht="15.75" customHeight="1" x14ac:dyDescent="0.25">
      <c r="A1871" s="3"/>
      <c r="B1871" s="1"/>
      <c r="C1871" s="4"/>
      <c r="D1871" s="2"/>
      <c r="E1871" s="1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</row>
    <row r="1872" spans="1:26" ht="15.75" customHeight="1" x14ac:dyDescent="0.25">
      <c r="A1872" s="3"/>
      <c r="B1872" s="1"/>
      <c r="C1872" s="4"/>
      <c r="D1872" s="2"/>
      <c r="E1872" s="1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</row>
    <row r="1873" spans="1:26" ht="15.75" customHeight="1" x14ac:dyDescent="0.25">
      <c r="A1873" s="3"/>
      <c r="B1873" s="1"/>
      <c r="C1873" s="4"/>
      <c r="D1873" s="2"/>
      <c r="E1873" s="1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</row>
    <row r="1874" spans="1:26" ht="15.75" customHeight="1" x14ac:dyDescent="0.25">
      <c r="A1874" s="3"/>
      <c r="B1874" s="1"/>
      <c r="C1874" s="4"/>
      <c r="D1874" s="2"/>
      <c r="E1874" s="1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</row>
    <row r="1875" spans="1:26" ht="15.75" customHeight="1" x14ac:dyDescent="0.25">
      <c r="A1875" s="3"/>
      <c r="B1875" s="1"/>
      <c r="C1875" s="4"/>
      <c r="D1875" s="2"/>
      <c r="E1875" s="1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</row>
    <row r="1876" spans="1:26" ht="15.75" customHeight="1" x14ac:dyDescent="0.25">
      <c r="A1876" s="3"/>
      <c r="B1876" s="1"/>
      <c r="C1876" s="4"/>
      <c r="D1876" s="2"/>
      <c r="E1876" s="1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</row>
    <row r="1877" spans="1:26" ht="15.75" customHeight="1" x14ac:dyDescent="0.25">
      <c r="A1877" s="3"/>
      <c r="B1877" s="1"/>
      <c r="C1877" s="4"/>
      <c r="D1877" s="2"/>
      <c r="E1877" s="1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</row>
    <row r="1878" spans="1:26" ht="15.75" customHeight="1" x14ac:dyDescent="0.25">
      <c r="A1878" s="3"/>
      <c r="B1878" s="1"/>
      <c r="C1878" s="4"/>
      <c r="D1878" s="2"/>
      <c r="E1878" s="1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</row>
    <row r="1879" spans="1:26" ht="15.75" customHeight="1" x14ac:dyDescent="0.25">
      <c r="A1879" s="3"/>
      <c r="B1879" s="1"/>
      <c r="C1879" s="4"/>
      <c r="D1879" s="2"/>
      <c r="E1879" s="1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</row>
    <row r="1880" spans="1:26" ht="15.75" customHeight="1" x14ac:dyDescent="0.25">
      <c r="A1880" s="3"/>
      <c r="B1880" s="1"/>
      <c r="C1880" s="4"/>
      <c r="D1880" s="2"/>
      <c r="E1880" s="1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</row>
    <row r="1881" spans="1:26" ht="15.75" customHeight="1" x14ac:dyDescent="0.25">
      <c r="A1881" s="3"/>
      <c r="B1881" s="1"/>
      <c r="C1881" s="4"/>
      <c r="D1881" s="2"/>
      <c r="E1881" s="1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</row>
    <row r="1882" spans="1:26" ht="15.75" customHeight="1" x14ac:dyDescent="0.25">
      <c r="A1882" s="3"/>
      <c r="B1882" s="1"/>
      <c r="C1882" s="4"/>
      <c r="D1882" s="2"/>
      <c r="E1882" s="1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</row>
    <row r="1883" spans="1:26" ht="15.75" customHeight="1" x14ac:dyDescent="0.25">
      <c r="A1883" s="3"/>
      <c r="B1883" s="1"/>
      <c r="C1883" s="4"/>
      <c r="D1883" s="2"/>
      <c r="E1883" s="1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</row>
    <row r="1884" spans="1:26" ht="15.75" customHeight="1" x14ac:dyDescent="0.25">
      <c r="A1884" s="3"/>
      <c r="B1884" s="1"/>
      <c r="C1884" s="4"/>
      <c r="D1884" s="2"/>
      <c r="E1884" s="1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</row>
    <row r="1885" spans="1:26" ht="15.75" customHeight="1" x14ac:dyDescent="0.25">
      <c r="A1885" s="3"/>
      <c r="B1885" s="1"/>
      <c r="C1885" s="4"/>
      <c r="D1885" s="2"/>
      <c r="E1885" s="1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</row>
    <row r="1886" spans="1:26" ht="15.75" customHeight="1" x14ac:dyDescent="0.25">
      <c r="A1886" s="3"/>
      <c r="B1886" s="1"/>
      <c r="C1886" s="4"/>
      <c r="D1886" s="2"/>
      <c r="E1886" s="1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</row>
    <row r="1887" spans="1:26" ht="15.75" customHeight="1" x14ac:dyDescent="0.25">
      <c r="A1887" s="3"/>
      <c r="B1887" s="1"/>
      <c r="C1887" s="4"/>
      <c r="D1887" s="2"/>
      <c r="E1887" s="1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</row>
    <row r="1888" spans="1:26" ht="15.75" customHeight="1" x14ac:dyDescent="0.25">
      <c r="A1888" s="3"/>
      <c r="B1888" s="1"/>
      <c r="C1888" s="4"/>
      <c r="D1888" s="2"/>
      <c r="E1888" s="1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</row>
    <row r="1889" spans="1:26" ht="15.75" customHeight="1" x14ac:dyDescent="0.25">
      <c r="A1889" s="3"/>
      <c r="B1889" s="1"/>
      <c r="C1889" s="4"/>
      <c r="D1889" s="2"/>
      <c r="E1889" s="1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</row>
    <row r="1890" spans="1:26" ht="15.75" customHeight="1" x14ac:dyDescent="0.25">
      <c r="A1890" s="3"/>
      <c r="B1890" s="1"/>
      <c r="C1890" s="4"/>
      <c r="D1890" s="2"/>
      <c r="E1890" s="1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</row>
    <row r="1891" spans="1:26" ht="15.75" customHeight="1" x14ac:dyDescent="0.25">
      <c r="A1891" s="3"/>
      <c r="B1891" s="1"/>
      <c r="C1891" s="4"/>
      <c r="D1891" s="2"/>
      <c r="E1891" s="1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</row>
    <row r="1892" spans="1:26" ht="15.75" customHeight="1" x14ac:dyDescent="0.25">
      <c r="A1892" s="3"/>
      <c r="B1892" s="1"/>
      <c r="C1892" s="4"/>
      <c r="D1892" s="2"/>
      <c r="E1892" s="1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</row>
    <row r="1893" spans="1:26" ht="15.75" customHeight="1" x14ac:dyDescent="0.25">
      <c r="A1893" s="3"/>
      <c r="B1893" s="1"/>
      <c r="C1893" s="4"/>
      <c r="D1893" s="2"/>
      <c r="E1893" s="1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</row>
    <row r="1894" spans="1:26" ht="15.75" customHeight="1" x14ac:dyDescent="0.25">
      <c r="A1894" s="3"/>
      <c r="B1894" s="1"/>
      <c r="C1894" s="4"/>
      <c r="D1894" s="2"/>
      <c r="E1894" s="1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</row>
    <row r="1895" spans="1:26" ht="15.75" customHeight="1" x14ac:dyDescent="0.25">
      <c r="A1895" s="3"/>
      <c r="B1895" s="1"/>
      <c r="C1895" s="4"/>
      <c r="D1895" s="2"/>
      <c r="E1895" s="1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</row>
    <row r="1896" spans="1:26" ht="15.75" customHeight="1" x14ac:dyDescent="0.25">
      <c r="A1896" s="3"/>
      <c r="B1896" s="1"/>
      <c r="C1896" s="4"/>
      <c r="D1896" s="2"/>
      <c r="E1896" s="1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</row>
    <row r="1897" spans="1:26" ht="15.75" customHeight="1" x14ac:dyDescent="0.25">
      <c r="A1897" s="3"/>
      <c r="B1897" s="1"/>
      <c r="C1897" s="4"/>
      <c r="D1897" s="2"/>
      <c r="E1897" s="1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</row>
    <row r="1898" spans="1:26" ht="15.75" customHeight="1" x14ac:dyDescent="0.25">
      <c r="A1898" s="3"/>
      <c r="B1898" s="1"/>
      <c r="C1898" s="4"/>
      <c r="D1898" s="2"/>
      <c r="E1898" s="1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</row>
    <row r="1899" spans="1:26" ht="15.75" customHeight="1" x14ac:dyDescent="0.25">
      <c r="A1899" s="3"/>
      <c r="B1899" s="1"/>
      <c r="C1899" s="4"/>
      <c r="D1899" s="2"/>
      <c r="E1899" s="1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</row>
    <row r="1900" spans="1:26" ht="15.75" customHeight="1" x14ac:dyDescent="0.25">
      <c r="A1900" s="3"/>
      <c r="B1900" s="1"/>
      <c r="C1900" s="4"/>
      <c r="D1900" s="2"/>
      <c r="E1900" s="1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</row>
    <row r="1901" spans="1:26" ht="15.75" customHeight="1" x14ac:dyDescent="0.25">
      <c r="A1901" s="3"/>
      <c r="B1901" s="1"/>
      <c r="C1901" s="4"/>
      <c r="D1901" s="2"/>
      <c r="E1901" s="1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</row>
    <row r="1902" spans="1:26" ht="15.75" customHeight="1" x14ac:dyDescent="0.25">
      <c r="A1902" s="3"/>
      <c r="B1902" s="1"/>
      <c r="C1902" s="4"/>
      <c r="D1902" s="2"/>
      <c r="E1902" s="1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</row>
    <row r="1903" spans="1:26" ht="15.75" customHeight="1" x14ac:dyDescent="0.25">
      <c r="A1903" s="3"/>
      <c r="B1903" s="1"/>
      <c r="C1903" s="4"/>
      <c r="D1903" s="2"/>
      <c r="E1903" s="1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</row>
    <row r="1904" spans="1:26" ht="15.75" customHeight="1" x14ac:dyDescent="0.25">
      <c r="A1904" s="3"/>
      <c r="B1904" s="1"/>
      <c r="C1904" s="4"/>
      <c r="D1904" s="2"/>
      <c r="E1904" s="1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</row>
    <row r="1905" spans="1:26" ht="15.75" customHeight="1" x14ac:dyDescent="0.25">
      <c r="A1905" s="3"/>
      <c r="B1905" s="1"/>
      <c r="C1905" s="4"/>
      <c r="D1905" s="2"/>
      <c r="E1905" s="1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</row>
    <row r="1906" spans="1:26" ht="15.75" customHeight="1" x14ac:dyDescent="0.25">
      <c r="A1906" s="3"/>
      <c r="B1906" s="1"/>
      <c r="C1906" s="4"/>
      <c r="D1906" s="2"/>
      <c r="E1906" s="1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</row>
    <row r="1907" spans="1:26" ht="15.75" customHeight="1" x14ac:dyDescent="0.25">
      <c r="A1907" s="3"/>
      <c r="B1907" s="1"/>
      <c r="C1907" s="4"/>
      <c r="D1907" s="2"/>
      <c r="E1907" s="1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</row>
    <row r="1908" spans="1:26" ht="15.75" customHeight="1" x14ac:dyDescent="0.25">
      <c r="A1908" s="3"/>
      <c r="B1908" s="1"/>
      <c r="C1908" s="4"/>
      <c r="D1908" s="2"/>
      <c r="E1908" s="1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</row>
    <row r="1909" spans="1:26" ht="15.75" customHeight="1" x14ac:dyDescent="0.25">
      <c r="A1909" s="3"/>
      <c r="B1909" s="1"/>
      <c r="C1909" s="4"/>
      <c r="D1909" s="2"/>
      <c r="E1909" s="1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</row>
    <row r="1910" spans="1:26" ht="15.75" customHeight="1" x14ac:dyDescent="0.25">
      <c r="A1910" s="3"/>
      <c r="B1910" s="1"/>
      <c r="C1910" s="4"/>
      <c r="D1910" s="2"/>
      <c r="E1910" s="1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</row>
    <row r="1911" spans="1:26" ht="15.75" customHeight="1" x14ac:dyDescent="0.25">
      <c r="A1911" s="3"/>
      <c r="B1911" s="1"/>
      <c r="C1911" s="4"/>
      <c r="D1911" s="2"/>
      <c r="E1911" s="1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</row>
    <row r="1912" spans="1:26" ht="15.75" customHeight="1" x14ac:dyDescent="0.25">
      <c r="A1912" s="3"/>
      <c r="B1912" s="1"/>
      <c r="C1912" s="4"/>
      <c r="D1912" s="2"/>
      <c r="E1912" s="1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</row>
    <row r="1913" spans="1:26" ht="15.75" customHeight="1" x14ac:dyDescent="0.25">
      <c r="A1913" s="3"/>
      <c r="B1913" s="1"/>
      <c r="C1913" s="4"/>
      <c r="D1913" s="2"/>
      <c r="E1913" s="1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</row>
    <row r="1914" spans="1:26" ht="15.75" customHeight="1" x14ac:dyDescent="0.25">
      <c r="A1914" s="3"/>
      <c r="B1914" s="1"/>
      <c r="C1914" s="4"/>
      <c r="D1914" s="2"/>
      <c r="E1914" s="1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</row>
    <row r="1915" spans="1:26" ht="15.75" customHeight="1" x14ac:dyDescent="0.25">
      <c r="A1915" s="3"/>
      <c r="B1915" s="1"/>
      <c r="C1915" s="4"/>
      <c r="D1915" s="2"/>
      <c r="E1915" s="1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</row>
    <row r="1916" spans="1:26" ht="15.75" customHeight="1" x14ac:dyDescent="0.25">
      <c r="A1916" s="3"/>
      <c r="B1916" s="1"/>
      <c r="C1916" s="4"/>
      <c r="D1916" s="2"/>
      <c r="E1916" s="1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</row>
    <row r="1917" spans="1:26" ht="15.75" customHeight="1" x14ac:dyDescent="0.25">
      <c r="A1917" s="3"/>
      <c r="B1917" s="1"/>
      <c r="C1917" s="4"/>
      <c r="D1917" s="2"/>
      <c r="E1917" s="1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</row>
    <row r="1918" spans="1:26" ht="15.75" customHeight="1" x14ac:dyDescent="0.25">
      <c r="A1918" s="3"/>
      <c r="B1918" s="1"/>
      <c r="C1918" s="4"/>
      <c r="D1918" s="2"/>
      <c r="E1918" s="1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</row>
    <row r="1919" spans="1:26" ht="15.75" customHeight="1" x14ac:dyDescent="0.25">
      <c r="A1919" s="3"/>
      <c r="B1919" s="1"/>
      <c r="C1919" s="4"/>
      <c r="D1919" s="2"/>
      <c r="E1919" s="1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</row>
    <row r="1920" spans="1:26" ht="15.75" customHeight="1" x14ac:dyDescent="0.25">
      <c r="A1920" s="3"/>
      <c r="B1920" s="1"/>
      <c r="C1920" s="4"/>
      <c r="D1920" s="2"/>
      <c r="E1920" s="1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</row>
    <row r="1921" spans="1:26" ht="15.75" customHeight="1" x14ac:dyDescent="0.25">
      <c r="A1921" s="3"/>
      <c r="B1921" s="1"/>
      <c r="C1921" s="4"/>
      <c r="D1921" s="2"/>
      <c r="E1921" s="1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</row>
    <row r="1922" spans="1:26" ht="15.75" customHeight="1" x14ac:dyDescent="0.25">
      <c r="A1922" s="3"/>
      <c r="B1922" s="1"/>
      <c r="C1922" s="4"/>
      <c r="D1922" s="2"/>
      <c r="E1922" s="1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</row>
    <row r="1923" spans="1:26" ht="15.75" customHeight="1" x14ac:dyDescent="0.25">
      <c r="A1923" s="3"/>
      <c r="B1923" s="1"/>
      <c r="C1923" s="4"/>
      <c r="D1923" s="2"/>
      <c r="E1923" s="1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</row>
    <row r="1924" spans="1:26" ht="15.75" customHeight="1" x14ac:dyDescent="0.25">
      <c r="A1924" s="3"/>
      <c r="B1924" s="1"/>
      <c r="C1924" s="4"/>
      <c r="D1924" s="2"/>
      <c r="E1924" s="1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</row>
    <row r="1925" spans="1:26" ht="15.75" customHeight="1" x14ac:dyDescent="0.25">
      <c r="A1925" s="3"/>
      <c r="B1925" s="1"/>
      <c r="C1925" s="4"/>
      <c r="D1925" s="2"/>
      <c r="E1925" s="1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</row>
    <row r="1926" spans="1:26" ht="15.75" customHeight="1" x14ac:dyDescent="0.25">
      <c r="A1926" s="3"/>
      <c r="B1926" s="1"/>
      <c r="C1926" s="4"/>
      <c r="D1926" s="2"/>
      <c r="E1926" s="1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</row>
    <row r="1927" spans="1:26" ht="15.75" customHeight="1" x14ac:dyDescent="0.25">
      <c r="A1927" s="3"/>
      <c r="B1927" s="1"/>
      <c r="C1927" s="4"/>
      <c r="D1927" s="2"/>
      <c r="E1927" s="1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</row>
    <row r="1928" spans="1:26" ht="15.75" customHeight="1" x14ac:dyDescent="0.25">
      <c r="A1928" s="3"/>
      <c r="B1928" s="1"/>
      <c r="C1928" s="4"/>
      <c r="D1928" s="2"/>
      <c r="E1928" s="1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</row>
    <row r="1929" spans="1:26" ht="15.75" customHeight="1" x14ac:dyDescent="0.25">
      <c r="A1929" s="3"/>
      <c r="B1929" s="1"/>
      <c r="C1929" s="4"/>
      <c r="D1929" s="2"/>
      <c r="E1929" s="1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</row>
    <row r="1930" spans="1:26" ht="15.75" customHeight="1" x14ac:dyDescent="0.25">
      <c r="A1930" s="3"/>
      <c r="B1930" s="1"/>
      <c r="C1930" s="4"/>
      <c r="D1930" s="2"/>
      <c r="E1930" s="1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</row>
    <row r="1931" spans="1:26" ht="15.75" customHeight="1" x14ac:dyDescent="0.25">
      <c r="A1931" s="3"/>
      <c r="B1931" s="1"/>
      <c r="C1931" s="4"/>
      <c r="D1931" s="2"/>
      <c r="E1931" s="1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</row>
    <row r="1932" spans="1:26" ht="15.75" customHeight="1" x14ac:dyDescent="0.25">
      <c r="A1932" s="3"/>
      <c r="B1932" s="1"/>
      <c r="C1932" s="4"/>
      <c r="D1932" s="2"/>
      <c r="E1932" s="1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</row>
    <row r="1933" spans="1:26" ht="15.75" customHeight="1" x14ac:dyDescent="0.25">
      <c r="A1933" s="3"/>
      <c r="B1933" s="1"/>
      <c r="C1933" s="4"/>
      <c r="D1933" s="2"/>
      <c r="E1933" s="1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</row>
    <row r="1934" spans="1:26" ht="15.75" customHeight="1" x14ac:dyDescent="0.25">
      <c r="A1934" s="3"/>
      <c r="B1934" s="1"/>
      <c r="C1934" s="4"/>
      <c r="D1934" s="2"/>
      <c r="E1934" s="1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</row>
    <row r="1935" spans="1:26" ht="15.75" customHeight="1" x14ac:dyDescent="0.25">
      <c r="A1935" s="3"/>
      <c r="B1935" s="1"/>
      <c r="C1935" s="4"/>
      <c r="D1935" s="2"/>
      <c r="E1935" s="1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</row>
    <row r="1936" spans="1:26" ht="15.75" customHeight="1" x14ac:dyDescent="0.25">
      <c r="A1936" s="3"/>
      <c r="B1936" s="1"/>
      <c r="C1936" s="4"/>
      <c r="D1936" s="2"/>
      <c r="E1936" s="1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</row>
    <row r="1937" spans="1:26" ht="15.75" customHeight="1" x14ac:dyDescent="0.25">
      <c r="A1937" s="3"/>
      <c r="B1937" s="1"/>
      <c r="C1937" s="4"/>
      <c r="D1937" s="2"/>
      <c r="E1937" s="1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</row>
    <row r="1938" spans="1:26" ht="15.75" customHeight="1" x14ac:dyDescent="0.25">
      <c r="A1938" s="3"/>
      <c r="B1938" s="1"/>
      <c r="C1938" s="4"/>
      <c r="D1938" s="2"/>
      <c r="E1938" s="1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</row>
    <row r="1939" spans="1:26" ht="15.75" customHeight="1" x14ac:dyDescent="0.25">
      <c r="A1939" s="3"/>
      <c r="B1939" s="1"/>
      <c r="C1939" s="4"/>
      <c r="D1939" s="2"/>
      <c r="E1939" s="1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</row>
    <row r="1940" spans="1:26" ht="15.75" customHeight="1" x14ac:dyDescent="0.25">
      <c r="A1940" s="3"/>
      <c r="B1940" s="1"/>
      <c r="C1940" s="4"/>
      <c r="D1940" s="2"/>
      <c r="E1940" s="1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</row>
    <row r="1941" spans="1:26" ht="15.75" customHeight="1" x14ac:dyDescent="0.25">
      <c r="A1941" s="3"/>
      <c r="B1941" s="1"/>
      <c r="C1941" s="4"/>
      <c r="D1941" s="2"/>
      <c r="E1941" s="1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</row>
    <row r="1942" spans="1:26" ht="15.75" customHeight="1" x14ac:dyDescent="0.25">
      <c r="A1942" s="3"/>
      <c r="B1942" s="1"/>
      <c r="C1942" s="4"/>
      <c r="D1942" s="2"/>
      <c r="E1942" s="1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</row>
    <row r="1943" spans="1:26" ht="15.75" customHeight="1" x14ac:dyDescent="0.25">
      <c r="A1943" s="3"/>
      <c r="B1943" s="1"/>
      <c r="C1943" s="4"/>
      <c r="D1943" s="2"/>
      <c r="E1943" s="1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</row>
    <row r="1944" spans="1:26" ht="15.75" customHeight="1" x14ac:dyDescent="0.25">
      <c r="A1944" s="3"/>
      <c r="B1944" s="1"/>
      <c r="C1944" s="4"/>
      <c r="D1944" s="2"/>
      <c r="E1944" s="1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</row>
    <row r="1945" spans="1:26" ht="15.75" customHeight="1" x14ac:dyDescent="0.25">
      <c r="A1945" s="3"/>
      <c r="B1945" s="1"/>
      <c r="C1945" s="4"/>
      <c r="D1945" s="2"/>
      <c r="E1945" s="1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</row>
    <row r="1946" spans="1:26" ht="15.75" customHeight="1" x14ac:dyDescent="0.25">
      <c r="A1946" s="3"/>
      <c r="B1946" s="1"/>
      <c r="C1946" s="4"/>
      <c r="D1946" s="2"/>
      <c r="E1946" s="1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</row>
    <row r="1947" spans="1:26" ht="15.75" customHeight="1" x14ac:dyDescent="0.25">
      <c r="A1947" s="3"/>
      <c r="B1947" s="1"/>
      <c r="C1947" s="4"/>
      <c r="D1947" s="2"/>
      <c r="E1947" s="1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</row>
    <row r="1948" spans="1:26" ht="15.75" customHeight="1" x14ac:dyDescent="0.25">
      <c r="A1948" s="3"/>
      <c r="B1948" s="1"/>
      <c r="C1948" s="4"/>
      <c r="D1948" s="2"/>
      <c r="E1948" s="1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</row>
    <row r="1949" spans="1:26" ht="15.75" customHeight="1" x14ac:dyDescent="0.25">
      <c r="A1949" s="3"/>
      <c r="B1949" s="1"/>
      <c r="C1949" s="4"/>
      <c r="D1949" s="2"/>
      <c r="E1949" s="1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</row>
    <row r="1950" spans="1:26" ht="15.75" customHeight="1" x14ac:dyDescent="0.25">
      <c r="A1950" s="3"/>
      <c r="B1950" s="1"/>
      <c r="C1950" s="4"/>
      <c r="D1950" s="2"/>
      <c r="E1950" s="1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</row>
    <row r="1951" spans="1:26" ht="15.75" customHeight="1" x14ac:dyDescent="0.25">
      <c r="A1951" s="3"/>
      <c r="B1951" s="1"/>
      <c r="C1951" s="4"/>
      <c r="D1951" s="2"/>
      <c r="E1951" s="1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</row>
    <row r="1952" spans="1:26" ht="15.75" customHeight="1" x14ac:dyDescent="0.25">
      <c r="A1952" s="3"/>
      <c r="B1952" s="1"/>
      <c r="C1952" s="4"/>
      <c r="D1952" s="2"/>
      <c r="E1952" s="1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</row>
    <row r="1953" spans="1:26" ht="15.75" customHeight="1" x14ac:dyDescent="0.25">
      <c r="A1953" s="3"/>
      <c r="B1953" s="1"/>
      <c r="C1953" s="4"/>
      <c r="D1953" s="2"/>
      <c r="E1953" s="1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</row>
    <row r="1954" spans="1:26" ht="15.75" customHeight="1" x14ac:dyDescent="0.25">
      <c r="A1954" s="3"/>
      <c r="B1954" s="1"/>
      <c r="C1954" s="4"/>
      <c r="D1954" s="2"/>
      <c r="E1954" s="1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</row>
    <row r="1955" spans="1:26" ht="15.75" customHeight="1" x14ac:dyDescent="0.25">
      <c r="A1955" s="3"/>
      <c r="B1955" s="1"/>
      <c r="C1955" s="4"/>
      <c r="D1955" s="2"/>
      <c r="E1955" s="1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</row>
    <row r="1956" spans="1:26" ht="15.75" customHeight="1" x14ac:dyDescent="0.25">
      <c r="A1956" s="3"/>
      <c r="B1956" s="1"/>
      <c r="C1956" s="4"/>
      <c r="D1956" s="2"/>
      <c r="E1956" s="1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</row>
    <row r="1957" spans="1:26" ht="15.75" customHeight="1" x14ac:dyDescent="0.25">
      <c r="A1957" s="3"/>
      <c r="B1957" s="1"/>
      <c r="C1957" s="4"/>
      <c r="D1957" s="2"/>
      <c r="E1957" s="1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</row>
    <row r="1958" spans="1:26" ht="15.75" customHeight="1" x14ac:dyDescent="0.25">
      <c r="A1958" s="3"/>
      <c r="B1958" s="1"/>
      <c r="C1958" s="4"/>
      <c r="D1958" s="2"/>
      <c r="E1958" s="1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</row>
    <row r="1959" spans="1:26" ht="15.75" customHeight="1" x14ac:dyDescent="0.25">
      <c r="A1959" s="3"/>
      <c r="B1959" s="1"/>
      <c r="C1959" s="4"/>
      <c r="D1959" s="2"/>
      <c r="E1959" s="1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</row>
    <row r="1960" spans="1:26" ht="15.75" customHeight="1" x14ac:dyDescent="0.25">
      <c r="A1960" s="3"/>
      <c r="B1960" s="1"/>
      <c r="C1960" s="4"/>
      <c r="D1960" s="2"/>
      <c r="E1960" s="1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</row>
    <row r="1961" spans="1:26" ht="15.75" customHeight="1" x14ac:dyDescent="0.25">
      <c r="A1961" s="3"/>
      <c r="B1961" s="1"/>
      <c r="C1961" s="4"/>
      <c r="D1961" s="2"/>
      <c r="E1961" s="1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</row>
    <row r="1962" spans="1:26" ht="15.75" customHeight="1" x14ac:dyDescent="0.25">
      <c r="A1962" s="3"/>
      <c r="B1962" s="1"/>
      <c r="C1962" s="4"/>
      <c r="D1962" s="2"/>
      <c r="E1962" s="1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</row>
    <row r="1963" spans="1:26" ht="15.75" customHeight="1" x14ac:dyDescent="0.25">
      <c r="A1963" s="3"/>
      <c r="B1963" s="1"/>
      <c r="C1963" s="4"/>
      <c r="D1963" s="2"/>
      <c r="E1963" s="1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</row>
    <row r="1964" spans="1:26" ht="15.75" customHeight="1" x14ac:dyDescent="0.25">
      <c r="A1964" s="3"/>
      <c r="B1964" s="1"/>
      <c r="C1964" s="4"/>
      <c r="D1964" s="2"/>
      <c r="E1964" s="1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</row>
    <row r="1965" spans="1:26" ht="15.75" customHeight="1" x14ac:dyDescent="0.25">
      <c r="A1965" s="3"/>
      <c r="B1965" s="1"/>
      <c r="C1965" s="4"/>
      <c r="D1965" s="2"/>
      <c r="E1965" s="1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</row>
    <row r="1966" spans="1:26" ht="15.75" customHeight="1" x14ac:dyDescent="0.25">
      <c r="A1966" s="3"/>
      <c r="B1966" s="1"/>
      <c r="C1966" s="4"/>
      <c r="D1966" s="2"/>
      <c r="E1966" s="1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</row>
    <row r="1967" spans="1:26" ht="15.75" customHeight="1" x14ac:dyDescent="0.25">
      <c r="A1967" s="3"/>
      <c r="B1967" s="1"/>
      <c r="C1967" s="4"/>
      <c r="D1967" s="2"/>
      <c r="E1967" s="1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</row>
    <row r="1968" spans="1:26" ht="15.75" customHeight="1" x14ac:dyDescent="0.25">
      <c r="A1968" s="3"/>
      <c r="B1968" s="1"/>
      <c r="C1968" s="4"/>
      <c r="D1968" s="2"/>
      <c r="E1968" s="1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</row>
    <row r="1969" spans="1:26" ht="15.75" customHeight="1" x14ac:dyDescent="0.25">
      <c r="A1969" s="3"/>
      <c r="B1969" s="1"/>
      <c r="C1969" s="4"/>
      <c r="D1969" s="2"/>
      <c r="E1969" s="1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</row>
    <row r="1970" spans="1:26" ht="15.75" customHeight="1" x14ac:dyDescent="0.25">
      <c r="A1970" s="3"/>
      <c r="B1970" s="1"/>
      <c r="C1970" s="4"/>
      <c r="D1970" s="2"/>
      <c r="E1970" s="1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</row>
    <row r="1971" spans="1:26" ht="15.75" customHeight="1" x14ac:dyDescent="0.25">
      <c r="A1971" s="3"/>
      <c r="B1971" s="1"/>
      <c r="C1971" s="4"/>
      <c r="D1971" s="2"/>
      <c r="E1971" s="1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</row>
    <row r="1972" spans="1:26" ht="15.75" customHeight="1" x14ac:dyDescent="0.25">
      <c r="A1972" s="3"/>
      <c r="B1972" s="1"/>
      <c r="C1972" s="4"/>
      <c r="D1972" s="2"/>
      <c r="E1972" s="1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</row>
    <row r="1973" spans="1:26" ht="15.75" customHeight="1" x14ac:dyDescent="0.25">
      <c r="A1973" s="3"/>
      <c r="B1973" s="1"/>
      <c r="C1973" s="4"/>
      <c r="D1973" s="2"/>
      <c r="E1973" s="1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</row>
    <row r="1974" spans="1:26" ht="15.75" customHeight="1" x14ac:dyDescent="0.25">
      <c r="A1974" s="3"/>
      <c r="B1974" s="1"/>
      <c r="C1974" s="4"/>
      <c r="D1974" s="2"/>
      <c r="E1974" s="1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</row>
    <row r="1975" spans="1:26" ht="15.75" customHeight="1" x14ac:dyDescent="0.25">
      <c r="A1975" s="3"/>
      <c r="B1975" s="1"/>
      <c r="C1975" s="4"/>
      <c r="D1975" s="2"/>
      <c r="E1975" s="1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</row>
    <row r="1976" spans="1:26" ht="15.75" customHeight="1" x14ac:dyDescent="0.25">
      <c r="A1976" s="3"/>
      <c r="B1976" s="1"/>
      <c r="C1976" s="4"/>
      <c r="D1976" s="2"/>
      <c r="E1976" s="1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</row>
    <row r="1977" spans="1:26" ht="15.75" customHeight="1" x14ac:dyDescent="0.25">
      <c r="A1977" s="3"/>
      <c r="B1977" s="1"/>
      <c r="C1977" s="4"/>
      <c r="D1977" s="2"/>
      <c r="E1977" s="1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</row>
    <row r="1978" spans="1:26" ht="15.75" customHeight="1" x14ac:dyDescent="0.25">
      <c r="A1978" s="3"/>
      <c r="B1978" s="1"/>
      <c r="C1978" s="4"/>
      <c r="D1978" s="2"/>
      <c r="E1978" s="1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</row>
    <row r="1979" spans="1:26" ht="15.75" customHeight="1" x14ac:dyDescent="0.25">
      <c r="A1979" s="3"/>
      <c r="B1979" s="1"/>
      <c r="C1979" s="4"/>
      <c r="D1979" s="2"/>
      <c r="E1979" s="1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</row>
    <row r="1980" spans="1:26" ht="15.75" customHeight="1" x14ac:dyDescent="0.25">
      <c r="A1980" s="3"/>
      <c r="B1980" s="1"/>
      <c r="C1980" s="4"/>
      <c r="D1980" s="2"/>
      <c r="E1980" s="1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</row>
    <row r="1981" spans="1:26" ht="15.75" customHeight="1" x14ac:dyDescent="0.25">
      <c r="A1981" s="3"/>
      <c r="B1981" s="1"/>
      <c r="C1981" s="4"/>
      <c r="D1981" s="2"/>
      <c r="E1981" s="1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</row>
    <row r="1982" spans="1:26" ht="15.75" customHeight="1" x14ac:dyDescent="0.25">
      <c r="A1982" s="3"/>
      <c r="B1982" s="1"/>
      <c r="C1982" s="4"/>
      <c r="D1982" s="2"/>
      <c r="E1982" s="1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</row>
    <row r="1983" spans="1:26" ht="15.75" customHeight="1" x14ac:dyDescent="0.25">
      <c r="A1983" s="3"/>
      <c r="B1983" s="1"/>
      <c r="C1983" s="4"/>
      <c r="D1983" s="2"/>
      <c r="E1983" s="1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</row>
    <row r="1984" spans="1:26" ht="15.75" customHeight="1" x14ac:dyDescent="0.25">
      <c r="A1984" s="3"/>
      <c r="B1984" s="1"/>
      <c r="C1984" s="4"/>
      <c r="D1984" s="2"/>
      <c r="E1984" s="1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</row>
    <row r="1985" spans="1:26" ht="15.75" customHeight="1" x14ac:dyDescent="0.25">
      <c r="A1985" s="3"/>
      <c r="B1985" s="1"/>
      <c r="C1985" s="4"/>
      <c r="D1985" s="2"/>
      <c r="E1985" s="1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</row>
    <row r="1986" spans="1:26" ht="15.75" customHeight="1" x14ac:dyDescent="0.25">
      <c r="A1986" s="3"/>
      <c r="B1986" s="1"/>
      <c r="C1986" s="4"/>
      <c r="D1986" s="2"/>
      <c r="E1986" s="1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</row>
    <row r="1987" spans="1:26" ht="15.75" customHeight="1" x14ac:dyDescent="0.25">
      <c r="A1987" s="3"/>
      <c r="B1987" s="1"/>
      <c r="C1987" s="4"/>
      <c r="D1987" s="2"/>
      <c r="E1987" s="1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</row>
    <row r="1988" spans="1:26" ht="15.75" customHeight="1" x14ac:dyDescent="0.25">
      <c r="A1988" s="3"/>
      <c r="B1988" s="1"/>
      <c r="C1988" s="4"/>
      <c r="D1988" s="2"/>
      <c r="E1988" s="1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</row>
    <row r="1989" spans="1:26" ht="15.75" customHeight="1" x14ac:dyDescent="0.25">
      <c r="A1989" s="3"/>
      <c r="B1989" s="1"/>
      <c r="C1989" s="4"/>
      <c r="D1989" s="2"/>
      <c r="E1989" s="1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</row>
    <row r="1990" spans="1:26" ht="15.75" customHeight="1" x14ac:dyDescent="0.25">
      <c r="A1990" s="3"/>
      <c r="B1990" s="1"/>
      <c r="C1990" s="4"/>
      <c r="D1990" s="2"/>
      <c r="E1990" s="1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</row>
    <row r="1991" spans="1:26" ht="15.75" customHeight="1" x14ac:dyDescent="0.25">
      <c r="A1991" s="3"/>
      <c r="B1991" s="1"/>
      <c r="C1991" s="4"/>
      <c r="D1991" s="2"/>
      <c r="E1991" s="1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</row>
    <row r="1992" spans="1:26" ht="15.75" customHeight="1" x14ac:dyDescent="0.25">
      <c r="A1992" s="3"/>
      <c r="B1992" s="1"/>
      <c r="C1992" s="4"/>
      <c r="D1992" s="2"/>
      <c r="E1992" s="1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</row>
    <row r="1993" spans="1:26" ht="15.75" customHeight="1" x14ac:dyDescent="0.25">
      <c r="A1993" s="3"/>
      <c r="B1993" s="1"/>
      <c r="C1993" s="4"/>
      <c r="D1993" s="2"/>
      <c r="E1993" s="1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</row>
    <row r="1994" spans="1:26" ht="15.75" customHeight="1" x14ac:dyDescent="0.25">
      <c r="A1994" s="3"/>
      <c r="B1994" s="1"/>
      <c r="C1994" s="4"/>
      <c r="D1994" s="2"/>
      <c r="E1994" s="1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</row>
    <row r="1995" spans="1:26" ht="15.75" customHeight="1" x14ac:dyDescent="0.25">
      <c r="A1995" s="3"/>
      <c r="B1995" s="1"/>
      <c r="C1995" s="4"/>
      <c r="D1995" s="2"/>
      <c r="E1995" s="1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</row>
    <row r="1996" spans="1:26" ht="15.75" customHeight="1" x14ac:dyDescent="0.25">
      <c r="A1996" s="3"/>
      <c r="B1996" s="1"/>
      <c r="C1996" s="4"/>
      <c r="D1996" s="2"/>
      <c r="E1996" s="1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</row>
    <row r="1997" spans="1:26" ht="15.75" customHeight="1" x14ac:dyDescent="0.25">
      <c r="A1997" s="3"/>
      <c r="B1997" s="1"/>
      <c r="C1997" s="4"/>
      <c r="D1997" s="2"/>
      <c r="E1997" s="1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</row>
    <row r="1998" spans="1:26" ht="15.75" customHeight="1" x14ac:dyDescent="0.25">
      <c r="A1998" s="3"/>
      <c r="B1998" s="1"/>
      <c r="C1998" s="4"/>
      <c r="D1998" s="2"/>
      <c r="E1998" s="1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</row>
    <row r="1999" spans="1:26" ht="15.75" customHeight="1" x14ac:dyDescent="0.25">
      <c r="A1999" s="3"/>
      <c r="B1999" s="1"/>
      <c r="C1999" s="4"/>
      <c r="D1999" s="2"/>
      <c r="E1999" s="1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</row>
    <row r="2000" spans="1:26" ht="15.75" customHeight="1" x14ac:dyDescent="0.25">
      <c r="A2000" s="3"/>
      <c r="B2000" s="1"/>
      <c r="C2000" s="4"/>
      <c r="D2000" s="2"/>
      <c r="E2000" s="1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</row>
    <row r="2001" spans="1:26" ht="15.75" customHeight="1" x14ac:dyDescent="0.25">
      <c r="A2001" s="3"/>
      <c r="B2001" s="1"/>
      <c r="C2001" s="4"/>
      <c r="D2001" s="2"/>
      <c r="E2001" s="1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</row>
    <row r="2002" spans="1:26" ht="15.75" customHeight="1" x14ac:dyDescent="0.25">
      <c r="A2002" s="3"/>
      <c r="B2002" s="1"/>
      <c r="C2002" s="4"/>
      <c r="D2002" s="2"/>
      <c r="E2002" s="1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</row>
    <row r="2003" spans="1:26" ht="15.75" customHeight="1" x14ac:dyDescent="0.25">
      <c r="A2003" s="3"/>
      <c r="B2003" s="1"/>
      <c r="C2003" s="4"/>
      <c r="D2003" s="2"/>
      <c r="E2003" s="1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</row>
    <row r="2004" spans="1:26" ht="15.75" customHeight="1" x14ac:dyDescent="0.25">
      <c r="A2004" s="3"/>
      <c r="B2004" s="1"/>
      <c r="C2004" s="4"/>
      <c r="D2004" s="2"/>
      <c r="E2004" s="1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</row>
    <row r="2005" spans="1:26" ht="15.75" customHeight="1" x14ac:dyDescent="0.25">
      <c r="A2005" s="3"/>
      <c r="B2005" s="1"/>
      <c r="C2005" s="4"/>
      <c r="D2005" s="2"/>
      <c r="E2005" s="1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</row>
    <row r="2006" spans="1:26" ht="15.75" customHeight="1" x14ac:dyDescent="0.25">
      <c r="A2006" s="3"/>
      <c r="B2006" s="1"/>
      <c r="C2006" s="4"/>
      <c r="D2006" s="2"/>
      <c r="E2006" s="1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</row>
    <row r="2007" spans="1:26" ht="15.75" customHeight="1" x14ac:dyDescent="0.25">
      <c r="A2007" s="3"/>
      <c r="B2007" s="1"/>
      <c r="C2007" s="4"/>
      <c r="D2007" s="2"/>
      <c r="E2007" s="1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</row>
    <row r="2008" spans="1:26" ht="15.75" customHeight="1" x14ac:dyDescent="0.25">
      <c r="A2008" s="3"/>
      <c r="B2008" s="1"/>
      <c r="C2008" s="4"/>
      <c r="D2008" s="2"/>
      <c r="E2008" s="1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</row>
    <row r="2009" spans="1:26" ht="15.75" customHeight="1" x14ac:dyDescent="0.25">
      <c r="A2009" s="3"/>
      <c r="B2009" s="1"/>
      <c r="C2009" s="4"/>
      <c r="D2009" s="2"/>
      <c r="E2009" s="1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</row>
    <row r="2010" spans="1:26" ht="15.75" customHeight="1" x14ac:dyDescent="0.25">
      <c r="A2010" s="3"/>
      <c r="B2010" s="1"/>
      <c r="C2010" s="4"/>
      <c r="D2010" s="2"/>
      <c r="E2010" s="1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</row>
    <row r="2011" spans="1:26" ht="15.75" customHeight="1" x14ac:dyDescent="0.25">
      <c r="A2011" s="3"/>
      <c r="B2011" s="1"/>
      <c r="C2011" s="4"/>
      <c r="D2011" s="2"/>
      <c r="E2011" s="1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</row>
    <row r="2012" spans="1:26" ht="15.75" customHeight="1" x14ac:dyDescent="0.25">
      <c r="A2012" s="3"/>
      <c r="B2012" s="1"/>
      <c r="C2012" s="4"/>
      <c r="D2012" s="2"/>
      <c r="E2012" s="1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</row>
    <row r="2013" spans="1:26" ht="15.75" customHeight="1" x14ac:dyDescent="0.25">
      <c r="A2013" s="3"/>
      <c r="B2013" s="1"/>
      <c r="C2013" s="4"/>
      <c r="D2013" s="2"/>
      <c r="E2013" s="1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</row>
    <row r="2014" spans="1:26" ht="15.75" customHeight="1" x14ac:dyDescent="0.25">
      <c r="A2014" s="3"/>
      <c r="B2014" s="1"/>
      <c r="C2014" s="4"/>
      <c r="D2014" s="2"/>
      <c r="E2014" s="1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</row>
    <row r="2015" spans="1:26" ht="15.75" customHeight="1" x14ac:dyDescent="0.25">
      <c r="A2015" s="3"/>
      <c r="B2015" s="1"/>
      <c r="C2015" s="4"/>
      <c r="D2015" s="2"/>
      <c r="E2015" s="1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</row>
    <row r="2016" spans="1:26" ht="15.75" customHeight="1" x14ac:dyDescent="0.25">
      <c r="A2016" s="3"/>
      <c r="B2016" s="1"/>
      <c r="C2016" s="4"/>
      <c r="D2016" s="2"/>
      <c r="E2016" s="1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</row>
    <row r="2017" spans="1:26" ht="15.75" customHeight="1" x14ac:dyDescent="0.25">
      <c r="A2017" s="3"/>
      <c r="B2017" s="1"/>
      <c r="C2017" s="4"/>
      <c r="D2017" s="2"/>
      <c r="E2017" s="1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</row>
    <row r="2018" spans="1:26" ht="15.75" customHeight="1" x14ac:dyDescent="0.25">
      <c r="A2018" s="3"/>
      <c r="B2018" s="1"/>
      <c r="C2018" s="4"/>
      <c r="D2018" s="2"/>
      <c r="E2018" s="1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</row>
    <row r="2019" spans="1:26" ht="15.75" customHeight="1" x14ac:dyDescent="0.25">
      <c r="A2019" s="3"/>
      <c r="B2019" s="1"/>
      <c r="C2019" s="4"/>
      <c r="D2019" s="2"/>
      <c r="E2019" s="1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</row>
    <row r="2020" spans="1:26" ht="15.75" customHeight="1" x14ac:dyDescent="0.25">
      <c r="A2020" s="3"/>
      <c r="B2020" s="1"/>
      <c r="C2020" s="4"/>
      <c r="D2020" s="2"/>
      <c r="E2020" s="1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</row>
    <row r="2021" spans="1:26" ht="15.75" customHeight="1" x14ac:dyDescent="0.25">
      <c r="A2021" s="3"/>
      <c r="B2021" s="1"/>
      <c r="C2021" s="4"/>
      <c r="D2021" s="2"/>
      <c r="E2021" s="1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</row>
    <row r="2022" spans="1:26" ht="15.75" customHeight="1" x14ac:dyDescent="0.25">
      <c r="A2022" s="3"/>
      <c r="B2022" s="1"/>
      <c r="C2022" s="4"/>
      <c r="D2022" s="2"/>
      <c r="E2022" s="1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</row>
    <row r="2023" spans="1:26" ht="15.75" customHeight="1" x14ac:dyDescent="0.25">
      <c r="A2023" s="3"/>
      <c r="B2023" s="1"/>
      <c r="C2023" s="4"/>
      <c r="D2023" s="2"/>
      <c r="E2023" s="1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</row>
    <row r="2024" spans="1:26" ht="15.75" customHeight="1" x14ac:dyDescent="0.25">
      <c r="A2024" s="3"/>
      <c r="B2024" s="1"/>
      <c r="C2024" s="4"/>
      <c r="D2024" s="2"/>
      <c r="E2024" s="1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</row>
    <row r="2025" spans="1:26" ht="15.75" customHeight="1" x14ac:dyDescent="0.25">
      <c r="A2025" s="3"/>
      <c r="B2025" s="1"/>
      <c r="C2025" s="4"/>
      <c r="D2025" s="2"/>
      <c r="E2025" s="1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</row>
    <row r="2026" spans="1:26" ht="15.75" customHeight="1" x14ac:dyDescent="0.25">
      <c r="A2026" s="3"/>
      <c r="B2026" s="1"/>
      <c r="C2026" s="4"/>
      <c r="D2026" s="2"/>
      <c r="E2026" s="1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</row>
    <row r="2027" spans="1:26" ht="15.75" customHeight="1" x14ac:dyDescent="0.25">
      <c r="A2027" s="3"/>
      <c r="B2027" s="1"/>
      <c r="C2027" s="4"/>
      <c r="D2027" s="2"/>
      <c r="E2027" s="1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</row>
    <row r="2028" spans="1:26" ht="15.75" customHeight="1" x14ac:dyDescent="0.25">
      <c r="A2028" s="3"/>
      <c r="B2028" s="1"/>
      <c r="C2028" s="4"/>
      <c r="D2028" s="2"/>
      <c r="E2028" s="1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</row>
    <row r="2029" spans="1:26" ht="15.75" customHeight="1" x14ac:dyDescent="0.25">
      <c r="A2029" s="3"/>
      <c r="B2029" s="1"/>
      <c r="C2029" s="4"/>
      <c r="D2029" s="2"/>
      <c r="E2029" s="1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</row>
    <row r="2030" spans="1:26" ht="15.75" customHeight="1" x14ac:dyDescent="0.25">
      <c r="A2030" s="3"/>
      <c r="B2030" s="1"/>
      <c r="C2030" s="4"/>
      <c r="D2030" s="2"/>
      <c r="E2030" s="1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</row>
    <row r="2031" spans="1:26" ht="15.75" customHeight="1" x14ac:dyDescent="0.25">
      <c r="A2031" s="3"/>
      <c r="B2031" s="1"/>
      <c r="C2031" s="4"/>
      <c r="D2031" s="2"/>
      <c r="E2031" s="1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</row>
    <row r="2032" spans="1:26" ht="15.75" customHeight="1" x14ac:dyDescent="0.25">
      <c r="A2032" s="3"/>
      <c r="B2032" s="1"/>
      <c r="C2032" s="4"/>
      <c r="D2032" s="2"/>
      <c r="E2032" s="1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</row>
    <row r="2033" spans="1:26" ht="15.75" customHeight="1" x14ac:dyDescent="0.25">
      <c r="A2033" s="3"/>
      <c r="B2033" s="1"/>
      <c r="C2033" s="4"/>
      <c r="D2033" s="2"/>
      <c r="E2033" s="1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</row>
    <row r="2034" spans="1:26" ht="15.75" customHeight="1" x14ac:dyDescent="0.25">
      <c r="A2034" s="3"/>
      <c r="B2034" s="1"/>
      <c r="C2034" s="4"/>
      <c r="D2034" s="2"/>
      <c r="E2034" s="1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</row>
    <row r="2035" spans="1:26" ht="15.75" customHeight="1" x14ac:dyDescent="0.25">
      <c r="A2035" s="3"/>
      <c r="B2035" s="1"/>
      <c r="C2035" s="4"/>
      <c r="D2035" s="2"/>
      <c r="E2035" s="1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</row>
    <row r="2036" spans="1:26" ht="15.75" customHeight="1" x14ac:dyDescent="0.25">
      <c r="A2036" s="3"/>
      <c r="B2036" s="1"/>
      <c r="C2036" s="4"/>
      <c r="D2036" s="2"/>
      <c r="E2036" s="1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</row>
    <row r="2037" spans="1:26" ht="15.75" customHeight="1" x14ac:dyDescent="0.25">
      <c r="A2037" s="3"/>
      <c r="B2037" s="1"/>
      <c r="C2037" s="4"/>
      <c r="D2037" s="2"/>
      <c r="E2037" s="1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</row>
    <row r="2038" spans="1:26" ht="15.75" customHeight="1" x14ac:dyDescent="0.25">
      <c r="A2038" s="3"/>
      <c r="B2038" s="1"/>
      <c r="C2038" s="4"/>
      <c r="D2038" s="2"/>
      <c r="E2038" s="1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</row>
    <row r="2039" spans="1:26" ht="15.75" customHeight="1" x14ac:dyDescent="0.25">
      <c r="A2039" s="3"/>
      <c r="B2039" s="1"/>
      <c r="C2039" s="4"/>
      <c r="D2039" s="2"/>
      <c r="E2039" s="1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</row>
    <row r="2040" spans="1:26" ht="15.75" customHeight="1" x14ac:dyDescent="0.25">
      <c r="A2040" s="3"/>
      <c r="B2040" s="1"/>
      <c r="C2040" s="4"/>
      <c r="D2040" s="2"/>
      <c r="E2040" s="1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</row>
    <row r="2041" spans="1:26" ht="15.75" customHeight="1" x14ac:dyDescent="0.25">
      <c r="A2041" s="3"/>
      <c r="B2041" s="1"/>
      <c r="C2041" s="4"/>
      <c r="D2041" s="2"/>
      <c r="E2041" s="1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</row>
    <row r="2042" spans="1:26" ht="15.75" customHeight="1" x14ac:dyDescent="0.25">
      <c r="A2042" s="3"/>
      <c r="B2042" s="1"/>
      <c r="C2042" s="4"/>
      <c r="D2042" s="2"/>
      <c r="E2042" s="1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</row>
    <row r="2043" spans="1:26" ht="15.75" customHeight="1" x14ac:dyDescent="0.25">
      <c r="A2043" s="3"/>
      <c r="B2043" s="1"/>
      <c r="C2043" s="4"/>
      <c r="D2043" s="2"/>
      <c r="E2043" s="1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</row>
    <row r="2044" spans="1:26" ht="15.75" customHeight="1" x14ac:dyDescent="0.25">
      <c r="A2044" s="3"/>
      <c r="B2044" s="1"/>
      <c r="C2044" s="4"/>
      <c r="D2044" s="2"/>
      <c r="E2044" s="1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</row>
    <row r="2045" spans="1:26" ht="15.75" customHeight="1" x14ac:dyDescent="0.25">
      <c r="A2045" s="3"/>
      <c r="B2045" s="1"/>
      <c r="C2045" s="4"/>
      <c r="D2045" s="2"/>
      <c r="E2045" s="1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</row>
    <row r="2046" spans="1:26" ht="15.75" customHeight="1" x14ac:dyDescent="0.25">
      <c r="A2046" s="3"/>
      <c r="B2046" s="1"/>
      <c r="C2046" s="4"/>
      <c r="D2046" s="2"/>
      <c r="E2046" s="1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</row>
    <row r="2047" spans="1:26" ht="15.75" customHeight="1" x14ac:dyDescent="0.25">
      <c r="A2047" s="3"/>
      <c r="B2047" s="1"/>
      <c r="C2047" s="4"/>
      <c r="D2047" s="2"/>
      <c r="E2047" s="1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</row>
    <row r="2048" spans="1:26" ht="15.75" customHeight="1" x14ac:dyDescent="0.25">
      <c r="A2048" s="3"/>
      <c r="B2048" s="1"/>
      <c r="C2048" s="4"/>
      <c r="D2048" s="2"/>
      <c r="E2048" s="1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</row>
    <row r="2049" spans="1:26" ht="15.75" customHeight="1" x14ac:dyDescent="0.25">
      <c r="A2049" s="3"/>
      <c r="B2049" s="1"/>
      <c r="C2049" s="4"/>
      <c r="D2049" s="2"/>
      <c r="E2049" s="1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</row>
    <row r="2050" spans="1:26" ht="15.75" customHeight="1" x14ac:dyDescent="0.25">
      <c r="A2050" s="3"/>
      <c r="B2050" s="1"/>
      <c r="C2050" s="4"/>
      <c r="D2050" s="2"/>
      <c r="E2050" s="1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</row>
    <row r="2051" spans="1:26" ht="15.75" customHeight="1" x14ac:dyDescent="0.25">
      <c r="A2051" s="3"/>
      <c r="B2051" s="1"/>
      <c r="C2051" s="4"/>
      <c r="D2051" s="2"/>
      <c r="E2051" s="1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</row>
    <row r="2052" spans="1:26" ht="15.75" customHeight="1" x14ac:dyDescent="0.25">
      <c r="A2052" s="3"/>
      <c r="B2052" s="1"/>
      <c r="C2052" s="4"/>
      <c r="D2052" s="2"/>
      <c r="E2052" s="1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</row>
    <row r="2053" spans="1:26" ht="15.75" customHeight="1" x14ac:dyDescent="0.25">
      <c r="A2053" s="3"/>
      <c r="B2053" s="1"/>
      <c r="C2053" s="4"/>
      <c r="D2053" s="2"/>
      <c r="E2053" s="1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</row>
    <row r="2054" spans="1:26" ht="15.75" customHeight="1" x14ac:dyDescent="0.25">
      <c r="A2054" s="3"/>
      <c r="B2054" s="1"/>
      <c r="C2054" s="4"/>
      <c r="D2054" s="2"/>
      <c r="E2054" s="1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</row>
    <row r="2055" spans="1:26" ht="15.75" customHeight="1" x14ac:dyDescent="0.25">
      <c r="A2055" s="3"/>
      <c r="B2055" s="1"/>
      <c r="C2055" s="4"/>
      <c r="D2055" s="2"/>
      <c r="E2055" s="1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</row>
    <row r="2056" spans="1:26" ht="15.75" customHeight="1" x14ac:dyDescent="0.25">
      <c r="A2056" s="3"/>
      <c r="B2056" s="1"/>
      <c r="C2056" s="4"/>
      <c r="D2056" s="2"/>
      <c r="E2056" s="1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</row>
    <row r="2057" spans="1:26" ht="15.75" customHeight="1" x14ac:dyDescent="0.25">
      <c r="A2057" s="3"/>
      <c r="B2057" s="1"/>
      <c r="C2057" s="4"/>
      <c r="D2057" s="2"/>
      <c r="E2057" s="1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</row>
    <row r="2058" spans="1:26" ht="15.75" customHeight="1" x14ac:dyDescent="0.25">
      <c r="A2058" s="3"/>
      <c r="B2058" s="1"/>
      <c r="C2058" s="4"/>
      <c r="D2058" s="2"/>
      <c r="E2058" s="1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</row>
    <row r="2059" spans="1:26" ht="15.75" customHeight="1" x14ac:dyDescent="0.25">
      <c r="A2059" s="3"/>
      <c r="B2059" s="1"/>
      <c r="C2059" s="4"/>
      <c r="D2059" s="2"/>
      <c r="E2059" s="1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</row>
    <row r="2060" spans="1:26" ht="15.75" customHeight="1" x14ac:dyDescent="0.25">
      <c r="A2060" s="3"/>
      <c r="B2060" s="1"/>
      <c r="C2060" s="4"/>
      <c r="D2060" s="2"/>
      <c r="E2060" s="1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</row>
    <row r="2061" spans="1:26" ht="15.75" customHeight="1" x14ac:dyDescent="0.25">
      <c r="A2061" s="3"/>
      <c r="B2061" s="1"/>
      <c r="C2061" s="4"/>
      <c r="D2061" s="2"/>
      <c r="E2061" s="1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</row>
    <row r="2062" spans="1:26" ht="15.75" customHeight="1" x14ac:dyDescent="0.25">
      <c r="A2062" s="3"/>
      <c r="B2062" s="1"/>
      <c r="C2062" s="4"/>
      <c r="D2062" s="2"/>
      <c r="E2062" s="1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</row>
    <row r="2063" spans="1:26" ht="15.75" customHeight="1" x14ac:dyDescent="0.25">
      <c r="A2063" s="3"/>
      <c r="B2063" s="1"/>
      <c r="C2063" s="4"/>
      <c r="D2063" s="2"/>
      <c r="E2063" s="1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</row>
    <row r="2064" spans="1:26" ht="15.75" customHeight="1" x14ac:dyDescent="0.25">
      <c r="A2064" s="3"/>
      <c r="B2064" s="1"/>
      <c r="C2064" s="4"/>
      <c r="D2064" s="2"/>
      <c r="E2064" s="1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</row>
    <row r="2065" spans="1:26" ht="15.75" customHeight="1" x14ac:dyDescent="0.25">
      <c r="A2065" s="3"/>
      <c r="B2065" s="1"/>
      <c r="C2065" s="4"/>
      <c r="D2065" s="2"/>
      <c r="E2065" s="1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</row>
    <row r="2066" spans="1:26" ht="15.75" customHeight="1" x14ac:dyDescent="0.25">
      <c r="A2066" s="3"/>
      <c r="B2066" s="1"/>
      <c r="C2066" s="4"/>
      <c r="D2066" s="2"/>
      <c r="E2066" s="1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</row>
    <row r="2067" spans="1:26" ht="15.75" customHeight="1" x14ac:dyDescent="0.25">
      <c r="A2067" s="3"/>
      <c r="B2067" s="1"/>
      <c r="C2067" s="4"/>
      <c r="D2067" s="2"/>
      <c r="E2067" s="1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</row>
    <row r="2068" spans="1:26" ht="15.75" customHeight="1" x14ac:dyDescent="0.25">
      <c r="A2068" s="3"/>
      <c r="B2068" s="1"/>
      <c r="C2068" s="4"/>
      <c r="D2068" s="2"/>
      <c r="E2068" s="1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</row>
    <row r="2069" spans="1:26" ht="15.75" customHeight="1" x14ac:dyDescent="0.25">
      <c r="A2069" s="3"/>
      <c r="B2069" s="1"/>
      <c r="C2069" s="4"/>
      <c r="D2069" s="2"/>
      <c r="E2069" s="1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</row>
    <row r="2070" spans="1:26" ht="15.75" customHeight="1" x14ac:dyDescent="0.25">
      <c r="A2070" s="3"/>
      <c r="B2070" s="1"/>
      <c r="C2070" s="4"/>
      <c r="D2070" s="2"/>
      <c r="E2070" s="1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</row>
    <row r="2071" spans="1:26" ht="15.75" customHeight="1" x14ac:dyDescent="0.25">
      <c r="A2071" s="3"/>
      <c r="B2071" s="1"/>
      <c r="C2071" s="4"/>
      <c r="D2071" s="2"/>
      <c r="E2071" s="1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</row>
    <row r="2072" spans="1:26" ht="15.75" customHeight="1" x14ac:dyDescent="0.25">
      <c r="A2072" s="3"/>
      <c r="B2072" s="1"/>
      <c r="C2072" s="4"/>
      <c r="D2072" s="2"/>
      <c r="E2072" s="1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</row>
    <row r="2073" spans="1:26" ht="15.75" customHeight="1" x14ac:dyDescent="0.25">
      <c r="A2073" s="3"/>
      <c r="B2073" s="1"/>
      <c r="C2073" s="4"/>
      <c r="D2073" s="2"/>
      <c r="E2073" s="1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</row>
    <row r="2074" spans="1:26" ht="15.75" customHeight="1" x14ac:dyDescent="0.25">
      <c r="A2074" s="3"/>
      <c r="B2074" s="1"/>
      <c r="C2074" s="4"/>
      <c r="D2074" s="2"/>
      <c r="E2074" s="1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</row>
    <row r="2075" spans="1:26" ht="15.75" customHeight="1" x14ac:dyDescent="0.25">
      <c r="A2075" s="3"/>
      <c r="B2075" s="1"/>
      <c r="C2075" s="4"/>
      <c r="D2075" s="2"/>
      <c r="E2075" s="1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</row>
    <row r="2076" spans="1:26" ht="15.75" customHeight="1" x14ac:dyDescent="0.25">
      <c r="A2076" s="3"/>
      <c r="B2076" s="1"/>
      <c r="C2076" s="4"/>
      <c r="D2076" s="2"/>
      <c r="E2076" s="1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</row>
    <row r="2077" spans="1:26" ht="15.75" customHeight="1" x14ac:dyDescent="0.25">
      <c r="A2077" s="3"/>
      <c r="B2077" s="1"/>
      <c r="C2077" s="4"/>
      <c r="D2077" s="2"/>
      <c r="E2077" s="1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</row>
    <row r="2078" spans="1:26" ht="15.75" customHeight="1" x14ac:dyDescent="0.25">
      <c r="A2078" s="3"/>
      <c r="B2078" s="1"/>
      <c r="C2078" s="4"/>
      <c r="D2078" s="2"/>
      <c r="E2078" s="1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</row>
    <row r="2079" spans="1:26" ht="15.75" customHeight="1" x14ac:dyDescent="0.25">
      <c r="A2079" s="3"/>
      <c r="B2079" s="1"/>
      <c r="C2079" s="4"/>
      <c r="D2079" s="2"/>
      <c r="E2079" s="1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</row>
    <row r="2080" spans="1:26" ht="15.75" customHeight="1" x14ac:dyDescent="0.25">
      <c r="A2080" s="3"/>
      <c r="B2080" s="1"/>
      <c r="C2080" s="4"/>
      <c r="D2080" s="2"/>
      <c r="E2080" s="1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</row>
    <row r="2081" spans="1:26" ht="15.75" customHeight="1" x14ac:dyDescent="0.25">
      <c r="A2081" s="3"/>
      <c r="B2081" s="1"/>
      <c r="C2081" s="4"/>
      <c r="D2081" s="2"/>
      <c r="E2081" s="1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</row>
    <row r="2082" spans="1:26" ht="15.75" customHeight="1" x14ac:dyDescent="0.25">
      <c r="A2082" s="3"/>
      <c r="B2082" s="1"/>
      <c r="C2082" s="4"/>
      <c r="D2082" s="2"/>
      <c r="E2082" s="1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</row>
    <row r="2083" spans="1:26" ht="15.75" customHeight="1" x14ac:dyDescent="0.25">
      <c r="A2083" s="3"/>
      <c r="B2083" s="1"/>
      <c r="C2083" s="4"/>
      <c r="D2083" s="2"/>
      <c r="E2083" s="1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</row>
    <row r="2084" spans="1:26" ht="15.75" customHeight="1" x14ac:dyDescent="0.25">
      <c r="A2084" s="3"/>
      <c r="B2084" s="1"/>
      <c r="C2084" s="4"/>
      <c r="D2084" s="2"/>
      <c r="E2084" s="1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</row>
    <row r="2085" spans="1:26" ht="15.75" customHeight="1" x14ac:dyDescent="0.25">
      <c r="A2085" s="3"/>
      <c r="B2085" s="1"/>
      <c r="C2085" s="4"/>
      <c r="D2085" s="2"/>
      <c r="E2085" s="1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</row>
    <row r="2086" spans="1:26" ht="15.75" customHeight="1" x14ac:dyDescent="0.25">
      <c r="A2086" s="3"/>
      <c r="B2086" s="1"/>
      <c r="C2086" s="4"/>
      <c r="D2086" s="2"/>
      <c r="E2086" s="1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</row>
    <row r="2087" spans="1:26" ht="15.75" customHeight="1" x14ac:dyDescent="0.25">
      <c r="A2087" s="3"/>
      <c r="B2087" s="1"/>
      <c r="C2087" s="4"/>
      <c r="D2087" s="2"/>
      <c r="E2087" s="1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</row>
    <row r="2088" spans="1:26" ht="15.75" customHeight="1" x14ac:dyDescent="0.25">
      <c r="A2088" s="3"/>
      <c r="B2088" s="1"/>
      <c r="C2088" s="4"/>
      <c r="D2088" s="2"/>
      <c r="E2088" s="1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</row>
    <row r="2089" spans="1:26" ht="15.75" customHeight="1" x14ac:dyDescent="0.25">
      <c r="A2089" s="3"/>
      <c r="B2089" s="1"/>
      <c r="C2089" s="4"/>
      <c r="D2089" s="2"/>
      <c r="E2089" s="1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</row>
    <row r="2090" spans="1:26" ht="15.75" customHeight="1" x14ac:dyDescent="0.25">
      <c r="A2090" s="3"/>
      <c r="B2090" s="1"/>
      <c r="C2090" s="4"/>
      <c r="D2090" s="2"/>
      <c r="E2090" s="1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</row>
    <row r="2091" spans="1:26" ht="15.75" customHeight="1" x14ac:dyDescent="0.25">
      <c r="A2091" s="3"/>
      <c r="B2091" s="1"/>
      <c r="C2091" s="4"/>
      <c r="D2091" s="2"/>
      <c r="E2091" s="1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</row>
    <row r="2092" spans="1:26" ht="15.75" customHeight="1" x14ac:dyDescent="0.25">
      <c r="A2092" s="3"/>
      <c r="B2092" s="1"/>
      <c r="C2092" s="4"/>
      <c r="D2092" s="2"/>
      <c r="E2092" s="1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</row>
    <row r="2093" spans="1:26" ht="15.75" customHeight="1" x14ac:dyDescent="0.25">
      <c r="A2093" s="3"/>
      <c r="B2093" s="1"/>
      <c r="C2093" s="4"/>
      <c r="D2093" s="2"/>
      <c r="E2093" s="1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</row>
    <row r="2094" spans="1:26" ht="15.75" customHeight="1" x14ac:dyDescent="0.25">
      <c r="A2094" s="3"/>
      <c r="B2094" s="1"/>
      <c r="C2094" s="4"/>
      <c r="D2094" s="2"/>
      <c r="E2094" s="1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</row>
    <row r="2095" spans="1:26" ht="15.75" customHeight="1" x14ac:dyDescent="0.25">
      <c r="A2095" s="3"/>
      <c r="B2095" s="1"/>
      <c r="C2095" s="4"/>
      <c r="D2095" s="2"/>
      <c r="E2095" s="1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</row>
    <row r="2096" spans="1:26" ht="15.75" customHeight="1" x14ac:dyDescent="0.25">
      <c r="A2096" s="3"/>
      <c r="B2096" s="1"/>
      <c r="C2096" s="4"/>
      <c r="D2096" s="2"/>
      <c r="E2096" s="1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</row>
    <row r="2097" spans="1:26" ht="15.75" customHeight="1" x14ac:dyDescent="0.25">
      <c r="A2097" s="3"/>
      <c r="B2097" s="1"/>
      <c r="C2097" s="4"/>
      <c r="D2097" s="2"/>
      <c r="E2097" s="1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</row>
    <row r="2098" spans="1:26" ht="15.75" customHeight="1" x14ac:dyDescent="0.25">
      <c r="A2098" s="3"/>
      <c r="B2098" s="1"/>
      <c r="C2098" s="4"/>
      <c r="D2098" s="2"/>
      <c r="E2098" s="1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</row>
    <row r="2099" spans="1:26" ht="15.75" customHeight="1" x14ac:dyDescent="0.25">
      <c r="A2099" s="3"/>
      <c r="B2099" s="1"/>
      <c r="C2099" s="4"/>
      <c r="D2099" s="2"/>
      <c r="E2099" s="1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</row>
    <row r="2100" spans="1:26" ht="15.75" customHeight="1" x14ac:dyDescent="0.25">
      <c r="A2100" s="3"/>
      <c r="B2100" s="1"/>
      <c r="C2100" s="4"/>
      <c r="D2100" s="2"/>
      <c r="E2100" s="1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</row>
    <row r="2101" spans="1:26" ht="15.75" customHeight="1" x14ac:dyDescent="0.25">
      <c r="A2101" s="3"/>
      <c r="B2101" s="1"/>
      <c r="C2101" s="4"/>
      <c r="D2101" s="2"/>
      <c r="E2101" s="1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</row>
    <row r="2102" spans="1:26" ht="15.75" customHeight="1" x14ac:dyDescent="0.25">
      <c r="A2102" s="3"/>
      <c r="B2102" s="1"/>
      <c r="C2102" s="4"/>
      <c r="D2102" s="2"/>
      <c r="E2102" s="1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</row>
    <row r="2103" spans="1:26" ht="15.75" customHeight="1" x14ac:dyDescent="0.25">
      <c r="A2103" s="3"/>
      <c r="B2103" s="1"/>
      <c r="C2103" s="4"/>
      <c r="D2103" s="2"/>
      <c r="E2103" s="1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</row>
    <row r="2104" spans="1:26" ht="15.75" customHeight="1" x14ac:dyDescent="0.25">
      <c r="A2104" s="3"/>
      <c r="B2104" s="1"/>
      <c r="C2104" s="4"/>
      <c r="D2104" s="2"/>
      <c r="E2104" s="1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</row>
    <row r="2105" spans="1:26" ht="15.75" customHeight="1" x14ac:dyDescent="0.25">
      <c r="A2105" s="3"/>
      <c r="B2105" s="1"/>
      <c r="C2105" s="4"/>
      <c r="D2105" s="2"/>
      <c r="E2105" s="1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</row>
    <row r="2106" spans="1:26" ht="15.75" customHeight="1" x14ac:dyDescent="0.25">
      <c r="A2106" s="3"/>
      <c r="B2106" s="1"/>
      <c r="C2106" s="4"/>
      <c r="D2106" s="2"/>
      <c r="E2106" s="1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</row>
    <row r="2107" spans="1:26" ht="15.75" customHeight="1" x14ac:dyDescent="0.25">
      <c r="A2107" s="3"/>
      <c r="B2107" s="1"/>
      <c r="C2107" s="4"/>
      <c r="D2107" s="2"/>
      <c r="E2107" s="1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</row>
    <row r="2108" spans="1:26" ht="15.75" customHeight="1" x14ac:dyDescent="0.25">
      <c r="A2108" s="3"/>
      <c r="B2108" s="1"/>
      <c r="C2108" s="4"/>
      <c r="D2108" s="2"/>
      <c r="E2108" s="1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</row>
    <row r="2109" spans="1:26" ht="15.75" customHeight="1" x14ac:dyDescent="0.25">
      <c r="A2109" s="3"/>
      <c r="B2109" s="1"/>
      <c r="C2109" s="4"/>
      <c r="D2109" s="2"/>
      <c r="E2109" s="1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</row>
    <row r="2110" spans="1:26" ht="15.75" customHeight="1" x14ac:dyDescent="0.25">
      <c r="A2110" s="3"/>
      <c r="B2110" s="1"/>
      <c r="C2110" s="4"/>
      <c r="D2110" s="2"/>
      <c r="E2110" s="1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</row>
    <row r="2111" spans="1:26" ht="15.75" customHeight="1" x14ac:dyDescent="0.25">
      <c r="A2111" s="3"/>
      <c r="B2111" s="1"/>
      <c r="C2111" s="4"/>
      <c r="D2111" s="2"/>
      <c r="E2111" s="1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</row>
    <row r="2112" spans="1:26" ht="15.75" customHeight="1" x14ac:dyDescent="0.25">
      <c r="A2112" s="3"/>
      <c r="B2112" s="1"/>
      <c r="C2112" s="4"/>
      <c r="D2112" s="2"/>
      <c r="E2112" s="1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</row>
    <row r="2113" spans="1:26" ht="15.75" customHeight="1" x14ac:dyDescent="0.25">
      <c r="A2113" s="3"/>
      <c r="B2113" s="1"/>
      <c r="C2113" s="4"/>
      <c r="D2113" s="2"/>
      <c r="E2113" s="1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</row>
    <row r="2114" spans="1:26" ht="15.75" customHeight="1" x14ac:dyDescent="0.25">
      <c r="A2114" s="3"/>
      <c r="B2114" s="1"/>
      <c r="C2114" s="4"/>
      <c r="D2114" s="2"/>
      <c r="E2114" s="1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</row>
    <row r="2115" spans="1:26" ht="15.75" customHeight="1" x14ac:dyDescent="0.25">
      <c r="A2115" s="3"/>
      <c r="B2115" s="1"/>
      <c r="C2115" s="4"/>
      <c r="D2115" s="2"/>
      <c r="E2115" s="1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</row>
    <row r="2116" spans="1:26" ht="15.75" customHeight="1" x14ac:dyDescent="0.25">
      <c r="A2116" s="3"/>
      <c r="B2116" s="1"/>
      <c r="C2116" s="4"/>
      <c r="D2116" s="2"/>
      <c r="E2116" s="1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</row>
    <row r="2117" spans="1:26" ht="15.75" customHeight="1" x14ac:dyDescent="0.25">
      <c r="A2117" s="3"/>
      <c r="B2117" s="1"/>
      <c r="C2117" s="4"/>
      <c r="D2117" s="2"/>
      <c r="E2117" s="1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</row>
    <row r="2118" spans="1:26" ht="15.75" customHeight="1" x14ac:dyDescent="0.25">
      <c r="A2118" s="3"/>
      <c r="B2118" s="1"/>
      <c r="C2118" s="4"/>
      <c r="D2118" s="2"/>
      <c r="E2118" s="1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</row>
    <row r="2119" spans="1:26" ht="15.75" customHeight="1" x14ac:dyDescent="0.25">
      <c r="A2119" s="3"/>
      <c r="B2119" s="1"/>
      <c r="C2119" s="4"/>
      <c r="D2119" s="2"/>
      <c r="E2119" s="1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</row>
    <row r="2120" spans="1:26" ht="15.75" customHeight="1" x14ac:dyDescent="0.25">
      <c r="A2120" s="3"/>
      <c r="B2120" s="1"/>
      <c r="C2120" s="4"/>
      <c r="D2120" s="2"/>
      <c r="E2120" s="1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</row>
    <row r="2121" spans="1:26" ht="15.75" customHeight="1" x14ac:dyDescent="0.25">
      <c r="A2121" s="3"/>
      <c r="B2121" s="1"/>
      <c r="C2121" s="4"/>
      <c r="D2121" s="2"/>
      <c r="E2121" s="1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</row>
    <row r="2122" spans="1:26" ht="15.75" customHeight="1" x14ac:dyDescent="0.25">
      <c r="A2122" s="3"/>
      <c r="B2122" s="1"/>
      <c r="C2122" s="4"/>
      <c r="D2122" s="2"/>
      <c r="E2122" s="1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</row>
    <row r="2123" spans="1:26" ht="15.75" customHeight="1" x14ac:dyDescent="0.25">
      <c r="A2123" s="3"/>
      <c r="B2123" s="1"/>
      <c r="C2123" s="4"/>
      <c r="D2123" s="2"/>
      <c r="E2123" s="1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</row>
    <row r="2124" spans="1:26" ht="15.75" customHeight="1" x14ac:dyDescent="0.25">
      <c r="A2124" s="3"/>
      <c r="B2124" s="1"/>
      <c r="C2124" s="4"/>
      <c r="D2124" s="2"/>
      <c r="E2124" s="1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</row>
    <row r="2125" spans="1:26" ht="15.75" customHeight="1" x14ac:dyDescent="0.25">
      <c r="A2125" s="3"/>
      <c r="B2125" s="1"/>
      <c r="C2125" s="4"/>
      <c r="D2125" s="2"/>
      <c r="E2125" s="1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</row>
    <row r="2126" spans="1:26" ht="15.75" customHeight="1" x14ac:dyDescent="0.25">
      <c r="A2126" s="3"/>
      <c r="B2126" s="1"/>
      <c r="C2126" s="4"/>
      <c r="D2126" s="2"/>
      <c r="E2126" s="1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</row>
    <row r="2127" spans="1:26" ht="15.75" customHeight="1" x14ac:dyDescent="0.25">
      <c r="A2127" s="3"/>
      <c r="B2127" s="1"/>
      <c r="C2127" s="4"/>
      <c r="D2127" s="2"/>
      <c r="E2127" s="1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</row>
    <row r="2128" spans="1:26" ht="15.75" customHeight="1" x14ac:dyDescent="0.25">
      <c r="A2128" s="3"/>
      <c r="B2128" s="1"/>
      <c r="C2128" s="4"/>
      <c r="D2128" s="2"/>
      <c r="E2128" s="1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</row>
    <row r="2129" spans="1:26" ht="15.75" customHeight="1" x14ac:dyDescent="0.25">
      <c r="A2129" s="3"/>
      <c r="B2129" s="1"/>
      <c r="C2129" s="4"/>
      <c r="D2129" s="2"/>
      <c r="E2129" s="1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</row>
    <row r="2130" spans="1:26" ht="15.75" customHeight="1" x14ac:dyDescent="0.25">
      <c r="A2130" s="3"/>
      <c r="B2130" s="1"/>
      <c r="C2130" s="4"/>
      <c r="D2130" s="2"/>
      <c r="E2130" s="1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</row>
    <row r="2131" spans="1:26" ht="15.75" customHeight="1" x14ac:dyDescent="0.25">
      <c r="A2131" s="3"/>
      <c r="B2131" s="1"/>
      <c r="C2131" s="4"/>
      <c r="D2131" s="2"/>
      <c r="E2131" s="1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</row>
    <row r="2132" spans="1:26" ht="15.75" customHeight="1" x14ac:dyDescent="0.25">
      <c r="A2132" s="3"/>
      <c r="B2132" s="1"/>
      <c r="C2132" s="4"/>
      <c r="D2132" s="2"/>
      <c r="E2132" s="1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</row>
    <row r="2133" spans="1:26" ht="15.75" customHeight="1" x14ac:dyDescent="0.25">
      <c r="A2133" s="3"/>
      <c r="B2133" s="1"/>
      <c r="C2133" s="4"/>
      <c r="D2133" s="2"/>
      <c r="E2133" s="1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</row>
    <row r="2134" spans="1:26" ht="15.75" customHeight="1" x14ac:dyDescent="0.25">
      <c r="A2134" s="3"/>
      <c r="B2134" s="1"/>
      <c r="C2134" s="4"/>
      <c r="D2134" s="2"/>
      <c r="E2134" s="1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</row>
    <row r="2135" spans="1:26" ht="15.75" customHeight="1" x14ac:dyDescent="0.25">
      <c r="A2135" s="3"/>
      <c r="B2135" s="1"/>
      <c r="C2135" s="4"/>
      <c r="D2135" s="2"/>
      <c r="E2135" s="1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</row>
    <row r="2136" spans="1:26" ht="15.75" customHeight="1" x14ac:dyDescent="0.25">
      <c r="A2136" s="3"/>
      <c r="B2136" s="1"/>
      <c r="C2136" s="4"/>
      <c r="D2136" s="2"/>
      <c r="E2136" s="1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</row>
    <row r="2137" spans="1:26" ht="15.75" customHeight="1" x14ac:dyDescent="0.25">
      <c r="A2137" s="3"/>
      <c r="B2137" s="1"/>
      <c r="C2137" s="4"/>
      <c r="D2137" s="2"/>
      <c r="E2137" s="1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</row>
    <row r="2138" spans="1:26" ht="15.75" customHeight="1" x14ac:dyDescent="0.25">
      <c r="A2138" s="3"/>
      <c r="B2138" s="1"/>
      <c r="C2138" s="4"/>
      <c r="D2138" s="2"/>
      <c r="E2138" s="1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</row>
    <row r="2139" spans="1:26" ht="15.75" customHeight="1" x14ac:dyDescent="0.25">
      <c r="A2139" s="3"/>
      <c r="B2139" s="1"/>
      <c r="C2139" s="4"/>
      <c r="D2139" s="2"/>
      <c r="E2139" s="1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</row>
    <row r="2140" spans="1:26" ht="15.75" customHeight="1" x14ac:dyDescent="0.25">
      <c r="A2140" s="3"/>
      <c r="B2140" s="1"/>
      <c r="C2140" s="4"/>
      <c r="D2140" s="2"/>
      <c r="E2140" s="1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</row>
    <row r="2141" spans="1:26" ht="15.75" customHeight="1" x14ac:dyDescent="0.25">
      <c r="A2141" s="3"/>
      <c r="B2141" s="1"/>
      <c r="C2141" s="4"/>
      <c r="D2141" s="2"/>
      <c r="E2141" s="1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</row>
    <row r="2142" spans="1:26" ht="15.75" customHeight="1" x14ac:dyDescent="0.25">
      <c r="A2142" s="3"/>
      <c r="B2142" s="1"/>
      <c r="C2142" s="4"/>
      <c r="D2142" s="2"/>
      <c r="E2142" s="1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</row>
    <row r="2143" spans="1:26" ht="15.75" customHeight="1" x14ac:dyDescent="0.25">
      <c r="A2143" s="3"/>
      <c r="B2143" s="1"/>
      <c r="C2143" s="4"/>
      <c r="D2143" s="2"/>
      <c r="E2143" s="1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</row>
    <row r="2144" spans="1:26" ht="15.75" customHeight="1" x14ac:dyDescent="0.25">
      <c r="A2144" s="3"/>
      <c r="B2144" s="1"/>
      <c r="C2144" s="4"/>
      <c r="D2144" s="2"/>
      <c r="E2144" s="1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</row>
    <row r="2145" spans="1:26" ht="15.75" customHeight="1" x14ac:dyDescent="0.25">
      <c r="A2145" s="3"/>
      <c r="B2145" s="1"/>
      <c r="C2145" s="4"/>
      <c r="D2145" s="2"/>
      <c r="E2145" s="1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</row>
    <row r="2146" spans="1:26" ht="15.75" customHeight="1" x14ac:dyDescent="0.25">
      <c r="A2146" s="3"/>
      <c r="B2146" s="1"/>
      <c r="C2146" s="4"/>
      <c r="D2146" s="2"/>
      <c r="E2146" s="1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</row>
    <row r="2147" spans="1:26" ht="15.75" customHeight="1" x14ac:dyDescent="0.25">
      <c r="A2147" s="3"/>
      <c r="B2147" s="1"/>
      <c r="C2147" s="4"/>
      <c r="D2147" s="2"/>
      <c r="E2147" s="1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</row>
    <row r="2148" spans="1:26" ht="15.75" customHeight="1" x14ac:dyDescent="0.25">
      <c r="A2148" s="3"/>
      <c r="B2148" s="1"/>
      <c r="C2148" s="4"/>
      <c r="D2148" s="2"/>
      <c r="E2148" s="1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</row>
    <row r="2149" spans="1:26" ht="15.75" customHeight="1" x14ac:dyDescent="0.25">
      <c r="A2149" s="3"/>
      <c r="B2149" s="1"/>
      <c r="C2149" s="4"/>
      <c r="D2149" s="2"/>
      <c r="E2149" s="1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</row>
    <row r="2150" spans="1:26" ht="15.75" customHeight="1" x14ac:dyDescent="0.25">
      <c r="A2150" s="3"/>
      <c r="B2150" s="1"/>
      <c r="C2150" s="4"/>
      <c r="D2150" s="2"/>
      <c r="E2150" s="1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</row>
    <row r="2151" spans="1:26" ht="15.75" customHeight="1" x14ac:dyDescent="0.25">
      <c r="A2151" s="3"/>
      <c r="B2151" s="1"/>
      <c r="C2151" s="4"/>
      <c r="D2151" s="2"/>
      <c r="E2151" s="1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</row>
    <row r="2152" spans="1:26" ht="15.75" customHeight="1" x14ac:dyDescent="0.25">
      <c r="A2152" s="3"/>
      <c r="B2152" s="1"/>
      <c r="C2152" s="4"/>
      <c r="D2152" s="2"/>
      <c r="E2152" s="1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</row>
    <row r="2153" spans="1:26" ht="15.75" customHeight="1" x14ac:dyDescent="0.25">
      <c r="A2153" s="3"/>
      <c r="B2153" s="1"/>
      <c r="C2153" s="4"/>
      <c r="D2153" s="2"/>
      <c r="E2153" s="1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</row>
    <row r="2154" spans="1:26" ht="15.75" customHeight="1" x14ac:dyDescent="0.25">
      <c r="A2154" s="3"/>
      <c r="B2154" s="1"/>
      <c r="C2154" s="4"/>
      <c r="D2154" s="2"/>
      <c r="E2154" s="1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</row>
    <row r="2155" spans="1:26" ht="15.75" customHeight="1" x14ac:dyDescent="0.25">
      <c r="A2155" s="3"/>
      <c r="B2155" s="1"/>
      <c r="C2155" s="4"/>
      <c r="D2155" s="2"/>
      <c r="E2155" s="1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</row>
    <row r="2156" spans="1:26" ht="15.75" customHeight="1" x14ac:dyDescent="0.25">
      <c r="A2156" s="3"/>
      <c r="B2156" s="1"/>
      <c r="C2156" s="4"/>
      <c r="D2156" s="2"/>
      <c r="E2156" s="1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</row>
    <row r="2157" spans="1:26" ht="15.75" customHeight="1" x14ac:dyDescent="0.25">
      <c r="A2157" s="3"/>
      <c r="B2157" s="1"/>
      <c r="C2157" s="4"/>
      <c r="D2157" s="2"/>
      <c r="E2157" s="1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</row>
    <row r="2158" spans="1:26" ht="15.75" customHeight="1" x14ac:dyDescent="0.25">
      <c r="A2158" s="3"/>
      <c r="B2158" s="1"/>
      <c r="C2158" s="4"/>
      <c r="D2158" s="2"/>
      <c r="E2158" s="1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</row>
    <row r="2159" spans="1:26" ht="15.75" customHeight="1" x14ac:dyDescent="0.25">
      <c r="A2159" s="3"/>
      <c r="B2159" s="1"/>
      <c r="C2159" s="4"/>
      <c r="D2159" s="2"/>
      <c r="E2159" s="1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</row>
    <row r="2160" spans="1:26" ht="15.75" customHeight="1" x14ac:dyDescent="0.25">
      <c r="A2160" s="3"/>
      <c r="B2160" s="1"/>
      <c r="C2160" s="4"/>
      <c r="D2160" s="2"/>
      <c r="E2160" s="1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</row>
    <row r="2161" spans="1:26" ht="15.75" customHeight="1" x14ac:dyDescent="0.25">
      <c r="A2161" s="3"/>
      <c r="B2161" s="1"/>
      <c r="C2161" s="4"/>
      <c r="D2161" s="2"/>
      <c r="E2161" s="1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</row>
    <row r="2162" spans="1:26" ht="15.75" customHeight="1" x14ac:dyDescent="0.25">
      <c r="A2162" s="3"/>
      <c r="B2162" s="1"/>
      <c r="C2162" s="4"/>
      <c r="D2162" s="2"/>
      <c r="E2162" s="1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</row>
    <row r="2163" spans="1:26" ht="15.75" customHeight="1" x14ac:dyDescent="0.25">
      <c r="A2163" s="3"/>
      <c r="B2163" s="1"/>
      <c r="C2163" s="4"/>
      <c r="D2163" s="2"/>
      <c r="E2163" s="1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</row>
    <row r="2164" spans="1:26" ht="15.75" customHeight="1" x14ac:dyDescent="0.25">
      <c r="A2164" s="3"/>
      <c r="B2164" s="1"/>
      <c r="C2164" s="4"/>
      <c r="D2164" s="2"/>
      <c r="E2164" s="1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</row>
    <row r="2165" spans="1:26" ht="15.75" customHeight="1" x14ac:dyDescent="0.25">
      <c r="A2165" s="3"/>
      <c r="B2165" s="1"/>
      <c r="C2165" s="4"/>
      <c r="D2165" s="2"/>
      <c r="E2165" s="1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</row>
    <row r="2166" spans="1:26" ht="15.75" customHeight="1" x14ac:dyDescent="0.25">
      <c r="A2166" s="3"/>
      <c r="B2166" s="1"/>
      <c r="C2166" s="4"/>
      <c r="D2166" s="2"/>
      <c r="E2166" s="1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</row>
    <row r="2167" spans="1:26" ht="15.75" customHeight="1" x14ac:dyDescent="0.25">
      <c r="A2167" s="3"/>
      <c r="B2167" s="1"/>
      <c r="C2167" s="4"/>
      <c r="D2167" s="2"/>
      <c r="E2167" s="1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</row>
    <row r="2168" spans="1:26" ht="15.75" customHeight="1" x14ac:dyDescent="0.25">
      <c r="A2168" s="3"/>
      <c r="B2168" s="1"/>
      <c r="C2168" s="4"/>
      <c r="D2168" s="2"/>
      <c r="E2168" s="1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</row>
    <row r="2169" spans="1:26" ht="15.75" customHeight="1" x14ac:dyDescent="0.25">
      <c r="A2169" s="3"/>
      <c r="B2169" s="1"/>
      <c r="C2169" s="4"/>
      <c r="D2169" s="2"/>
      <c r="E2169" s="1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</row>
    <row r="2170" spans="1:26" ht="15.75" customHeight="1" x14ac:dyDescent="0.25">
      <c r="A2170" s="3"/>
      <c r="B2170" s="1"/>
      <c r="C2170" s="4"/>
      <c r="D2170" s="2"/>
      <c r="E2170" s="1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</row>
    <row r="2171" spans="1:26" ht="15.75" customHeight="1" x14ac:dyDescent="0.25">
      <c r="A2171" s="3"/>
      <c r="B2171" s="1"/>
      <c r="C2171" s="4"/>
      <c r="D2171" s="2"/>
      <c r="E2171" s="1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</row>
    <row r="2172" spans="1:26" ht="15.75" customHeight="1" x14ac:dyDescent="0.25">
      <c r="A2172" s="3"/>
      <c r="B2172" s="1"/>
      <c r="C2172" s="4"/>
      <c r="D2172" s="2"/>
      <c r="E2172" s="1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</row>
    <row r="2173" spans="1:26" ht="15.75" customHeight="1" x14ac:dyDescent="0.25">
      <c r="A2173" s="3"/>
      <c r="B2173" s="1"/>
      <c r="C2173" s="4"/>
      <c r="D2173" s="2"/>
      <c r="E2173" s="1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</row>
    <row r="2174" spans="1:26" ht="15.75" customHeight="1" x14ac:dyDescent="0.25">
      <c r="A2174" s="3"/>
      <c r="B2174" s="1"/>
      <c r="C2174" s="4"/>
      <c r="D2174" s="2"/>
      <c r="E2174" s="1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</row>
    <row r="2175" spans="1:26" ht="15.75" customHeight="1" x14ac:dyDescent="0.25">
      <c r="A2175" s="3"/>
      <c r="B2175" s="1"/>
      <c r="C2175" s="4"/>
      <c r="D2175" s="2"/>
      <c r="E2175" s="1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</row>
    <row r="2176" spans="1:26" ht="15.75" customHeight="1" x14ac:dyDescent="0.25">
      <c r="A2176" s="3"/>
      <c r="B2176" s="1"/>
      <c r="C2176" s="4"/>
      <c r="D2176" s="2"/>
      <c r="E2176" s="1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</row>
    <row r="2177" spans="1:26" ht="15.75" customHeight="1" x14ac:dyDescent="0.25">
      <c r="A2177" s="3"/>
      <c r="B2177" s="1"/>
      <c r="C2177" s="4"/>
      <c r="D2177" s="2"/>
      <c r="E2177" s="1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</row>
    <row r="2178" spans="1:26" ht="15.75" customHeight="1" x14ac:dyDescent="0.25">
      <c r="A2178" s="3"/>
      <c r="B2178" s="1"/>
      <c r="C2178" s="4"/>
      <c r="D2178" s="2"/>
      <c r="E2178" s="1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</row>
    <row r="2179" spans="1:26" ht="15.75" customHeight="1" x14ac:dyDescent="0.25">
      <c r="A2179" s="3"/>
      <c r="B2179" s="1"/>
      <c r="C2179" s="4"/>
      <c r="D2179" s="2"/>
      <c r="E2179" s="1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</row>
    <row r="2180" spans="1:26" ht="15.75" customHeight="1" x14ac:dyDescent="0.25">
      <c r="A2180" s="3"/>
      <c r="B2180" s="1"/>
      <c r="C2180" s="4"/>
      <c r="D2180" s="2"/>
      <c r="E2180" s="1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</row>
    <row r="2181" spans="1:26" ht="15.75" customHeight="1" x14ac:dyDescent="0.25">
      <c r="A2181" s="3"/>
      <c r="B2181" s="1"/>
      <c r="C2181" s="4"/>
      <c r="D2181" s="2"/>
      <c r="E2181" s="1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</row>
    <row r="2182" spans="1:26" ht="15.75" customHeight="1" x14ac:dyDescent="0.25">
      <c r="A2182" s="3"/>
      <c r="B2182" s="1"/>
      <c r="C2182" s="4"/>
      <c r="D2182" s="2"/>
      <c r="E2182" s="1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</row>
    <row r="2183" spans="1:26" ht="15.75" customHeight="1" x14ac:dyDescent="0.25">
      <c r="A2183" s="3"/>
      <c r="B2183" s="1"/>
      <c r="C2183" s="4"/>
      <c r="D2183" s="2"/>
      <c r="E2183" s="1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</row>
    <row r="2184" spans="1:26" ht="15.75" customHeight="1" x14ac:dyDescent="0.25">
      <c r="A2184" s="3"/>
      <c r="B2184" s="1"/>
      <c r="C2184" s="4"/>
      <c r="D2184" s="2"/>
      <c r="E2184" s="1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</row>
    <row r="2185" spans="1:26" ht="15.75" customHeight="1" x14ac:dyDescent="0.25">
      <c r="A2185" s="3"/>
      <c r="B2185" s="1"/>
      <c r="C2185" s="4"/>
      <c r="D2185" s="2"/>
      <c r="E2185" s="1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</row>
    <row r="2186" spans="1:26" ht="15.75" customHeight="1" x14ac:dyDescent="0.25">
      <c r="A2186" s="3"/>
      <c r="B2186" s="1"/>
      <c r="C2186" s="4"/>
      <c r="D2186" s="2"/>
      <c r="E2186" s="1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</row>
    <row r="2187" spans="1:26" ht="15.75" customHeight="1" x14ac:dyDescent="0.25">
      <c r="A2187" s="3"/>
      <c r="B2187" s="1"/>
      <c r="C2187" s="4"/>
      <c r="D2187" s="2"/>
      <c r="E2187" s="1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</row>
    <row r="2188" spans="1:26" ht="15.75" customHeight="1" x14ac:dyDescent="0.25">
      <c r="A2188" s="3"/>
      <c r="B2188" s="1"/>
      <c r="C2188" s="4"/>
      <c r="D2188" s="2"/>
      <c r="E2188" s="1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</row>
    <row r="2189" spans="1:26" ht="15.75" customHeight="1" x14ac:dyDescent="0.25">
      <c r="A2189" s="3"/>
      <c r="B2189" s="1"/>
      <c r="C2189" s="4"/>
      <c r="D2189" s="2"/>
      <c r="E2189" s="1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</row>
    <row r="2190" spans="1:26" ht="15.75" customHeight="1" x14ac:dyDescent="0.25">
      <c r="A2190" s="3"/>
      <c r="B2190" s="1"/>
      <c r="C2190" s="4"/>
      <c r="D2190" s="2"/>
      <c r="E2190" s="1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</row>
    <row r="2191" spans="1:26" ht="15.75" customHeight="1" x14ac:dyDescent="0.25">
      <c r="A2191" s="3"/>
      <c r="B2191" s="1"/>
      <c r="C2191" s="4"/>
      <c r="D2191" s="2"/>
      <c r="E2191" s="1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</row>
    <row r="2192" spans="1:26" ht="15.75" customHeight="1" x14ac:dyDescent="0.25">
      <c r="A2192" s="3"/>
      <c r="B2192" s="1"/>
      <c r="C2192" s="4"/>
      <c r="D2192" s="2"/>
      <c r="E2192" s="1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</row>
    <row r="2193" spans="1:26" ht="15.75" customHeight="1" x14ac:dyDescent="0.25">
      <c r="A2193" s="3"/>
      <c r="B2193" s="1"/>
      <c r="C2193" s="4"/>
      <c r="D2193" s="2"/>
      <c r="E2193" s="1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</row>
    <row r="2194" spans="1:26" ht="15.75" customHeight="1" x14ac:dyDescent="0.25">
      <c r="A2194" s="3"/>
      <c r="B2194" s="1"/>
      <c r="C2194" s="4"/>
      <c r="D2194" s="2"/>
      <c r="E2194" s="1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</row>
    <row r="2195" spans="1:26" ht="15.75" customHeight="1" x14ac:dyDescent="0.25">
      <c r="A2195" s="3"/>
      <c r="B2195" s="1"/>
      <c r="C2195" s="4"/>
      <c r="D2195" s="2"/>
      <c r="E2195" s="1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</row>
    <row r="2196" spans="1:26" ht="15.75" customHeight="1" x14ac:dyDescent="0.25">
      <c r="A2196" s="3"/>
      <c r="B2196" s="1"/>
      <c r="C2196" s="4"/>
      <c r="D2196" s="2"/>
      <c r="E2196" s="1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</row>
    <row r="2197" spans="1:26" ht="15.75" customHeight="1" x14ac:dyDescent="0.25">
      <c r="A2197" s="3"/>
      <c r="B2197" s="1"/>
      <c r="C2197" s="4"/>
      <c r="D2197" s="2"/>
      <c r="E2197" s="1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</row>
    <row r="2198" spans="1:26" ht="15.75" customHeight="1" x14ac:dyDescent="0.25">
      <c r="A2198" s="3"/>
      <c r="B2198" s="1"/>
      <c r="C2198" s="4"/>
      <c r="D2198" s="2"/>
      <c r="E2198" s="1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</row>
    <row r="2199" spans="1:26" ht="15.75" customHeight="1" x14ac:dyDescent="0.25">
      <c r="A2199" s="3"/>
      <c r="B2199" s="1"/>
      <c r="C2199" s="4"/>
      <c r="D2199" s="2"/>
      <c r="E2199" s="1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</row>
    <row r="2200" spans="1:26" ht="15.75" customHeight="1" x14ac:dyDescent="0.25">
      <c r="A2200" s="3"/>
      <c r="B2200" s="1"/>
      <c r="C2200" s="4"/>
      <c r="D2200" s="2"/>
      <c r="E2200" s="1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</row>
    <row r="2201" spans="1:26" ht="15.75" customHeight="1" x14ac:dyDescent="0.25">
      <c r="A2201" s="3"/>
      <c r="B2201" s="1"/>
      <c r="C2201" s="4"/>
      <c r="D2201" s="2"/>
      <c r="E2201" s="1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</row>
    <row r="2202" spans="1:26" ht="15.75" customHeight="1" x14ac:dyDescent="0.25">
      <c r="A2202" s="3"/>
      <c r="B2202" s="1"/>
      <c r="C2202" s="4"/>
      <c r="D2202" s="2"/>
      <c r="E2202" s="1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</row>
    <row r="2203" spans="1:26" ht="15.75" customHeight="1" x14ac:dyDescent="0.25">
      <c r="A2203" s="3"/>
      <c r="B2203" s="1"/>
      <c r="C2203" s="4"/>
      <c r="D2203" s="2"/>
      <c r="E2203" s="1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</row>
    <row r="2204" spans="1:26" ht="15.75" customHeight="1" x14ac:dyDescent="0.25">
      <c r="A2204" s="3"/>
      <c r="B2204" s="1"/>
      <c r="C2204" s="4"/>
      <c r="D2204" s="2"/>
      <c r="E2204" s="1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</row>
    <row r="2205" spans="1:26" ht="15.75" customHeight="1" x14ac:dyDescent="0.25">
      <c r="A2205" s="3"/>
      <c r="B2205" s="1"/>
      <c r="C2205" s="4"/>
      <c r="D2205" s="2"/>
      <c r="E2205" s="1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</row>
    <row r="2206" spans="1:26" ht="15.75" customHeight="1" x14ac:dyDescent="0.25">
      <c r="A2206" s="3"/>
      <c r="B2206" s="1"/>
      <c r="C2206" s="4"/>
      <c r="D2206" s="2"/>
      <c r="E2206" s="1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</row>
    <row r="2207" spans="1:26" ht="15.75" customHeight="1" x14ac:dyDescent="0.25">
      <c r="A2207" s="3"/>
      <c r="B2207" s="1"/>
      <c r="C2207" s="4"/>
      <c r="D2207" s="2"/>
      <c r="E2207" s="1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</row>
    <row r="2208" spans="1:26" ht="15.75" customHeight="1" x14ac:dyDescent="0.25">
      <c r="A2208" s="3"/>
      <c r="B2208" s="1"/>
      <c r="C2208" s="4"/>
      <c r="D2208" s="2"/>
      <c r="E2208" s="1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</row>
    <row r="2209" spans="1:26" ht="15.75" customHeight="1" x14ac:dyDescent="0.25">
      <c r="A2209" s="3"/>
      <c r="B2209" s="1"/>
      <c r="C2209" s="4"/>
      <c r="D2209" s="2"/>
      <c r="E2209" s="1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</row>
    <row r="2210" spans="1:26" ht="15.75" customHeight="1" x14ac:dyDescent="0.25">
      <c r="A2210" s="3"/>
      <c r="B2210" s="1"/>
      <c r="C2210" s="4"/>
      <c r="D2210" s="2"/>
      <c r="E2210" s="1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</row>
    <row r="2211" spans="1:26" ht="15.75" customHeight="1" x14ac:dyDescent="0.25">
      <c r="A2211" s="3"/>
      <c r="B2211" s="1"/>
      <c r="C2211" s="4"/>
      <c r="D2211" s="2"/>
      <c r="E2211" s="1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</row>
    <row r="2212" spans="1:26" ht="15.75" customHeight="1" x14ac:dyDescent="0.25">
      <c r="A2212" s="3"/>
      <c r="B2212" s="1"/>
      <c r="C2212" s="4"/>
      <c r="D2212" s="2"/>
      <c r="E2212" s="1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</row>
    <row r="2213" spans="1:26" ht="15.75" customHeight="1" x14ac:dyDescent="0.25">
      <c r="A2213" s="3"/>
      <c r="B2213" s="1"/>
      <c r="C2213" s="4"/>
      <c r="D2213" s="2"/>
      <c r="E2213" s="1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</row>
    <row r="2214" spans="1:26" ht="15.75" customHeight="1" x14ac:dyDescent="0.25">
      <c r="A2214" s="3"/>
      <c r="B2214" s="1"/>
      <c r="C2214" s="4"/>
      <c r="D2214" s="2"/>
      <c r="E2214" s="1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</row>
    <row r="2215" spans="1:26" ht="15.75" customHeight="1" x14ac:dyDescent="0.25">
      <c r="A2215" s="3"/>
      <c r="B2215" s="1"/>
      <c r="C2215" s="4"/>
      <c r="D2215" s="2"/>
      <c r="E2215" s="1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</row>
    <row r="2216" spans="1:26" ht="15.75" customHeight="1" x14ac:dyDescent="0.25">
      <c r="A2216" s="3"/>
      <c r="B2216" s="1"/>
      <c r="C2216" s="4"/>
      <c r="D2216" s="2"/>
      <c r="E2216" s="1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</row>
    <row r="2217" spans="1:26" ht="15.75" customHeight="1" x14ac:dyDescent="0.25">
      <c r="A2217" s="3"/>
      <c r="B2217" s="1"/>
      <c r="C2217" s="4"/>
      <c r="D2217" s="2"/>
      <c r="E2217" s="1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</row>
    <row r="2218" spans="1:26" ht="15.75" customHeight="1" x14ac:dyDescent="0.25">
      <c r="A2218" s="3"/>
      <c r="B2218" s="1"/>
      <c r="C2218" s="4"/>
      <c r="D2218" s="2"/>
      <c r="E2218" s="1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</row>
    <row r="2219" spans="1:26" ht="15.75" customHeight="1" x14ac:dyDescent="0.25">
      <c r="A2219" s="3"/>
      <c r="B2219" s="1"/>
      <c r="C2219" s="4"/>
      <c r="D2219" s="2"/>
      <c r="F2219" s="231"/>
      <c r="G2219" s="6"/>
      <c r="H2219" s="7"/>
      <c r="I2219" s="7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</row>
    <row r="2220" spans="1:26" ht="15.75" customHeight="1" x14ac:dyDescent="0.25">
      <c r="A2220" s="3"/>
      <c r="B2220" s="1"/>
      <c r="C2220" s="4"/>
      <c r="D2220" s="2"/>
      <c r="F2220" s="6"/>
      <c r="G2220" s="6"/>
      <c r="H2220" s="7"/>
      <c r="I2220" s="7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</row>
    <row r="2221" spans="1:26" ht="15.75" customHeight="1" x14ac:dyDescent="0.25">
      <c r="A2221" s="3"/>
      <c r="B2221" s="1"/>
      <c r="C2221" s="4"/>
      <c r="D2221" s="2"/>
      <c r="F2221" s="6"/>
      <c r="G2221" s="6"/>
      <c r="H2221" s="7"/>
      <c r="I2221" s="7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</row>
    <row r="2222" spans="1:26" ht="15.75" customHeight="1" x14ac:dyDescent="0.25">
      <c r="A2222" s="3"/>
      <c r="B2222" s="1"/>
      <c r="C2222" s="4"/>
      <c r="D2222" s="2"/>
      <c r="F2222" s="6"/>
      <c r="G2222" s="6"/>
      <c r="H2222" s="7"/>
      <c r="I2222" s="7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</row>
    <row r="2223" spans="1:26" ht="15.75" customHeight="1" x14ac:dyDescent="0.25">
      <c r="A2223" s="3"/>
      <c r="B2223" s="1"/>
      <c r="C2223" s="4"/>
      <c r="D2223" s="2"/>
      <c r="F2223" s="6"/>
      <c r="G2223" s="6"/>
      <c r="H2223" s="7"/>
      <c r="I2223" s="7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</row>
    <row r="2224" spans="1:26" ht="15.75" customHeight="1" x14ac:dyDescent="0.25">
      <c r="A2224" s="3"/>
      <c r="B2224" s="1"/>
      <c r="C2224" s="4"/>
      <c r="D2224" s="2"/>
      <c r="F2224" s="6"/>
      <c r="G2224" s="6"/>
      <c r="H2224" s="7"/>
      <c r="I2224" s="7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</row>
    <row r="2225" spans="1:26" ht="15.75" customHeight="1" x14ac:dyDescent="0.25">
      <c r="A2225" s="3"/>
      <c r="B2225" s="1"/>
      <c r="C2225" s="4"/>
      <c r="D2225" s="2"/>
      <c r="F2225" s="6"/>
      <c r="G2225" s="6"/>
      <c r="H2225" s="7"/>
      <c r="I2225" s="7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</row>
    <row r="2226" spans="1:26" ht="15.75" customHeight="1" x14ac:dyDescent="0.25">
      <c r="A2226" s="3"/>
      <c r="B2226" s="1"/>
      <c r="C2226" s="4"/>
      <c r="D2226" s="2"/>
      <c r="F2226" s="6"/>
      <c r="G2226" s="6"/>
      <c r="H2226" s="7"/>
      <c r="I2226" s="7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</row>
    <row r="2227" spans="1:26" ht="15.75" customHeight="1" x14ac:dyDescent="0.25">
      <c r="A2227" s="3"/>
      <c r="B2227" s="1"/>
      <c r="C2227" s="4"/>
      <c r="D2227" s="2"/>
      <c r="F2227" s="6"/>
      <c r="G2227" s="6"/>
      <c r="H2227" s="7"/>
      <c r="I2227" s="7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</row>
    <row r="2228" spans="1:26" ht="15.75" customHeight="1" x14ac:dyDescent="0.25">
      <c r="A2228" s="3"/>
      <c r="B2228" s="1"/>
      <c r="C2228" s="4"/>
      <c r="D2228" s="2"/>
      <c r="F2228" s="6"/>
      <c r="G2228" s="6"/>
      <c r="H2228" s="7"/>
      <c r="I2228" s="7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</row>
    <row r="2229" spans="1:26" ht="15.75" customHeight="1" x14ac:dyDescent="0.25">
      <c r="A2229" s="3"/>
      <c r="B2229" s="1"/>
      <c r="C2229" s="4"/>
      <c r="D2229" s="2"/>
      <c r="F2229" s="6"/>
      <c r="G2229" s="6"/>
      <c r="H2229" s="7"/>
      <c r="I2229" s="7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</row>
    <row r="2230" spans="1:26" ht="15.75" customHeight="1" x14ac:dyDescent="0.25">
      <c r="A2230" s="3"/>
      <c r="B2230" s="1"/>
      <c r="C2230" s="4"/>
      <c r="D2230" s="2"/>
      <c r="F2230" s="6"/>
      <c r="G2230" s="6"/>
      <c r="H2230" s="7"/>
      <c r="I2230" s="7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</row>
    <row r="2231" spans="1:26" ht="15.75" customHeight="1" x14ac:dyDescent="0.25">
      <c r="A2231" s="3"/>
      <c r="B2231" s="1"/>
      <c r="C2231" s="4"/>
      <c r="D2231" s="2"/>
      <c r="F2231" s="6"/>
      <c r="G2231" s="6"/>
      <c r="H2231" s="7"/>
      <c r="I2231" s="7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</row>
    <row r="2232" spans="1:26" ht="15.75" customHeight="1" x14ac:dyDescent="0.25">
      <c r="A2232" s="3"/>
      <c r="B2232" s="1"/>
      <c r="C2232" s="4"/>
      <c r="D2232" s="2"/>
      <c r="F2232" s="6"/>
      <c r="G2232" s="6"/>
      <c r="H2232" s="7"/>
      <c r="I2232" s="7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</row>
    <row r="2233" spans="1:26" ht="15.75" customHeight="1" x14ac:dyDescent="0.25">
      <c r="A2233" s="3"/>
      <c r="B2233" s="1"/>
      <c r="C2233" s="4"/>
      <c r="D2233" s="2"/>
      <c r="F2233" s="6"/>
      <c r="G2233" s="6"/>
      <c r="H2233" s="7"/>
      <c r="I2233" s="7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</row>
    <row r="2234" spans="1:26" ht="15.75" customHeight="1" x14ac:dyDescent="0.25">
      <c r="A2234" s="3"/>
      <c r="B2234" s="1"/>
      <c r="C2234" s="4"/>
      <c r="D2234" s="2"/>
      <c r="F2234" s="6"/>
      <c r="G2234" s="6"/>
      <c r="H2234" s="7"/>
      <c r="I2234" s="7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</row>
    <row r="2235" spans="1:26" ht="15.75" customHeight="1" x14ac:dyDescent="0.25">
      <c r="A2235" s="3"/>
      <c r="B2235" s="1"/>
      <c r="C2235" s="4"/>
      <c r="D2235" s="2"/>
      <c r="F2235" s="6"/>
      <c r="G2235" s="6"/>
      <c r="H2235" s="7"/>
      <c r="I2235" s="7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</row>
    <row r="2236" spans="1:26" ht="15.75" customHeight="1" x14ac:dyDescent="0.25">
      <c r="A2236" s="3"/>
      <c r="B2236" s="1"/>
      <c r="C2236" s="4"/>
      <c r="D2236" s="2"/>
      <c r="F2236" s="6"/>
      <c r="G2236" s="6"/>
      <c r="H2236" s="7"/>
      <c r="I2236" s="7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</row>
    <row r="2237" spans="1:26" ht="15.75" customHeight="1" x14ac:dyDescent="0.25">
      <c r="A2237" s="3"/>
      <c r="B2237" s="1"/>
      <c r="C2237" s="4"/>
      <c r="D2237" s="2"/>
      <c r="F2237" s="6"/>
      <c r="G2237" s="6"/>
      <c r="H2237" s="7"/>
      <c r="I2237" s="7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</row>
    <row r="2238" spans="1:26" ht="15.75" customHeight="1" x14ac:dyDescent="0.25">
      <c r="A2238" s="3"/>
      <c r="B2238" s="1"/>
      <c r="C2238" s="4"/>
      <c r="D2238" s="2"/>
      <c r="F2238" s="6"/>
      <c r="G2238" s="6"/>
      <c r="H2238" s="7"/>
      <c r="I2238" s="7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</row>
    <row r="2239" spans="1:26" ht="15.75" customHeight="1" x14ac:dyDescent="0.25">
      <c r="A2239" s="3"/>
      <c r="B2239" s="1"/>
      <c r="C2239" s="4"/>
      <c r="D2239" s="2"/>
      <c r="F2239" s="6"/>
      <c r="G2239" s="6"/>
      <c r="H2239" s="7"/>
      <c r="I2239" s="7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</row>
    <row r="2240" spans="1:26" ht="15.75" customHeight="1" x14ac:dyDescent="0.25">
      <c r="A2240" s="3"/>
      <c r="B2240" s="1"/>
      <c r="C2240" s="4"/>
      <c r="D2240" s="2"/>
      <c r="F2240" s="6"/>
      <c r="G2240" s="6"/>
      <c r="H2240" s="7"/>
      <c r="I2240" s="7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</row>
    <row r="2241" spans="1:26" ht="15.75" customHeight="1" x14ac:dyDescent="0.25">
      <c r="A2241" s="3"/>
      <c r="B2241" s="1"/>
      <c r="C2241" s="4"/>
      <c r="D2241" s="2"/>
      <c r="F2241" s="6"/>
      <c r="G2241" s="6"/>
      <c r="H2241" s="7"/>
      <c r="I2241" s="7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</row>
    <row r="2242" spans="1:26" ht="15.75" customHeight="1" x14ac:dyDescent="0.25">
      <c r="A2242" s="3"/>
      <c r="B2242" s="1"/>
      <c r="C2242" s="4"/>
      <c r="D2242" s="2"/>
      <c r="F2242" s="6"/>
      <c r="G2242" s="6"/>
      <c r="H2242" s="7"/>
      <c r="I2242" s="7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</row>
    <row r="2243" spans="1:26" ht="15.75" customHeight="1" x14ac:dyDescent="0.25">
      <c r="A2243" s="3"/>
      <c r="B2243" s="1"/>
      <c r="C2243" s="4"/>
      <c r="D2243" s="2"/>
      <c r="F2243" s="6"/>
      <c r="G2243" s="6"/>
      <c r="H2243" s="7"/>
      <c r="I2243" s="7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</row>
    <row r="2244" spans="1:26" ht="15.75" customHeight="1" x14ac:dyDescent="0.25">
      <c r="A2244" s="3"/>
      <c r="B2244" s="1"/>
      <c r="C2244" s="4"/>
      <c r="D2244" s="2"/>
      <c r="F2244" s="6"/>
      <c r="G2244" s="6"/>
      <c r="H2244" s="7"/>
      <c r="I2244" s="7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</row>
    <row r="2245" spans="1:26" ht="15.75" customHeight="1" x14ac:dyDescent="0.25">
      <c r="A2245" s="3"/>
      <c r="B2245" s="1"/>
      <c r="C2245" s="4"/>
      <c r="D2245" s="2"/>
      <c r="F2245" s="6"/>
      <c r="G2245" s="6"/>
      <c r="H2245" s="7"/>
      <c r="I2245" s="7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</row>
    <row r="2246" spans="1:26" ht="15.75" customHeight="1" x14ac:dyDescent="0.25">
      <c r="A2246" s="3"/>
      <c r="B2246" s="1"/>
      <c r="C2246" s="4"/>
      <c r="D2246" s="2"/>
      <c r="F2246" s="6"/>
      <c r="G2246" s="6"/>
      <c r="H2246" s="7"/>
      <c r="I2246" s="7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</row>
    <row r="2247" spans="1:26" ht="15.75" customHeight="1" x14ac:dyDescent="0.25">
      <c r="A2247" s="3"/>
      <c r="B2247" s="1"/>
      <c r="C2247" s="4"/>
      <c r="D2247" s="2"/>
      <c r="F2247" s="6"/>
      <c r="G2247" s="6"/>
      <c r="H2247" s="7"/>
      <c r="I2247" s="7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</row>
    <row r="2248" spans="1:26" ht="15.75" customHeight="1" x14ac:dyDescent="0.25">
      <c r="A2248" s="3"/>
      <c r="B2248" s="1"/>
      <c r="C2248" s="4"/>
      <c r="D2248" s="2"/>
      <c r="F2248" s="6"/>
      <c r="G2248" s="6"/>
      <c r="H2248" s="7"/>
      <c r="I2248" s="7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</row>
    <row r="2249" spans="1:26" ht="15.75" customHeight="1" x14ac:dyDescent="0.25">
      <c r="A2249" s="3"/>
      <c r="B2249" s="1"/>
      <c r="C2249" s="4"/>
      <c r="D2249" s="2"/>
      <c r="F2249" s="6"/>
      <c r="G2249" s="6"/>
      <c r="H2249" s="7"/>
      <c r="I2249" s="7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</row>
    <row r="2250" spans="1:26" ht="15.75" customHeight="1" x14ac:dyDescent="0.25">
      <c r="A2250" s="3"/>
      <c r="B2250" s="1"/>
      <c r="C2250" s="4"/>
      <c r="D2250" s="2"/>
      <c r="F2250" s="6"/>
      <c r="G2250" s="6"/>
      <c r="H2250" s="7"/>
      <c r="I2250" s="7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</row>
    <row r="2251" spans="1:26" ht="15.75" customHeight="1" x14ac:dyDescent="0.25">
      <c r="A2251" s="3"/>
      <c r="B2251" s="1"/>
      <c r="C2251" s="4"/>
      <c r="D2251" s="2"/>
      <c r="F2251" s="6"/>
      <c r="G2251" s="6"/>
      <c r="H2251" s="7"/>
      <c r="I2251" s="7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</row>
    <row r="2252" spans="1:26" ht="15.75" customHeight="1" x14ac:dyDescent="0.25">
      <c r="A2252" s="3"/>
      <c r="B2252" s="1"/>
      <c r="C2252" s="4"/>
      <c r="D2252" s="2"/>
      <c r="F2252" s="6"/>
      <c r="G2252" s="6"/>
      <c r="H2252" s="7"/>
      <c r="I2252" s="7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</row>
    <row r="2253" spans="1:26" ht="15.75" customHeight="1" x14ac:dyDescent="0.25">
      <c r="A2253" s="3"/>
      <c r="B2253" s="1"/>
      <c r="C2253" s="4"/>
      <c r="D2253" s="2"/>
      <c r="F2253" s="6"/>
      <c r="G2253" s="6"/>
      <c r="H2253" s="7"/>
      <c r="I2253" s="7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</row>
    <row r="2254" spans="1:26" ht="15.75" customHeight="1" x14ac:dyDescent="0.25">
      <c r="A2254" s="3"/>
      <c r="B2254" s="1"/>
      <c r="C2254" s="4"/>
      <c r="D2254" s="2"/>
      <c r="F2254" s="6"/>
      <c r="G2254" s="6"/>
      <c r="H2254" s="7"/>
      <c r="I2254" s="7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</row>
    <row r="2255" spans="1:26" ht="15.75" customHeight="1" x14ac:dyDescent="0.25">
      <c r="A2255" s="3"/>
      <c r="B2255" s="1"/>
      <c r="C2255" s="4"/>
      <c r="D2255" s="2"/>
      <c r="F2255" s="7"/>
      <c r="G2255" s="7"/>
      <c r="H2255" s="7"/>
      <c r="I2255" s="7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</row>
    <row r="2256" spans="1:26" ht="15.75" customHeight="1" x14ac:dyDescent="0.25">
      <c r="A2256" s="3"/>
      <c r="B2256" s="1"/>
      <c r="C2256" s="4"/>
      <c r="D2256" s="2"/>
      <c r="F2256" s="7"/>
      <c r="G2256" s="7"/>
      <c r="H2256" s="7"/>
      <c r="I2256" s="7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</row>
    <row r="2257" spans="1:26" ht="15.75" customHeight="1" x14ac:dyDescent="0.25">
      <c r="A2257" s="3"/>
      <c r="B2257" s="1"/>
      <c r="C2257" s="4"/>
      <c r="D2257" s="2"/>
      <c r="F2257" s="7"/>
      <c r="G2257" s="7"/>
      <c r="H2257" s="7"/>
      <c r="I2257" s="7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</row>
    <row r="2258" spans="1:26" ht="15.75" customHeight="1" x14ac:dyDescent="0.25">
      <c r="A2258" s="3"/>
      <c r="B2258" s="1"/>
      <c r="C2258" s="4"/>
      <c r="D2258" s="2"/>
      <c r="F2258" s="7"/>
      <c r="G2258" s="7"/>
      <c r="H2258" s="7"/>
      <c r="I2258" s="7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</row>
    <row r="2259" spans="1:26" ht="15.75" customHeight="1" x14ac:dyDescent="0.25">
      <c r="A2259" s="3"/>
      <c r="B2259" s="1"/>
      <c r="C2259" s="4"/>
      <c r="D2259" s="2"/>
      <c r="F2259" s="7"/>
      <c r="G2259" s="7"/>
      <c r="H2259" s="7"/>
      <c r="I2259" s="7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</row>
    <row r="2260" spans="1:26" ht="15.75" customHeight="1" x14ac:dyDescent="0.25">
      <c r="A2260" s="3"/>
      <c r="B2260" s="1"/>
      <c r="C2260" s="4"/>
      <c r="D2260" s="2"/>
      <c r="F2260" s="7"/>
      <c r="G2260" s="7"/>
      <c r="H2260" s="7"/>
      <c r="I2260" s="7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</row>
    <row r="2261" spans="1:26" ht="15.75" customHeight="1" x14ac:dyDescent="0.25">
      <c r="A2261" s="3"/>
      <c r="B2261" s="1"/>
      <c r="C2261" s="4"/>
      <c r="D2261" s="2"/>
      <c r="F2261" s="7"/>
      <c r="G2261" s="7"/>
      <c r="H2261" s="7"/>
      <c r="I2261" s="7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</row>
    <row r="2262" spans="1:26" ht="15.75" customHeight="1" x14ac:dyDescent="0.25">
      <c r="A2262" s="3"/>
      <c r="B2262" s="1"/>
      <c r="C2262" s="4"/>
      <c r="D2262" s="2"/>
      <c r="F2262" s="7"/>
      <c r="G2262" s="7"/>
      <c r="H2262" s="7"/>
      <c r="I2262" s="7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</row>
    <row r="2263" spans="1:26" ht="15.75" customHeight="1" x14ac:dyDescent="0.25">
      <c r="A2263" s="3"/>
      <c r="B2263" s="1"/>
      <c r="C2263" s="4"/>
      <c r="D2263" s="2"/>
      <c r="F2263" s="7"/>
      <c r="G2263" s="7"/>
      <c r="H2263" s="7"/>
      <c r="I2263" s="7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</row>
    <row r="2264" spans="1:26" ht="15.75" customHeight="1" x14ac:dyDescent="0.25">
      <c r="A2264" s="3"/>
      <c r="B2264" s="1"/>
      <c r="C2264" s="4"/>
      <c r="D2264" s="2"/>
      <c r="F2264" s="7"/>
      <c r="G2264" s="7"/>
      <c r="H2264" s="7"/>
      <c r="I2264" s="7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</row>
    <row r="2265" spans="1:26" ht="15.75" customHeight="1" x14ac:dyDescent="0.25">
      <c r="A2265" s="3"/>
      <c r="B2265" s="1"/>
      <c r="C2265" s="4"/>
      <c r="D2265" s="2"/>
      <c r="F2265" s="7"/>
      <c r="G2265" s="7"/>
      <c r="H2265" s="7"/>
      <c r="I2265" s="7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</row>
    <row r="2266" spans="1:26" ht="15.75" customHeight="1" x14ac:dyDescent="0.25">
      <c r="A2266" s="3"/>
      <c r="B2266" s="1"/>
      <c r="C2266" s="4"/>
      <c r="D2266" s="2"/>
      <c r="F2266" s="7"/>
      <c r="G2266" s="7"/>
      <c r="H2266" s="7"/>
      <c r="I2266" s="7"/>
      <c r="J2266" s="1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</row>
    <row r="2267" spans="1:26" ht="15.75" customHeight="1" x14ac:dyDescent="0.25">
      <c r="A2267" s="3"/>
      <c r="B2267" s="1"/>
      <c r="C2267" s="4"/>
      <c r="D2267" s="2"/>
      <c r="F2267" s="7"/>
      <c r="G2267" s="7"/>
      <c r="H2267" s="7"/>
      <c r="I2267" s="7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</row>
    <row r="2268" spans="1:26" ht="15.75" customHeight="1" x14ac:dyDescent="0.25">
      <c r="A2268" s="3"/>
      <c r="B2268" s="1"/>
      <c r="C2268" s="4"/>
      <c r="D2268" s="2"/>
      <c r="F2268" s="7"/>
      <c r="G2268" s="7"/>
      <c r="H2268" s="7"/>
      <c r="I2268" s="7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</row>
    <row r="2269" spans="1:26" ht="15.75" customHeight="1" x14ac:dyDescent="0.25">
      <c r="A2269" s="3"/>
      <c r="B2269" s="1"/>
      <c r="C2269" s="4"/>
      <c r="D2269" s="2"/>
      <c r="F2269" s="7"/>
      <c r="G2269" s="7"/>
      <c r="H2269" s="7"/>
      <c r="I2269" s="7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</row>
    <row r="2270" spans="1:26" ht="15.75" customHeight="1" x14ac:dyDescent="0.25">
      <c r="A2270" s="3"/>
      <c r="B2270" s="1"/>
      <c r="C2270" s="4"/>
      <c r="D2270" s="2"/>
      <c r="F2270" s="7"/>
      <c r="G2270" s="7"/>
      <c r="H2270" s="7"/>
      <c r="I2270" s="7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</row>
    <row r="2271" spans="1:26" ht="15.75" customHeight="1" x14ac:dyDescent="0.25">
      <c r="A2271" s="3"/>
      <c r="B2271" s="1"/>
      <c r="C2271" s="4"/>
      <c r="D2271" s="2"/>
      <c r="F2271" s="7"/>
      <c r="G2271" s="7"/>
      <c r="H2271" s="7"/>
      <c r="I2271" s="7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</row>
    <row r="2272" spans="1:26" ht="15.75" customHeight="1" x14ac:dyDescent="0.25">
      <c r="A2272" s="3"/>
      <c r="B2272" s="1"/>
      <c r="C2272" s="4"/>
      <c r="D2272" s="2"/>
      <c r="F2272" s="7"/>
      <c r="G2272" s="7"/>
      <c r="H2272" s="7"/>
      <c r="I2272" s="7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</row>
    <row r="2273" spans="1:26" ht="15.75" customHeight="1" x14ac:dyDescent="0.25">
      <c r="A2273" s="3"/>
      <c r="B2273" s="1"/>
      <c r="C2273" s="4"/>
      <c r="D2273" s="2"/>
      <c r="F2273" s="7"/>
      <c r="G2273" s="7"/>
      <c r="H2273" s="7"/>
      <c r="I2273" s="7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</row>
    <row r="2274" spans="1:26" ht="15.75" customHeight="1" x14ac:dyDescent="0.25">
      <c r="A2274" s="3"/>
      <c r="B2274" s="1"/>
      <c r="C2274" s="4"/>
      <c r="D2274" s="2"/>
      <c r="F2274" s="7"/>
      <c r="G2274" s="7"/>
      <c r="H2274" s="7"/>
      <c r="I2274" s="7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</row>
    <row r="2275" spans="1:26" ht="15.75" customHeight="1" x14ac:dyDescent="0.25">
      <c r="A2275" s="3"/>
      <c r="B2275" s="1"/>
      <c r="C2275" s="4"/>
      <c r="D2275" s="2"/>
      <c r="F2275" s="7"/>
      <c r="G2275" s="7"/>
      <c r="H2275" s="7"/>
      <c r="I2275" s="7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</row>
    <row r="2276" spans="1:26" ht="15.75" customHeight="1" x14ac:dyDescent="0.25">
      <c r="A2276" s="3"/>
      <c r="B2276" s="1"/>
      <c r="C2276" s="4"/>
      <c r="D2276" s="2"/>
      <c r="F2276" s="7"/>
      <c r="G2276" s="7"/>
      <c r="H2276" s="7"/>
      <c r="I2276" s="7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</row>
    <row r="2277" spans="1:26" ht="15.75" customHeight="1" x14ac:dyDescent="0.25">
      <c r="A2277" s="3"/>
      <c r="B2277" s="1"/>
      <c r="C2277" s="4"/>
      <c r="D2277" s="2"/>
      <c r="F2277" s="7"/>
      <c r="G2277" s="7"/>
      <c r="H2277" s="7"/>
      <c r="I2277" s="7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</row>
    <row r="2278" spans="1:26" ht="15" customHeight="1" x14ac:dyDescent="0.25">
      <c r="A2278" s="3"/>
      <c r="B2278" s="1"/>
      <c r="C2278" s="4"/>
      <c r="D2278" s="2"/>
      <c r="F2278" s="7"/>
      <c r="G2278" s="7"/>
      <c r="H2278" s="7"/>
      <c r="I2278" s="7"/>
    </row>
    <row r="2279" spans="1:26" ht="15" customHeight="1" x14ac:dyDescent="0.25">
      <c r="A2279" s="3"/>
      <c r="B2279" s="1"/>
      <c r="C2279" s="4"/>
      <c r="D2279" s="2"/>
      <c r="F2279" s="7"/>
      <c r="G2279" s="7"/>
      <c r="H2279" s="7"/>
      <c r="I2279" s="7"/>
    </row>
    <row r="2280" spans="1:26" ht="15" customHeight="1" x14ac:dyDescent="0.25">
      <c r="A2280" s="3"/>
      <c r="B2280" s="1"/>
      <c r="C2280" s="4"/>
      <c r="D2280" s="2"/>
      <c r="F2280" s="7"/>
      <c r="G2280" s="7"/>
      <c r="H2280" s="7"/>
      <c r="I2280" s="7"/>
    </row>
    <row r="2281" spans="1:26" ht="15" customHeight="1" x14ac:dyDescent="0.25">
      <c r="A2281" s="3"/>
      <c r="B2281" s="1"/>
      <c r="C2281" s="4"/>
      <c r="D2281" s="2"/>
      <c r="F2281" s="7"/>
      <c r="G2281" s="7"/>
      <c r="H2281" s="7"/>
      <c r="I2281" s="7"/>
    </row>
    <row r="2282" spans="1:26" ht="15" customHeight="1" x14ac:dyDescent="0.25">
      <c r="A2282" s="3"/>
      <c r="B2282" s="1"/>
      <c r="C2282" s="4"/>
      <c r="D2282" s="2"/>
      <c r="F2282" s="7"/>
      <c r="G2282" s="7"/>
      <c r="H2282" s="7"/>
      <c r="I2282" s="7"/>
    </row>
    <row r="2283" spans="1:26" ht="15" customHeight="1" x14ac:dyDescent="0.25">
      <c r="A2283" s="3"/>
      <c r="B2283" s="1"/>
      <c r="C2283" s="4"/>
      <c r="D2283" s="2"/>
      <c r="F2283" s="7"/>
      <c r="G2283" s="7"/>
      <c r="H2283" s="7"/>
      <c r="I2283" s="7"/>
    </row>
    <row r="2284" spans="1:26" ht="15" customHeight="1" x14ac:dyDescent="0.25">
      <c r="A2284" s="3"/>
      <c r="B2284" s="1"/>
      <c r="C2284" s="4"/>
      <c r="D2284" s="2"/>
      <c r="F2284" s="7"/>
      <c r="G2284" s="7"/>
      <c r="H2284" s="7"/>
      <c r="I2284" s="7"/>
    </row>
    <row r="2285" spans="1:26" ht="15" customHeight="1" x14ac:dyDescent="0.25">
      <c r="A2285" s="3"/>
      <c r="B2285" s="1"/>
      <c r="C2285" s="4"/>
      <c r="D2285" s="2"/>
      <c r="F2285" s="7"/>
      <c r="G2285" s="7"/>
      <c r="H2285" s="7"/>
      <c r="I2285" s="7"/>
    </row>
    <row r="2286" spans="1:26" ht="15" customHeight="1" x14ac:dyDescent="0.25">
      <c r="A2286" s="3"/>
      <c r="B2286" s="1"/>
      <c r="C2286" s="4"/>
      <c r="D2286" s="2"/>
      <c r="F2286" s="7"/>
      <c r="G2286" s="7"/>
      <c r="H2286" s="7"/>
      <c r="I2286" s="7"/>
    </row>
    <row r="2287" spans="1:26" ht="15" customHeight="1" x14ac:dyDescent="0.25">
      <c r="A2287" s="3"/>
      <c r="B2287" s="1"/>
      <c r="C2287" s="4"/>
      <c r="D2287" s="2"/>
      <c r="F2287" s="7"/>
      <c r="G2287" s="7"/>
      <c r="H2287" s="7"/>
      <c r="I2287" s="7"/>
    </row>
    <row r="2288" spans="1:26" ht="15" customHeight="1" x14ac:dyDescent="0.25">
      <c r="A2288" s="3"/>
      <c r="B2288" s="1"/>
      <c r="C2288" s="4"/>
      <c r="D2288" s="2"/>
      <c r="F2288" s="7"/>
      <c r="G2288" s="7"/>
      <c r="H2288" s="7"/>
      <c r="I2288" s="7"/>
    </row>
    <row r="2289" spans="1:9" ht="15" customHeight="1" x14ac:dyDescent="0.25">
      <c r="A2289" s="3"/>
      <c r="B2289" s="1"/>
      <c r="C2289" s="4"/>
      <c r="D2289" s="2"/>
      <c r="F2289" s="7"/>
      <c r="G2289" s="7"/>
      <c r="H2289" s="7"/>
      <c r="I2289" s="7"/>
    </row>
    <row r="2290" spans="1:9" ht="15" customHeight="1" x14ac:dyDescent="0.25">
      <c r="A2290" s="3"/>
      <c r="B2290" s="1"/>
      <c r="C2290" s="4"/>
      <c r="D2290" s="2"/>
      <c r="F2290" s="7"/>
      <c r="G2290" s="7"/>
      <c r="H2290" s="7"/>
      <c r="I2290" s="7"/>
    </row>
    <row r="2291" spans="1:9" ht="15" customHeight="1" x14ac:dyDescent="0.25">
      <c r="A2291" s="3"/>
      <c r="B2291" s="1"/>
      <c r="C2291" s="4"/>
      <c r="D2291" s="2"/>
      <c r="F2291" s="7"/>
      <c r="G2291" s="7"/>
      <c r="H2291" s="7"/>
      <c r="I2291" s="7"/>
    </row>
    <row r="2292" spans="1:9" ht="15" customHeight="1" x14ac:dyDescent="0.25">
      <c r="A2292" s="3"/>
      <c r="B2292" s="1"/>
      <c r="C2292" s="4"/>
      <c r="D2292" s="2"/>
      <c r="F2292" s="7"/>
      <c r="G2292" s="7"/>
      <c r="H2292" s="7"/>
      <c r="I2292" s="7"/>
    </row>
    <row r="2293" spans="1:9" ht="15" customHeight="1" x14ac:dyDescent="0.25">
      <c r="A2293" s="3"/>
      <c r="B2293" s="1"/>
      <c r="C2293" s="4"/>
      <c r="D2293" s="2"/>
      <c r="F2293" s="7"/>
      <c r="G2293" s="7"/>
      <c r="H2293" s="7"/>
      <c r="I2293" s="7"/>
    </row>
    <row r="2294" spans="1:9" ht="15" customHeight="1" x14ac:dyDescent="0.25">
      <c r="A2294" s="3"/>
      <c r="B2294" s="1"/>
      <c r="C2294" s="4"/>
      <c r="D2294" s="2"/>
      <c r="F2294" s="7"/>
      <c r="G2294" s="7"/>
      <c r="H2294" s="7"/>
      <c r="I2294" s="7"/>
    </row>
    <row r="2295" spans="1:9" ht="15" customHeight="1" x14ac:dyDescent="0.25">
      <c r="A2295" s="3"/>
      <c r="B2295" s="1"/>
      <c r="C2295" s="4"/>
      <c r="D2295" s="2"/>
      <c r="F2295" s="7"/>
      <c r="G2295" s="7"/>
      <c r="H2295" s="7"/>
      <c r="I2295" s="7"/>
    </row>
    <row r="2296" spans="1:9" ht="15" customHeight="1" x14ac:dyDescent="0.25">
      <c r="A2296" s="3"/>
      <c r="B2296" s="1"/>
      <c r="C2296" s="4"/>
      <c r="D2296" s="2"/>
      <c r="F2296" s="7"/>
      <c r="G2296" s="7"/>
      <c r="H2296" s="7"/>
      <c r="I2296" s="7"/>
    </row>
    <row r="2297" spans="1:9" ht="15" customHeight="1" x14ac:dyDescent="0.25">
      <c r="A2297" s="3"/>
      <c r="B2297" s="1"/>
      <c r="C2297" s="4"/>
      <c r="D2297" s="2"/>
      <c r="F2297" s="7"/>
      <c r="G2297" s="7"/>
      <c r="H2297" s="7"/>
      <c r="I2297" s="7"/>
    </row>
    <row r="2298" spans="1:9" ht="15" customHeight="1" x14ac:dyDescent="0.25">
      <c r="A2298" s="3"/>
      <c r="B2298" s="1"/>
      <c r="C2298" s="4"/>
      <c r="D2298" s="2"/>
      <c r="F2298" s="7"/>
      <c r="G2298" s="7"/>
      <c r="H2298" s="7"/>
      <c r="I2298" s="7"/>
    </row>
    <row r="2299" spans="1:9" ht="15" customHeight="1" x14ac:dyDescent="0.25">
      <c r="A2299" s="3"/>
      <c r="B2299" s="1"/>
      <c r="C2299" s="4"/>
      <c r="D2299" s="2"/>
      <c r="F2299" s="7"/>
      <c r="G2299" s="7"/>
      <c r="H2299" s="7"/>
      <c r="I2299" s="7"/>
    </row>
    <row r="2300" spans="1:9" ht="15" customHeight="1" x14ac:dyDescent="0.25">
      <c r="A2300" s="3"/>
      <c r="B2300" s="1"/>
      <c r="C2300" s="4"/>
      <c r="D2300" s="2"/>
      <c r="F2300" s="7"/>
      <c r="G2300" s="7"/>
      <c r="H2300" s="7"/>
      <c r="I2300" s="7"/>
    </row>
    <row r="2301" spans="1:9" ht="15" customHeight="1" x14ac:dyDescent="0.25">
      <c r="A2301" s="3"/>
      <c r="B2301" s="1"/>
      <c r="C2301" s="4"/>
      <c r="D2301" s="2"/>
      <c r="F2301" s="7"/>
      <c r="G2301" s="7"/>
      <c r="H2301" s="7"/>
      <c r="I2301" s="7"/>
    </row>
    <row r="2302" spans="1:9" ht="15" customHeight="1" x14ac:dyDescent="0.25">
      <c r="A2302" s="3"/>
      <c r="B2302" s="1"/>
      <c r="C2302" s="4"/>
      <c r="D2302" s="2"/>
      <c r="F2302" s="7"/>
      <c r="G2302" s="7"/>
      <c r="H2302" s="7"/>
      <c r="I2302" s="7"/>
    </row>
    <row r="2303" spans="1:9" ht="15" customHeight="1" x14ac:dyDescent="0.25">
      <c r="A2303" s="3"/>
      <c r="B2303" s="1"/>
      <c r="C2303" s="4"/>
      <c r="D2303" s="2"/>
      <c r="F2303" s="7"/>
      <c r="G2303" s="7"/>
      <c r="H2303" s="7"/>
      <c r="I2303" s="7"/>
    </row>
    <row r="2304" spans="1:9" ht="15" customHeight="1" x14ac:dyDescent="0.25">
      <c r="A2304" s="3"/>
      <c r="B2304" s="1"/>
      <c r="C2304" s="4"/>
      <c r="D2304" s="2"/>
      <c r="F2304" s="7"/>
      <c r="G2304" s="7"/>
      <c r="H2304" s="7"/>
      <c r="I2304" s="7"/>
    </row>
    <row r="2305" spans="1:9" ht="15" customHeight="1" x14ac:dyDescent="0.25">
      <c r="A2305" s="3"/>
      <c r="B2305" s="1"/>
      <c r="C2305" s="4"/>
      <c r="D2305" s="2"/>
      <c r="F2305" s="7"/>
      <c r="G2305" s="7"/>
      <c r="H2305" s="7"/>
      <c r="I2305" s="7"/>
    </row>
    <row r="2306" spans="1:9" ht="15" customHeight="1" x14ac:dyDescent="0.25">
      <c r="A2306" s="3"/>
      <c r="B2306" s="1"/>
      <c r="C2306" s="4"/>
      <c r="D2306" s="2"/>
      <c r="F2306" s="7"/>
      <c r="G2306" s="7"/>
      <c r="H2306" s="7"/>
      <c r="I2306" s="7"/>
    </row>
    <row r="2307" spans="1:9" ht="15" customHeight="1" x14ac:dyDescent="0.25">
      <c r="A2307" s="3"/>
      <c r="B2307" s="1"/>
      <c r="C2307" s="4"/>
      <c r="D2307" s="2"/>
      <c r="F2307" s="7"/>
      <c r="G2307" s="7"/>
      <c r="H2307" s="7"/>
      <c r="I2307" s="7"/>
    </row>
    <row r="2308" spans="1:9" ht="15" customHeight="1" x14ac:dyDescent="0.25">
      <c r="A2308" s="3"/>
      <c r="B2308" s="1"/>
      <c r="C2308" s="4"/>
      <c r="D2308" s="2"/>
      <c r="F2308" s="7"/>
      <c r="G2308" s="7"/>
      <c r="H2308" s="7"/>
      <c r="I2308" s="7"/>
    </row>
    <row r="2309" spans="1:9" ht="15" customHeight="1" x14ac:dyDescent="0.25">
      <c r="A2309" s="3"/>
      <c r="B2309" s="1"/>
      <c r="C2309" s="4"/>
      <c r="D2309" s="2"/>
      <c r="F2309" s="7"/>
      <c r="G2309" s="7"/>
      <c r="H2309" s="7"/>
      <c r="I2309" s="7"/>
    </row>
    <row r="2310" spans="1:9" ht="15" customHeight="1" x14ac:dyDescent="0.25">
      <c r="A2310" s="3"/>
      <c r="B2310" s="1"/>
      <c r="C2310" s="4"/>
      <c r="D2310" s="2"/>
      <c r="F2310" s="7"/>
      <c r="G2310" s="7"/>
      <c r="H2310" s="7"/>
      <c r="I2310" s="7"/>
    </row>
    <row r="2311" spans="1:9" ht="15" customHeight="1" x14ac:dyDescent="0.25">
      <c r="A2311" s="3"/>
      <c r="B2311" s="1"/>
      <c r="C2311" s="4"/>
      <c r="D2311" s="2"/>
      <c r="F2311" s="7"/>
      <c r="G2311" s="7"/>
      <c r="H2311" s="7"/>
      <c r="I2311" s="7"/>
    </row>
    <row r="2312" spans="1:9" ht="15" customHeight="1" x14ac:dyDescent="0.25">
      <c r="A2312" s="3"/>
      <c r="B2312" s="1"/>
      <c r="C2312" s="4"/>
      <c r="D2312" s="2"/>
      <c r="F2312" s="7"/>
      <c r="G2312" s="7"/>
      <c r="H2312" s="7"/>
      <c r="I2312" s="7"/>
    </row>
    <row r="2313" spans="1:9" ht="15" customHeight="1" x14ac:dyDescent="0.25">
      <c r="A2313" s="3"/>
      <c r="B2313" s="1"/>
      <c r="C2313" s="4"/>
      <c r="D2313" s="2"/>
      <c r="F2313" s="7"/>
      <c r="G2313" s="7"/>
      <c r="H2313" s="7"/>
      <c r="I2313" s="7"/>
    </row>
    <row r="2314" spans="1:9" ht="15" customHeight="1" x14ac:dyDescent="0.25">
      <c r="A2314" s="3"/>
      <c r="B2314" s="1"/>
      <c r="C2314" s="4"/>
      <c r="D2314" s="2"/>
      <c r="F2314" s="7"/>
      <c r="G2314" s="7"/>
      <c r="H2314" s="7"/>
      <c r="I2314" s="7"/>
    </row>
    <row r="2315" spans="1:9" ht="15" customHeight="1" x14ac:dyDescent="0.25">
      <c r="A2315" s="3"/>
      <c r="B2315" s="1"/>
      <c r="C2315" s="4"/>
      <c r="D2315" s="2"/>
      <c r="F2315" s="7"/>
      <c r="G2315" s="7"/>
      <c r="H2315" s="7"/>
      <c r="I2315" s="7"/>
    </row>
    <row r="2316" spans="1:9" ht="15" customHeight="1" x14ac:dyDescent="0.25">
      <c r="A2316" s="3"/>
      <c r="B2316" s="1"/>
      <c r="C2316" s="4"/>
      <c r="D2316" s="2"/>
      <c r="F2316" s="7"/>
      <c r="G2316" s="7"/>
      <c r="H2316" s="7"/>
      <c r="I2316" s="7"/>
    </row>
    <row r="2317" spans="1:9" ht="15" customHeight="1" x14ac:dyDescent="0.25">
      <c r="A2317" s="3"/>
      <c r="B2317" s="1"/>
      <c r="C2317" s="4"/>
      <c r="D2317" s="2"/>
      <c r="F2317" s="7"/>
      <c r="G2317" s="7"/>
      <c r="H2317" s="7"/>
      <c r="I2317" s="7"/>
    </row>
    <row r="2318" spans="1:9" ht="15" customHeight="1" x14ac:dyDescent="0.25">
      <c r="A2318" s="3"/>
      <c r="B2318" s="1"/>
      <c r="C2318" s="4"/>
      <c r="D2318" s="2"/>
      <c r="F2318" s="7"/>
      <c r="G2318" s="7"/>
      <c r="H2318" s="7"/>
      <c r="I2318" s="7"/>
    </row>
    <row r="2319" spans="1:9" ht="15" customHeight="1" x14ac:dyDescent="0.25">
      <c r="A2319" s="3"/>
      <c r="B2319" s="1"/>
      <c r="C2319" s="4"/>
      <c r="D2319" s="2"/>
      <c r="F2319" s="7"/>
      <c r="G2319" s="7"/>
      <c r="H2319" s="7"/>
      <c r="I2319" s="7"/>
    </row>
    <row r="2320" spans="1:9" ht="15" customHeight="1" x14ac:dyDescent="0.25">
      <c r="A2320" s="3"/>
      <c r="B2320" s="1"/>
      <c r="C2320" s="4"/>
      <c r="D2320" s="2"/>
      <c r="F2320" s="7"/>
      <c r="G2320" s="7"/>
      <c r="H2320" s="7"/>
      <c r="I2320" s="7"/>
    </row>
    <row r="2321" spans="1:9" ht="15" customHeight="1" x14ac:dyDescent="0.25">
      <c r="A2321" s="3"/>
      <c r="B2321" s="1"/>
      <c r="C2321" s="4"/>
      <c r="D2321" s="2"/>
      <c r="F2321" s="7"/>
      <c r="G2321" s="7"/>
      <c r="H2321" s="7"/>
      <c r="I2321" s="7"/>
    </row>
    <row r="2322" spans="1:9" ht="15" customHeight="1" x14ac:dyDescent="0.25">
      <c r="A2322" s="3"/>
      <c r="B2322" s="1"/>
      <c r="C2322" s="4"/>
      <c r="D2322" s="2"/>
      <c r="F2322" s="7"/>
      <c r="G2322" s="7"/>
      <c r="H2322" s="7"/>
      <c r="I2322" s="7"/>
    </row>
    <row r="2323" spans="1:9" ht="15" customHeight="1" x14ac:dyDescent="0.25">
      <c r="A2323" s="3"/>
      <c r="B2323" s="1"/>
      <c r="C2323" s="4"/>
      <c r="D2323" s="2"/>
      <c r="F2323" s="7"/>
      <c r="G2323" s="7"/>
      <c r="H2323" s="7"/>
      <c r="I2323" s="7"/>
    </row>
    <row r="2324" spans="1:9" ht="15" customHeight="1" x14ac:dyDescent="0.25">
      <c r="A2324" s="3"/>
      <c r="B2324" s="1"/>
      <c r="C2324" s="4"/>
      <c r="D2324" s="2"/>
      <c r="F2324" s="7"/>
      <c r="G2324" s="7"/>
      <c r="H2324" s="7"/>
      <c r="I2324" s="7"/>
    </row>
    <row r="2325" spans="1:9" ht="15" customHeight="1" x14ac:dyDescent="0.25">
      <c r="A2325" s="3"/>
      <c r="B2325" s="1"/>
      <c r="C2325" s="4"/>
      <c r="D2325" s="2"/>
      <c r="F2325" s="7"/>
      <c r="G2325" s="7"/>
      <c r="H2325" s="7"/>
      <c r="I2325" s="7"/>
    </row>
    <row r="2326" spans="1:9" ht="15" customHeight="1" x14ac:dyDescent="0.25">
      <c r="A2326" s="3"/>
      <c r="B2326" s="1"/>
      <c r="C2326" s="4"/>
      <c r="D2326" s="2"/>
      <c r="F2326" s="7"/>
      <c r="G2326" s="7"/>
      <c r="H2326" s="7"/>
      <c r="I2326" s="7"/>
    </row>
    <row r="2327" spans="1:9" ht="15" customHeight="1" x14ac:dyDescent="0.25">
      <c r="A2327" s="3"/>
      <c r="B2327" s="1"/>
      <c r="C2327" s="4"/>
      <c r="D2327" s="2"/>
      <c r="F2327" s="7"/>
      <c r="G2327" s="7"/>
      <c r="H2327" s="7"/>
      <c r="I2327" s="7"/>
    </row>
    <row r="2328" spans="1:9" ht="15" customHeight="1" x14ac:dyDescent="0.25">
      <c r="A2328" s="3"/>
      <c r="B2328" s="1"/>
      <c r="C2328" s="4"/>
      <c r="D2328" s="2"/>
      <c r="F2328" s="7"/>
      <c r="G2328" s="7"/>
      <c r="H2328" s="7"/>
      <c r="I2328" s="7"/>
    </row>
    <row r="2329" spans="1:9" ht="15" customHeight="1" x14ac:dyDescent="0.25">
      <c r="A2329" s="3"/>
      <c r="B2329" s="1"/>
      <c r="C2329" s="4"/>
      <c r="D2329" s="2"/>
      <c r="F2329" s="7"/>
      <c r="G2329" s="7"/>
      <c r="H2329" s="7"/>
      <c r="I2329" s="7"/>
    </row>
    <row r="2330" spans="1:9" ht="15" customHeight="1" x14ac:dyDescent="0.25">
      <c r="A2330" s="3"/>
      <c r="B2330" s="1"/>
      <c r="C2330" s="4"/>
      <c r="D2330" s="2"/>
      <c r="F2330" s="7"/>
      <c r="G2330" s="7"/>
      <c r="H2330" s="3"/>
      <c r="I2330" s="3"/>
    </row>
    <row r="2331" spans="1:9" ht="15" customHeight="1" x14ac:dyDescent="0.25">
      <c r="A2331" s="3"/>
      <c r="B2331" s="1"/>
      <c r="C2331" s="4"/>
      <c r="D2331" s="2"/>
      <c r="F2331" s="7"/>
      <c r="G2331" s="7"/>
      <c r="H2331" s="3"/>
      <c r="I2331" s="3"/>
    </row>
    <row r="2332" spans="1:9" ht="15" customHeight="1" x14ac:dyDescent="0.25">
      <c r="A2332" s="3"/>
      <c r="B2332" s="1"/>
      <c r="C2332" s="4"/>
      <c r="D2332" s="2"/>
      <c r="F2332" s="7"/>
      <c r="G2332" s="7"/>
      <c r="H2332" s="3"/>
      <c r="I2332" s="3"/>
    </row>
    <row r="2333" spans="1:9" ht="15" customHeight="1" x14ac:dyDescent="0.25">
      <c r="A2333" s="3"/>
      <c r="B2333" s="1"/>
      <c r="C2333" s="4"/>
      <c r="D2333" s="2"/>
      <c r="F2333" s="7"/>
      <c r="G2333" s="7"/>
      <c r="H2333" s="3"/>
      <c r="I2333" s="3"/>
    </row>
    <row r="2334" spans="1:9" ht="15" customHeight="1" x14ac:dyDescent="0.25">
      <c r="A2334" s="3"/>
      <c r="B2334" s="1"/>
      <c r="C2334" s="4"/>
      <c r="D2334" s="2"/>
      <c r="F2334" s="7"/>
      <c r="G2334" s="7"/>
      <c r="H2334" s="3"/>
      <c r="I2334" s="3"/>
    </row>
    <row r="2335" spans="1:9" ht="15" customHeight="1" x14ac:dyDescent="0.25">
      <c r="A2335" s="3"/>
      <c r="B2335" s="1"/>
      <c r="C2335" s="4"/>
      <c r="D2335" s="2"/>
      <c r="F2335" s="7"/>
      <c r="G2335" s="7"/>
      <c r="H2335" s="3"/>
      <c r="I2335" s="3"/>
    </row>
    <row r="2336" spans="1:9" ht="15" customHeight="1" x14ac:dyDescent="0.25">
      <c r="A2336" s="3"/>
      <c r="B2336" s="1"/>
      <c r="C2336" s="4"/>
      <c r="D2336" s="2"/>
      <c r="F2336" s="7"/>
      <c r="G2336" s="7"/>
      <c r="H2336" s="3"/>
      <c r="I2336" s="3"/>
    </row>
    <row r="2337" spans="1:9" ht="15" customHeight="1" x14ac:dyDescent="0.25">
      <c r="A2337" s="3"/>
      <c r="B2337" s="1"/>
      <c r="C2337" s="4"/>
      <c r="D2337" s="2"/>
      <c r="F2337" s="7"/>
      <c r="G2337" s="7"/>
      <c r="H2337" s="3"/>
      <c r="I2337" s="3"/>
    </row>
    <row r="2338" spans="1:9" ht="15" customHeight="1" x14ac:dyDescent="0.25">
      <c r="A2338" s="3"/>
      <c r="B2338" s="1"/>
      <c r="C2338" s="4"/>
      <c r="D2338" s="2"/>
      <c r="F2338" s="7"/>
      <c r="G2338" s="7"/>
      <c r="H2338" s="3"/>
      <c r="I2338" s="3"/>
    </row>
    <row r="2339" spans="1:9" ht="15" customHeight="1" x14ac:dyDescent="0.25">
      <c r="A2339" s="3"/>
      <c r="B2339" s="1"/>
      <c r="C2339" s="4"/>
      <c r="D2339" s="2"/>
      <c r="F2339" s="7"/>
      <c r="G2339" s="7"/>
      <c r="H2339" s="3"/>
      <c r="I2339" s="3"/>
    </row>
    <row r="2340" spans="1:9" ht="15" customHeight="1" x14ac:dyDescent="0.25">
      <c r="A2340" s="3"/>
      <c r="B2340" s="1"/>
      <c r="C2340" s="4"/>
      <c r="D2340" s="2"/>
      <c r="F2340" s="7"/>
      <c r="G2340" s="7"/>
      <c r="H2340" s="3"/>
      <c r="I2340" s="3"/>
    </row>
    <row r="2341" spans="1:9" ht="15" customHeight="1" x14ac:dyDescent="0.25">
      <c r="A2341" s="3"/>
      <c r="B2341" s="1"/>
      <c r="C2341" s="4"/>
      <c r="D2341" s="2"/>
      <c r="F2341" s="7"/>
      <c r="G2341" s="7"/>
      <c r="H2341" s="3"/>
      <c r="I2341" s="3"/>
    </row>
    <row r="2342" spans="1:9" ht="15" customHeight="1" x14ac:dyDescent="0.25">
      <c r="A2342" s="3"/>
      <c r="B2342" s="1"/>
      <c r="C2342" s="4"/>
      <c r="D2342" s="2"/>
      <c r="F2342" s="7"/>
      <c r="G2342" s="7"/>
      <c r="H2342" s="3"/>
      <c r="I2342" s="3"/>
    </row>
    <row r="2343" spans="1:9" ht="15" customHeight="1" x14ac:dyDescent="0.25">
      <c r="A2343" s="3"/>
      <c r="B2343" s="1"/>
      <c r="C2343" s="4"/>
      <c r="D2343" s="2"/>
      <c r="F2343" s="7"/>
      <c r="G2343" s="7"/>
      <c r="H2343" s="3"/>
      <c r="I2343" s="3"/>
    </row>
    <row r="2344" spans="1:9" ht="15" customHeight="1" x14ac:dyDescent="0.25">
      <c r="A2344" s="3"/>
      <c r="B2344" s="1"/>
      <c r="C2344" s="4"/>
      <c r="D2344" s="2"/>
      <c r="F2344" s="7"/>
      <c r="G2344" s="7"/>
      <c r="H2344" s="3"/>
      <c r="I2344" s="3"/>
    </row>
    <row r="2345" spans="1:9" ht="15" customHeight="1" x14ac:dyDescent="0.25">
      <c r="A2345" s="3"/>
      <c r="B2345" s="1"/>
      <c r="C2345" s="4"/>
      <c r="D2345" s="2"/>
      <c r="F2345" s="7"/>
      <c r="G2345" s="7"/>
      <c r="H2345" s="3"/>
      <c r="I2345" s="3"/>
    </row>
    <row r="2346" spans="1:9" ht="15" customHeight="1" x14ac:dyDescent="0.25">
      <c r="A2346" s="3"/>
      <c r="B2346" s="1"/>
      <c r="C2346" s="4"/>
      <c r="D2346" s="2"/>
      <c r="F2346" s="7"/>
      <c r="G2346" s="7"/>
      <c r="H2346" s="3"/>
      <c r="I2346" s="3"/>
    </row>
    <row r="2347" spans="1:9" ht="15" customHeight="1" x14ac:dyDescent="0.25">
      <c r="A2347" s="3"/>
      <c r="B2347" s="1"/>
      <c r="C2347" s="4"/>
      <c r="D2347" s="2"/>
      <c r="F2347" s="7"/>
      <c r="G2347" s="7"/>
      <c r="H2347" s="3"/>
      <c r="I2347" s="3"/>
    </row>
    <row r="2348" spans="1:9" ht="15" customHeight="1" x14ac:dyDescent="0.25">
      <c r="A2348" s="3"/>
      <c r="B2348" s="1"/>
      <c r="C2348" s="4"/>
      <c r="D2348" s="2"/>
      <c r="F2348" s="7"/>
      <c r="G2348" s="7"/>
      <c r="H2348" s="3"/>
      <c r="I2348" s="3"/>
    </row>
    <row r="2349" spans="1:9" ht="15" customHeight="1" x14ac:dyDescent="0.25">
      <c r="A2349" s="3"/>
      <c r="B2349" s="1"/>
      <c r="C2349" s="4"/>
      <c r="D2349" s="2"/>
      <c r="F2349" s="7"/>
      <c r="G2349" s="7"/>
      <c r="H2349" s="3"/>
      <c r="I2349" s="3"/>
    </row>
    <row r="2350" spans="1:9" ht="15" customHeight="1" x14ac:dyDescent="0.25">
      <c r="A2350" s="3"/>
      <c r="B2350" s="1"/>
      <c r="C2350" s="4"/>
      <c r="D2350" s="2"/>
      <c r="F2350" s="7"/>
      <c r="G2350" s="7"/>
      <c r="H2350" s="3"/>
      <c r="I2350" s="3"/>
    </row>
    <row r="2351" spans="1:9" ht="15" customHeight="1" x14ac:dyDescent="0.25">
      <c r="A2351" s="3"/>
      <c r="B2351" s="1"/>
      <c r="C2351" s="4"/>
      <c r="D2351" s="2"/>
      <c r="F2351" s="7"/>
      <c r="G2351" s="7"/>
      <c r="H2351" s="3"/>
      <c r="I2351" s="3"/>
    </row>
    <row r="2352" spans="1:9" ht="15" customHeight="1" x14ac:dyDescent="0.25">
      <c r="A2352" s="3"/>
      <c r="B2352" s="1"/>
      <c r="C2352" s="4"/>
      <c r="D2352" s="2"/>
      <c r="F2352" s="7"/>
      <c r="G2352" s="7"/>
      <c r="H2352" s="3"/>
      <c r="I2352" s="3"/>
    </row>
    <row r="2353" spans="1:9" ht="15" customHeight="1" x14ac:dyDescent="0.25">
      <c r="A2353" s="3"/>
      <c r="B2353" s="1"/>
      <c r="C2353" s="4"/>
      <c r="D2353" s="2"/>
      <c r="F2353" s="7"/>
      <c r="G2353" s="7"/>
      <c r="H2353" s="3"/>
      <c r="I2353" s="3"/>
    </row>
    <row r="2354" spans="1:9" ht="15" customHeight="1" x14ac:dyDescent="0.25">
      <c r="A2354" s="3"/>
      <c r="B2354" s="1"/>
      <c r="C2354" s="4"/>
      <c r="D2354" s="2"/>
      <c r="F2354" s="7"/>
      <c r="G2354" s="7"/>
      <c r="H2354" s="3"/>
      <c r="I2354" s="3"/>
    </row>
    <row r="2355" spans="1:9" ht="15" customHeight="1" x14ac:dyDescent="0.25">
      <c r="A2355" s="3"/>
      <c r="B2355" s="1"/>
      <c r="C2355" s="4"/>
      <c r="D2355" s="2"/>
      <c r="F2355" s="7"/>
      <c r="G2355" s="7"/>
      <c r="H2355" s="3"/>
      <c r="I2355" s="3"/>
    </row>
    <row r="2356" spans="1:9" ht="15" customHeight="1" x14ac:dyDescent="0.25">
      <c r="A2356" s="3"/>
      <c r="B2356" s="1"/>
      <c r="C2356" s="4"/>
      <c r="D2356" s="2"/>
      <c r="F2356" s="7"/>
      <c r="G2356" s="7"/>
      <c r="H2356" s="3"/>
      <c r="I2356" s="3"/>
    </row>
    <row r="2357" spans="1:9" ht="15" customHeight="1" x14ac:dyDescent="0.25">
      <c r="A2357" s="3"/>
      <c r="B2357" s="1"/>
      <c r="C2357" s="4"/>
      <c r="D2357" s="2"/>
      <c r="F2357" s="7"/>
      <c r="G2357" s="7"/>
      <c r="H2357" s="3"/>
      <c r="I2357" s="3"/>
    </row>
    <row r="2358" spans="1:9" ht="15" customHeight="1" x14ac:dyDescent="0.25">
      <c r="A2358" s="3"/>
      <c r="B2358" s="1"/>
      <c r="C2358" s="4"/>
      <c r="D2358" s="2"/>
      <c r="F2358" s="7"/>
      <c r="G2358" s="7"/>
      <c r="H2358" s="3"/>
      <c r="I2358" s="3"/>
    </row>
    <row r="2359" spans="1:9" ht="15" customHeight="1" x14ac:dyDescent="0.25">
      <c r="A2359" s="3"/>
      <c r="B2359" s="1"/>
      <c r="C2359" s="4"/>
      <c r="D2359" s="2"/>
      <c r="F2359" s="7"/>
      <c r="G2359" s="7"/>
      <c r="H2359" s="3"/>
      <c r="I2359" s="3"/>
    </row>
    <row r="2360" spans="1:9" ht="15" customHeight="1" x14ac:dyDescent="0.25">
      <c r="A2360" s="3"/>
      <c r="B2360" s="1"/>
      <c r="C2360" s="4"/>
      <c r="D2360" s="2"/>
      <c r="F2360" s="7"/>
      <c r="G2360" s="7"/>
      <c r="H2360" s="3"/>
      <c r="I2360" s="3"/>
    </row>
    <row r="2361" spans="1:9" ht="15" customHeight="1" x14ac:dyDescent="0.25">
      <c r="A2361" s="3"/>
      <c r="B2361" s="1"/>
      <c r="C2361" s="4"/>
      <c r="D2361" s="2"/>
      <c r="F2361" s="7"/>
      <c r="G2361" s="7"/>
      <c r="H2361" s="3"/>
      <c r="I2361" s="3"/>
    </row>
    <row r="2362" spans="1:9" ht="15" customHeight="1" x14ac:dyDescent="0.25">
      <c r="A2362" s="3"/>
      <c r="B2362" s="1"/>
      <c r="C2362" s="4"/>
      <c r="D2362" s="2"/>
      <c r="F2362" s="7"/>
      <c r="G2362" s="7"/>
      <c r="H2362" s="3"/>
      <c r="I2362" s="3"/>
    </row>
    <row r="2363" spans="1:9" ht="15" customHeight="1" x14ac:dyDescent="0.25">
      <c r="A2363" s="3"/>
      <c r="B2363" s="1"/>
      <c r="C2363" s="4"/>
      <c r="D2363" s="2"/>
      <c r="F2363" s="7"/>
      <c r="G2363" s="7"/>
      <c r="H2363" s="3"/>
      <c r="I2363" s="3"/>
    </row>
    <row r="2364" spans="1:9" ht="15" customHeight="1" x14ac:dyDescent="0.25">
      <c r="A2364" s="3"/>
      <c r="B2364" s="1"/>
      <c r="C2364" s="4"/>
      <c r="D2364" s="2"/>
      <c r="F2364" s="7"/>
      <c r="G2364" s="7"/>
      <c r="H2364" s="3"/>
      <c r="I2364" s="3"/>
    </row>
    <row r="2365" spans="1:9" ht="15" customHeight="1" x14ac:dyDescent="0.25">
      <c r="A2365" s="3"/>
      <c r="B2365" s="1"/>
      <c r="C2365" s="4"/>
      <c r="D2365" s="2"/>
      <c r="F2365" s="7"/>
      <c r="G2365" s="7"/>
      <c r="H2365" s="3"/>
      <c r="I2365" s="3"/>
    </row>
    <row r="2366" spans="1:9" ht="15" customHeight="1" x14ac:dyDescent="0.25">
      <c r="A2366" s="3"/>
      <c r="B2366" s="1"/>
      <c r="C2366" s="4"/>
      <c r="D2366" s="2"/>
      <c r="F2366" s="7"/>
      <c r="G2366" s="7"/>
      <c r="H2366" s="3"/>
      <c r="I2366" s="3"/>
    </row>
    <row r="2367" spans="1:9" ht="15" customHeight="1" x14ac:dyDescent="0.25">
      <c r="A2367" s="3"/>
      <c r="B2367" s="1"/>
      <c r="C2367" s="4"/>
      <c r="D2367" s="2"/>
      <c r="F2367" s="7"/>
      <c r="G2367" s="7"/>
      <c r="H2367" s="3"/>
      <c r="I2367" s="3"/>
    </row>
    <row r="2368" spans="1:9" ht="15" customHeight="1" x14ac:dyDescent="0.25">
      <c r="A2368" s="3"/>
      <c r="B2368" s="1"/>
      <c r="C2368" s="4"/>
      <c r="D2368" s="2"/>
      <c r="F2368" s="7"/>
      <c r="G2368" s="7"/>
      <c r="H2368" s="3"/>
      <c r="I2368" s="3"/>
    </row>
    <row r="2369" spans="1:9" ht="15" customHeight="1" x14ac:dyDescent="0.25">
      <c r="A2369" s="3"/>
      <c r="B2369" s="1"/>
      <c r="C2369" s="4"/>
      <c r="D2369" s="2"/>
      <c r="F2369" s="7"/>
      <c r="G2369" s="7"/>
      <c r="H2369" s="3"/>
      <c r="I2369" s="3"/>
    </row>
    <row r="2370" spans="1:9" ht="15" customHeight="1" x14ac:dyDescent="0.25">
      <c r="A2370" s="3"/>
      <c r="B2370" s="1"/>
      <c r="C2370" s="4"/>
      <c r="D2370" s="2"/>
      <c r="F2370" s="7"/>
      <c r="G2370" s="7"/>
      <c r="H2370" s="3"/>
      <c r="I2370" s="3"/>
    </row>
    <row r="2371" spans="1:9" ht="15" customHeight="1" x14ac:dyDescent="0.25">
      <c r="A2371" s="3"/>
      <c r="B2371" s="1"/>
      <c r="C2371" s="4"/>
      <c r="D2371" s="2"/>
      <c r="F2371" s="7"/>
      <c r="G2371" s="7"/>
      <c r="H2371" s="3"/>
      <c r="I2371" s="3"/>
    </row>
    <row r="2372" spans="1:9" ht="15" customHeight="1" x14ac:dyDescent="0.25">
      <c r="A2372" s="3"/>
      <c r="B2372" s="1"/>
      <c r="C2372" s="4"/>
      <c r="D2372" s="2"/>
      <c r="F2372" s="7"/>
      <c r="G2372" s="7"/>
      <c r="H2372" s="3"/>
      <c r="I2372" s="3"/>
    </row>
    <row r="2373" spans="1:9" ht="15" customHeight="1" x14ac:dyDescent="0.25">
      <c r="A2373" s="3"/>
      <c r="B2373" s="1"/>
      <c r="C2373" s="4"/>
      <c r="D2373" s="2"/>
      <c r="F2373" s="7"/>
      <c r="G2373" s="7"/>
      <c r="H2373" s="3"/>
      <c r="I2373" s="3"/>
    </row>
    <row r="2374" spans="1:9" ht="15" customHeight="1" x14ac:dyDescent="0.25">
      <c r="A2374" s="3"/>
      <c r="B2374" s="1"/>
      <c r="C2374" s="4"/>
      <c r="D2374" s="2"/>
      <c r="F2374" s="7"/>
      <c r="G2374" s="7"/>
      <c r="H2374" s="3"/>
      <c r="I2374" s="3"/>
    </row>
    <row r="2375" spans="1:9" ht="15" customHeight="1" x14ac:dyDescent="0.25">
      <c r="A2375" s="3"/>
      <c r="B2375" s="1"/>
      <c r="C2375" s="4"/>
      <c r="D2375" s="2"/>
      <c r="F2375" s="7"/>
      <c r="G2375" s="7"/>
      <c r="H2375" s="3"/>
      <c r="I2375" s="3"/>
    </row>
    <row r="2376" spans="1:9" ht="15" customHeight="1" x14ac:dyDescent="0.25">
      <c r="A2376" s="3"/>
      <c r="B2376" s="1"/>
      <c r="C2376" s="4"/>
      <c r="D2376" s="2"/>
      <c r="F2376" s="7"/>
      <c r="G2376" s="7"/>
      <c r="H2376" s="3"/>
      <c r="I2376" s="3"/>
    </row>
    <row r="2377" spans="1:9" ht="15" customHeight="1" x14ac:dyDescent="0.25">
      <c r="A2377" s="3"/>
      <c r="B2377" s="1"/>
      <c r="C2377" s="4"/>
      <c r="D2377" s="2"/>
      <c r="F2377" s="7"/>
      <c r="G2377" s="7"/>
      <c r="H2377" s="3"/>
      <c r="I2377" s="3"/>
    </row>
    <row r="2378" spans="1:9" ht="15" customHeight="1" x14ac:dyDescent="0.25">
      <c r="A2378" s="3"/>
      <c r="B2378" s="1"/>
      <c r="C2378" s="4"/>
      <c r="D2378" s="2"/>
      <c r="F2378" s="7"/>
      <c r="G2378" s="7"/>
      <c r="H2378" s="3"/>
      <c r="I2378" s="3"/>
    </row>
    <row r="2379" spans="1:9" ht="15" customHeight="1" x14ac:dyDescent="0.25">
      <c r="A2379" s="3"/>
      <c r="B2379" s="1"/>
      <c r="C2379" s="4"/>
      <c r="D2379" s="2"/>
      <c r="F2379" s="7"/>
      <c r="G2379" s="7"/>
      <c r="H2379" s="3"/>
      <c r="I2379" s="3"/>
    </row>
    <row r="2380" spans="1:9" ht="15" customHeight="1" x14ac:dyDescent="0.25">
      <c r="A2380" s="3"/>
      <c r="B2380" s="1"/>
      <c r="C2380" s="4"/>
      <c r="D2380" s="2"/>
      <c r="F2380" s="7"/>
      <c r="G2380" s="7"/>
      <c r="H2380" s="3"/>
      <c r="I2380" s="3"/>
    </row>
    <row r="2381" spans="1:9" ht="15" customHeight="1" x14ac:dyDescent="0.25">
      <c r="A2381" s="3"/>
      <c r="B2381" s="1"/>
      <c r="C2381" s="4"/>
      <c r="D2381" s="2"/>
      <c r="F2381" s="7"/>
      <c r="G2381" s="7"/>
      <c r="H2381" s="3"/>
      <c r="I2381" s="3"/>
    </row>
    <row r="2382" spans="1:9" ht="15" customHeight="1" x14ac:dyDescent="0.25">
      <c r="A2382" s="3"/>
      <c r="B2382" s="1"/>
      <c r="C2382" s="4"/>
      <c r="D2382" s="2"/>
      <c r="F2382" s="7"/>
      <c r="G2382" s="7"/>
      <c r="H2382" s="3"/>
      <c r="I2382" s="3"/>
    </row>
    <row r="2383" spans="1:9" ht="15" customHeight="1" x14ac:dyDescent="0.25">
      <c r="A2383" s="3"/>
      <c r="B2383" s="1"/>
      <c r="C2383" s="4"/>
      <c r="D2383" s="2"/>
      <c r="F2383" s="7"/>
      <c r="G2383" s="7"/>
      <c r="H2383" s="3"/>
      <c r="I2383" s="3"/>
    </row>
    <row r="2384" spans="1:9" ht="15" customHeight="1" x14ac:dyDescent="0.25">
      <c r="A2384" s="3"/>
      <c r="B2384" s="1"/>
      <c r="C2384" s="4"/>
      <c r="D2384" s="2"/>
      <c r="F2384" s="7"/>
      <c r="G2384" s="7"/>
      <c r="H2384" s="3"/>
      <c r="I2384" s="3"/>
    </row>
    <row r="2385" spans="1:9" ht="15" customHeight="1" x14ac:dyDescent="0.25">
      <c r="A2385" s="3"/>
      <c r="B2385" s="1"/>
      <c r="C2385" s="4"/>
      <c r="D2385" s="2"/>
      <c r="F2385" s="7"/>
      <c r="G2385" s="7"/>
      <c r="H2385" s="3"/>
      <c r="I2385" s="3"/>
    </row>
    <row r="2386" spans="1:9" ht="15" customHeight="1" x14ac:dyDescent="0.25">
      <c r="A2386" s="3"/>
      <c r="B2386" s="1"/>
      <c r="C2386" s="4"/>
      <c r="D2386" s="2"/>
      <c r="F2386" s="7"/>
      <c r="G2386" s="7"/>
      <c r="H2386" s="3"/>
      <c r="I2386" s="3"/>
    </row>
    <row r="2387" spans="1:9" ht="15" customHeight="1" x14ac:dyDescent="0.25">
      <c r="A2387" s="3"/>
      <c r="B2387" s="1"/>
      <c r="C2387" s="4"/>
      <c r="D2387" s="2"/>
      <c r="F2387" s="7"/>
      <c r="G2387" s="7"/>
      <c r="H2387" s="3"/>
      <c r="I2387" s="3"/>
    </row>
    <row r="2388" spans="1:9" ht="15" customHeight="1" x14ac:dyDescent="0.25">
      <c r="A2388" s="3"/>
      <c r="B2388" s="1"/>
      <c r="C2388" s="4"/>
      <c r="D2388" s="2"/>
      <c r="F2388" s="7"/>
      <c r="G2388" s="7"/>
      <c r="H2388" s="3"/>
      <c r="I2388" s="3"/>
    </row>
    <row r="2389" spans="1:9" ht="15" customHeight="1" x14ac:dyDescent="0.25">
      <c r="A2389" s="3"/>
      <c r="B2389" s="1"/>
      <c r="C2389" s="4"/>
      <c r="D2389" s="2"/>
      <c r="F2389" s="7"/>
      <c r="G2389" s="7"/>
      <c r="H2389" s="3"/>
      <c r="I2389" s="3"/>
    </row>
    <row r="2390" spans="1:9" ht="15" customHeight="1" x14ac:dyDescent="0.25">
      <c r="A2390" s="3"/>
      <c r="B2390" s="1"/>
      <c r="C2390" s="4"/>
      <c r="D2390" s="2"/>
      <c r="F2390" s="7"/>
      <c r="G2390" s="7"/>
      <c r="H2390" s="3"/>
      <c r="I2390" s="3"/>
    </row>
    <row r="2391" spans="1:9" ht="15" customHeight="1" x14ac:dyDescent="0.25">
      <c r="A2391" s="3"/>
      <c r="B2391" s="1"/>
      <c r="C2391" s="4"/>
      <c r="D2391" s="2"/>
      <c r="F2391" s="7"/>
      <c r="G2391" s="7"/>
      <c r="H2391" s="3"/>
      <c r="I2391" s="3"/>
    </row>
    <row r="2392" spans="1:9" ht="15" customHeight="1" x14ac:dyDescent="0.25">
      <c r="A2392" s="3"/>
      <c r="B2392" s="1"/>
      <c r="C2392" s="4"/>
      <c r="D2392" s="2"/>
      <c r="F2392" s="7"/>
      <c r="G2392" s="7"/>
      <c r="H2392" s="3"/>
      <c r="I2392" s="3"/>
    </row>
    <row r="2393" spans="1:9" ht="15" customHeight="1" x14ac:dyDescent="0.25">
      <c r="A2393" s="3"/>
      <c r="B2393" s="1"/>
      <c r="C2393" s="4"/>
      <c r="D2393" s="2"/>
      <c r="F2393" s="7"/>
      <c r="G2393" s="7"/>
      <c r="H2393" s="3"/>
      <c r="I2393" s="3"/>
    </row>
    <row r="2394" spans="1:9" ht="15" customHeight="1" x14ac:dyDescent="0.25">
      <c r="A2394" s="3"/>
      <c r="B2394" s="1"/>
      <c r="C2394" s="4"/>
      <c r="D2394" s="2"/>
      <c r="F2394" s="7"/>
      <c r="G2394" s="7"/>
      <c r="H2394" s="3"/>
      <c r="I2394" s="3"/>
    </row>
    <row r="2395" spans="1:9" ht="15" customHeight="1" x14ac:dyDescent="0.25">
      <c r="A2395" s="3"/>
      <c r="B2395" s="1"/>
      <c r="C2395" s="4"/>
      <c r="D2395" s="2"/>
      <c r="F2395" s="7"/>
      <c r="G2395" s="7"/>
      <c r="H2395" s="3"/>
      <c r="I2395" s="3"/>
    </row>
    <row r="2396" spans="1:9" ht="15" customHeight="1" x14ac:dyDescent="0.25">
      <c r="A2396" s="3"/>
      <c r="B2396" s="1"/>
      <c r="C2396" s="4"/>
      <c r="D2396" s="2"/>
      <c r="F2396" s="7"/>
      <c r="G2396" s="7"/>
      <c r="H2396" s="3"/>
      <c r="I2396" s="3"/>
    </row>
    <row r="2397" spans="1:9" ht="15" customHeight="1" x14ac:dyDescent="0.25">
      <c r="A2397" s="3"/>
      <c r="B2397" s="1"/>
      <c r="C2397" s="4"/>
      <c r="D2397" s="2"/>
      <c r="F2397" s="7"/>
      <c r="G2397" s="7"/>
      <c r="H2397" s="3"/>
      <c r="I2397" s="3"/>
    </row>
    <row r="2398" spans="1:9" ht="15" customHeight="1" x14ac:dyDescent="0.25">
      <c r="A2398" s="3"/>
      <c r="B2398" s="1"/>
      <c r="C2398" s="4"/>
      <c r="D2398" s="2"/>
      <c r="F2398" s="7"/>
      <c r="G2398" s="7"/>
      <c r="H2398" s="3"/>
      <c r="I2398" s="3"/>
    </row>
    <row r="2399" spans="1:9" ht="15" customHeight="1" x14ac:dyDescent="0.25">
      <c r="A2399" s="3"/>
      <c r="B2399" s="1"/>
      <c r="C2399" s="4"/>
      <c r="D2399" s="2"/>
      <c r="F2399" s="7"/>
      <c r="G2399" s="7"/>
      <c r="H2399" s="3"/>
      <c r="I2399" s="3"/>
    </row>
    <row r="2400" spans="1:9" ht="15" customHeight="1" x14ac:dyDescent="0.25">
      <c r="A2400" s="3"/>
      <c r="B2400" s="1"/>
      <c r="C2400" s="4"/>
      <c r="D2400" s="2"/>
      <c r="F2400" s="7"/>
      <c r="G2400" s="7"/>
      <c r="H2400" s="3"/>
      <c r="I2400" s="3"/>
    </row>
    <row r="2401" spans="1:9" ht="15" customHeight="1" x14ac:dyDescent="0.25">
      <c r="A2401" s="3"/>
      <c r="B2401" s="1"/>
      <c r="C2401" s="4"/>
      <c r="D2401" s="2"/>
      <c r="F2401" s="7"/>
      <c r="G2401" s="7"/>
      <c r="H2401" s="3"/>
      <c r="I2401" s="3"/>
    </row>
    <row r="2402" spans="1:9" ht="15" customHeight="1" x14ac:dyDescent="0.25">
      <c r="A2402" s="3"/>
      <c r="B2402" s="1"/>
      <c r="C2402" s="4"/>
      <c r="D2402" s="2"/>
      <c r="F2402" s="7"/>
      <c r="G2402" s="7"/>
      <c r="H2402" s="3"/>
      <c r="I2402" s="3"/>
    </row>
    <row r="2403" spans="1:9" ht="15" customHeight="1" x14ac:dyDescent="0.25">
      <c r="A2403" s="3"/>
      <c r="B2403" s="1"/>
      <c r="C2403" s="4"/>
      <c r="D2403" s="2"/>
      <c r="F2403" s="7"/>
      <c r="G2403" s="7"/>
      <c r="H2403" s="3"/>
      <c r="I2403" s="3"/>
    </row>
    <row r="2404" spans="1:9" ht="15" customHeight="1" x14ac:dyDescent="0.25">
      <c r="A2404" s="3"/>
      <c r="B2404" s="1"/>
      <c r="C2404" s="4"/>
      <c r="D2404" s="2"/>
      <c r="F2404" s="7"/>
      <c r="G2404" s="7"/>
      <c r="H2404" s="3"/>
      <c r="I2404" s="3"/>
    </row>
    <row r="2405" spans="1:9" ht="15" customHeight="1" x14ac:dyDescent="0.25">
      <c r="A2405" s="3"/>
      <c r="B2405" s="1"/>
      <c r="C2405" s="4"/>
      <c r="D2405" s="2"/>
      <c r="F2405" s="7"/>
      <c r="G2405" s="7"/>
      <c r="H2405" s="3"/>
      <c r="I2405" s="3"/>
    </row>
    <row r="2406" spans="1:9" ht="15" customHeight="1" x14ac:dyDescent="0.25">
      <c r="A2406" s="3"/>
      <c r="B2406" s="1"/>
      <c r="C2406" s="4"/>
      <c r="D2406" s="2"/>
      <c r="F2406" s="7"/>
      <c r="G2406" s="7"/>
      <c r="H2406" s="3"/>
      <c r="I2406" s="3"/>
    </row>
    <row r="2407" spans="1:9" ht="15" customHeight="1" x14ac:dyDescent="0.25">
      <c r="A2407" s="3"/>
      <c r="B2407" s="1"/>
      <c r="C2407" s="4"/>
      <c r="D2407" s="2"/>
      <c r="F2407" s="7"/>
      <c r="G2407" s="7"/>
      <c r="H2407" s="3"/>
      <c r="I2407" s="3"/>
    </row>
    <row r="2408" spans="1:9" ht="15" customHeight="1" x14ac:dyDescent="0.25">
      <c r="A2408" s="3"/>
      <c r="B2408" s="1"/>
      <c r="C2408" s="4"/>
      <c r="D2408" s="2"/>
      <c r="F2408" s="7"/>
      <c r="G2408" s="7"/>
      <c r="H2408" s="3"/>
      <c r="I2408" s="3"/>
    </row>
    <row r="2409" spans="1:9" ht="15" customHeight="1" x14ac:dyDescent="0.25">
      <c r="A2409" s="3"/>
      <c r="B2409" s="1"/>
      <c r="C2409" s="4"/>
      <c r="D2409" s="2"/>
      <c r="F2409" s="7"/>
      <c r="G2409" s="7"/>
      <c r="H2409" s="3"/>
      <c r="I2409" s="3"/>
    </row>
    <row r="2410" spans="1:9" ht="15" customHeight="1" x14ac:dyDescent="0.25">
      <c r="A2410" s="3"/>
      <c r="B2410" s="1"/>
      <c r="C2410" s="4"/>
      <c r="D2410" s="2"/>
      <c r="F2410" s="7"/>
      <c r="G2410" s="7"/>
      <c r="H2410" s="3"/>
      <c r="I2410" s="3"/>
    </row>
    <row r="2411" spans="1:9" ht="15" customHeight="1" x14ac:dyDescent="0.25">
      <c r="A2411" s="3"/>
      <c r="B2411" s="1"/>
      <c r="C2411" s="4"/>
      <c r="D2411" s="2"/>
      <c r="F2411" s="7"/>
      <c r="G2411" s="7"/>
      <c r="H2411" s="3"/>
      <c r="I2411" s="3"/>
    </row>
    <row r="2412" spans="1:9" ht="15" customHeight="1" x14ac:dyDescent="0.25">
      <c r="A2412" s="3"/>
      <c r="B2412" s="1"/>
      <c r="C2412" s="4"/>
      <c r="D2412" s="2"/>
      <c r="F2412" s="7"/>
      <c r="G2412" s="7"/>
      <c r="H2412" s="3"/>
      <c r="I2412" s="3"/>
    </row>
    <row r="2413" spans="1:9" ht="15" customHeight="1" x14ac:dyDescent="0.25">
      <c r="A2413" s="3"/>
      <c r="B2413" s="1"/>
      <c r="C2413" s="4"/>
      <c r="D2413" s="2"/>
      <c r="F2413" s="7"/>
      <c r="G2413" s="7"/>
      <c r="H2413" s="3"/>
      <c r="I2413" s="3"/>
    </row>
    <row r="2414" spans="1:9" ht="15" customHeight="1" x14ac:dyDescent="0.25">
      <c r="A2414" s="3"/>
      <c r="B2414" s="1"/>
      <c r="C2414" s="4"/>
      <c r="D2414" s="2"/>
      <c r="F2414" s="7"/>
      <c r="G2414" s="7"/>
      <c r="H2414" s="3"/>
      <c r="I2414" s="3"/>
    </row>
    <row r="2415" spans="1:9" ht="15" customHeight="1" x14ac:dyDescent="0.25">
      <c r="A2415" s="3"/>
      <c r="B2415" s="1"/>
      <c r="C2415" s="4"/>
      <c r="D2415" s="2"/>
      <c r="F2415" s="7"/>
      <c r="G2415" s="7"/>
      <c r="H2415" s="3"/>
      <c r="I2415" s="3"/>
    </row>
    <row r="2416" spans="1:9" ht="15" customHeight="1" x14ac:dyDescent="0.25">
      <c r="A2416" s="3"/>
      <c r="B2416" s="1"/>
      <c r="C2416" s="4"/>
      <c r="D2416" s="2"/>
      <c r="F2416" s="7"/>
      <c r="G2416" s="7"/>
      <c r="H2416" s="3"/>
      <c r="I2416" s="3"/>
    </row>
    <row r="2417" spans="1:9" ht="15" customHeight="1" x14ac:dyDescent="0.25">
      <c r="A2417" s="3"/>
      <c r="B2417" s="1"/>
      <c r="C2417" s="4"/>
      <c r="D2417" s="2"/>
      <c r="F2417" s="7"/>
      <c r="G2417" s="7"/>
      <c r="H2417" s="3"/>
      <c r="I2417" s="3"/>
    </row>
    <row r="2418" spans="1:9" ht="15" customHeight="1" x14ac:dyDescent="0.25">
      <c r="A2418" s="3"/>
      <c r="B2418" s="1"/>
      <c r="C2418" s="4"/>
      <c r="D2418" s="2"/>
      <c r="F2418" s="7"/>
      <c r="G2418" s="7"/>
      <c r="H2418" s="3"/>
      <c r="I2418" s="3"/>
    </row>
    <row r="2419" spans="1:9" ht="15" customHeight="1" x14ac:dyDescent="0.25">
      <c r="A2419" s="3"/>
      <c r="B2419" s="1"/>
      <c r="C2419" s="4"/>
      <c r="D2419" s="2"/>
      <c r="F2419" s="7"/>
      <c r="G2419" s="7"/>
      <c r="H2419" s="3"/>
      <c r="I2419" s="3"/>
    </row>
    <row r="2420" spans="1:9" ht="15" customHeight="1" x14ac:dyDescent="0.25">
      <c r="A2420" s="3"/>
      <c r="B2420" s="1"/>
      <c r="C2420" s="4"/>
      <c r="D2420" s="2"/>
      <c r="F2420" s="7"/>
      <c r="G2420" s="7"/>
      <c r="H2420" s="3"/>
      <c r="I2420" s="3"/>
    </row>
    <row r="2421" spans="1:9" ht="15" customHeight="1" x14ac:dyDescent="0.25">
      <c r="A2421" s="3"/>
      <c r="B2421" s="1"/>
      <c r="C2421" s="4"/>
      <c r="D2421" s="2"/>
      <c r="F2421" s="7"/>
      <c r="G2421" s="7"/>
      <c r="H2421" s="3"/>
      <c r="I2421" s="3"/>
    </row>
    <row r="2422" spans="1:9" ht="15" customHeight="1" x14ac:dyDescent="0.25">
      <c r="A2422" s="3"/>
      <c r="B2422" s="1"/>
      <c r="C2422" s="4"/>
      <c r="D2422" s="2"/>
      <c r="F2422" s="7"/>
      <c r="G2422" s="7"/>
      <c r="H2422" s="3"/>
      <c r="I2422" s="3"/>
    </row>
    <row r="2423" spans="1:9" ht="15" customHeight="1" x14ac:dyDescent="0.25">
      <c r="A2423" s="3"/>
      <c r="B2423" s="1"/>
    </row>
    <row r="2424" spans="1:9" ht="15" customHeight="1" x14ac:dyDescent="0.25">
      <c r="A2424" s="3"/>
      <c r="B2424" s="1"/>
    </row>
    <row r="2425" spans="1:9" ht="15" customHeight="1" x14ac:dyDescent="0.25">
      <c r="A2425" s="3"/>
      <c r="B2425" s="1"/>
      <c r="C2425" s="4"/>
      <c r="D2425" s="2"/>
      <c r="F2425" s="7"/>
      <c r="G2425" s="7"/>
      <c r="H2425" s="3"/>
      <c r="I2425" s="3"/>
    </row>
    <row r="2426" spans="1:9" ht="15" customHeight="1" x14ac:dyDescent="0.25">
      <c r="A2426" s="3"/>
      <c r="B2426" s="1"/>
      <c r="C2426" s="4"/>
      <c r="D2426" s="2"/>
      <c r="F2426" s="7"/>
      <c r="G2426" s="7"/>
      <c r="H2426" s="3"/>
      <c r="I2426" s="3"/>
    </row>
    <row r="2427" spans="1:9" ht="15" customHeight="1" x14ac:dyDescent="0.25">
      <c r="A2427" s="3"/>
      <c r="B2427" s="1"/>
      <c r="C2427" s="4"/>
      <c r="D2427" s="2"/>
      <c r="F2427" s="7"/>
      <c r="G2427" s="7"/>
      <c r="H2427" s="3"/>
      <c r="I2427" s="3"/>
    </row>
    <row r="2428" spans="1:9" ht="15" customHeight="1" x14ac:dyDescent="0.25">
      <c r="A2428" s="3"/>
      <c r="B2428" s="1"/>
      <c r="C2428" s="4"/>
      <c r="D2428" s="2"/>
      <c r="F2428" s="7"/>
      <c r="G2428" s="7"/>
      <c r="H2428" s="3"/>
      <c r="I2428" s="3"/>
    </row>
    <row r="2429" spans="1:9" ht="15" customHeight="1" x14ac:dyDescent="0.25">
      <c r="A2429" s="3"/>
      <c r="B2429" s="1"/>
      <c r="C2429" s="4"/>
      <c r="D2429" s="2"/>
      <c r="F2429" s="7"/>
      <c r="G2429" s="7"/>
      <c r="H2429" s="3"/>
      <c r="I2429" s="3"/>
    </row>
    <row r="2430" spans="1:9" ht="15" customHeight="1" x14ac:dyDescent="0.25">
      <c r="A2430" s="3"/>
      <c r="B2430" s="1"/>
      <c r="C2430" s="4"/>
      <c r="D2430" s="2"/>
      <c r="F2430" s="7"/>
      <c r="G2430" s="7"/>
      <c r="H2430" s="3"/>
      <c r="I2430" s="3"/>
    </row>
    <row r="2431" spans="1:9" ht="15" customHeight="1" x14ac:dyDescent="0.25">
      <c r="A2431" s="3"/>
      <c r="B2431" s="1"/>
      <c r="C2431" s="4"/>
      <c r="D2431" s="2"/>
      <c r="F2431" s="7"/>
      <c r="G2431" s="7"/>
      <c r="H2431" s="3"/>
      <c r="I2431" s="3"/>
    </row>
    <row r="2432" spans="1:9" ht="15" customHeight="1" x14ac:dyDescent="0.25">
      <c r="A2432" s="3"/>
      <c r="B2432" s="1"/>
      <c r="C2432" s="4"/>
      <c r="D2432" s="2"/>
      <c r="F2432" s="7"/>
      <c r="G2432" s="7"/>
      <c r="H2432" s="3"/>
      <c r="I2432" s="3"/>
    </row>
    <row r="2433" spans="1:9" ht="15" customHeight="1" x14ac:dyDescent="0.25">
      <c r="A2433" s="3"/>
      <c r="B2433" s="1"/>
      <c r="C2433" s="4"/>
      <c r="D2433" s="2"/>
      <c r="F2433" s="7"/>
      <c r="G2433" s="7"/>
      <c r="H2433" s="3"/>
      <c r="I2433" s="3"/>
    </row>
    <row r="2434" spans="1:9" ht="15" customHeight="1" x14ac:dyDescent="0.25">
      <c r="A2434" s="3"/>
      <c r="B2434" s="1"/>
      <c r="C2434" s="4"/>
      <c r="D2434" s="2"/>
      <c r="F2434" s="7"/>
      <c r="G2434" s="7"/>
      <c r="H2434" s="3"/>
      <c r="I2434" s="3"/>
    </row>
    <row r="2435" spans="1:9" ht="15" customHeight="1" x14ac:dyDescent="0.25">
      <c r="A2435" s="3"/>
      <c r="B2435" s="1"/>
      <c r="C2435" s="4"/>
      <c r="D2435" s="2"/>
      <c r="F2435" s="7"/>
      <c r="G2435" s="7"/>
      <c r="H2435" s="3"/>
      <c r="I2435" s="3"/>
    </row>
    <row r="2436" spans="1:9" ht="15" customHeight="1" x14ac:dyDescent="0.25">
      <c r="A2436" s="3"/>
      <c r="B2436" s="1"/>
      <c r="C2436" s="4"/>
      <c r="D2436" s="2"/>
      <c r="F2436" s="7"/>
      <c r="G2436" s="7"/>
      <c r="H2436" s="3"/>
      <c r="I2436" s="3"/>
    </row>
    <row r="2437" spans="1:9" ht="15" customHeight="1" x14ac:dyDescent="0.25">
      <c r="A2437" s="3"/>
      <c r="B2437" s="1"/>
      <c r="C2437" s="4"/>
      <c r="D2437" s="2"/>
      <c r="F2437" s="7"/>
      <c r="G2437" s="7"/>
      <c r="H2437" s="3"/>
      <c r="I2437" s="3"/>
    </row>
    <row r="2438" spans="1:9" ht="15" customHeight="1" x14ac:dyDescent="0.25">
      <c r="A2438" s="3"/>
      <c r="B2438" s="1"/>
      <c r="C2438" s="4"/>
      <c r="D2438" s="2"/>
      <c r="F2438" s="7"/>
      <c r="G2438" s="7"/>
      <c r="H2438" s="3"/>
      <c r="I2438" s="3"/>
    </row>
    <row r="2439" spans="1:9" ht="15" customHeight="1" x14ac:dyDescent="0.25">
      <c r="A2439" s="3"/>
      <c r="B2439" s="1"/>
      <c r="C2439" s="4"/>
      <c r="D2439" s="2"/>
      <c r="F2439" s="7"/>
      <c r="G2439" s="7"/>
      <c r="H2439" s="3"/>
      <c r="I2439" s="3"/>
    </row>
    <row r="2440" spans="1:9" ht="15" customHeight="1" x14ac:dyDescent="0.25">
      <c r="A2440" s="3"/>
      <c r="B2440" s="1"/>
      <c r="C2440" s="4"/>
      <c r="D2440" s="2"/>
      <c r="F2440" s="7"/>
      <c r="G2440" s="7"/>
      <c r="H2440" s="3"/>
      <c r="I2440" s="3"/>
    </row>
    <row r="2441" spans="1:9" ht="15" customHeight="1" x14ac:dyDescent="0.25">
      <c r="A2441" s="3"/>
      <c r="B2441" s="1"/>
      <c r="C2441" s="4"/>
      <c r="D2441" s="2"/>
      <c r="F2441" s="7"/>
      <c r="G2441" s="7"/>
      <c r="H2441" s="3"/>
      <c r="I2441" s="3"/>
    </row>
    <row r="2442" spans="1:9" ht="15" customHeight="1" x14ac:dyDescent="0.25">
      <c r="A2442" s="3"/>
      <c r="B2442" s="1"/>
      <c r="C2442" s="4"/>
      <c r="D2442" s="2"/>
      <c r="F2442" s="7"/>
      <c r="G2442" s="7"/>
      <c r="H2442" s="3"/>
      <c r="I2442" s="3"/>
    </row>
    <row r="2443" spans="1:9" ht="15" customHeight="1" x14ac:dyDescent="0.25">
      <c r="A2443" s="3"/>
      <c r="B2443" s="1"/>
      <c r="C2443" s="4"/>
      <c r="D2443" s="2"/>
      <c r="F2443" s="7"/>
      <c r="G2443" s="7"/>
      <c r="H2443" s="3"/>
      <c r="I2443" s="3"/>
    </row>
    <row r="2444" spans="1:9" ht="15" customHeight="1" x14ac:dyDescent="0.25">
      <c r="A2444" s="3"/>
      <c r="B2444" s="1"/>
      <c r="C2444" s="4"/>
      <c r="D2444" s="2"/>
      <c r="F2444" s="7"/>
      <c r="G2444" s="7"/>
      <c r="H2444" s="3"/>
      <c r="I2444" s="3"/>
    </row>
    <row r="2445" spans="1:9" ht="15" customHeight="1" x14ac:dyDescent="0.25">
      <c r="A2445" s="3"/>
      <c r="B2445" s="1"/>
      <c r="C2445" s="4"/>
      <c r="D2445" s="2"/>
      <c r="F2445" s="7"/>
      <c r="G2445" s="7"/>
      <c r="H2445" s="3"/>
      <c r="I2445" s="3"/>
    </row>
    <row r="2446" spans="1:9" ht="15" customHeight="1" x14ac:dyDescent="0.25">
      <c r="A2446" s="3"/>
      <c r="B2446" s="1"/>
      <c r="C2446" s="4"/>
      <c r="D2446" s="2"/>
      <c r="F2446" s="7"/>
      <c r="G2446" s="7"/>
      <c r="H2446" s="3"/>
      <c r="I2446" s="3"/>
    </row>
    <row r="2447" spans="1:9" ht="15" customHeight="1" x14ac:dyDescent="0.25">
      <c r="A2447" s="3"/>
      <c r="B2447" s="1"/>
      <c r="C2447" s="4"/>
      <c r="D2447" s="2"/>
      <c r="F2447" s="7"/>
      <c r="G2447" s="7"/>
      <c r="H2447" s="3"/>
      <c r="I2447" s="3"/>
    </row>
    <row r="2448" spans="1:9" ht="15" customHeight="1" x14ac:dyDescent="0.25">
      <c r="A2448" s="3"/>
      <c r="B2448" s="1"/>
      <c r="C2448" s="4"/>
      <c r="D2448" s="2"/>
      <c r="F2448" s="7"/>
      <c r="G2448" s="7"/>
      <c r="H2448" s="3"/>
      <c r="I2448" s="3"/>
    </row>
    <row r="2449" spans="1:9" ht="15" customHeight="1" x14ac:dyDescent="0.25">
      <c r="A2449" s="3"/>
      <c r="B2449" s="1"/>
      <c r="C2449" s="4"/>
      <c r="D2449" s="2"/>
      <c r="F2449" s="7"/>
      <c r="G2449" s="7"/>
      <c r="H2449" s="3"/>
      <c r="I2449" s="3"/>
    </row>
    <row r="2450" spans="1:9" ht="15" customHeight="1" x14ac:dyDescent="0.25">
      <c r="A2450" s="3"/>
      <c r="B2450" s="1"/>
      <c r="C2450" s="4"/>
      <c r="D2450" s="2"/>
      <c r="F2450" s="7"/>
      <c r="G2450" s="7"/>
      <c r="H2450" s="3"/>
      <c r="I2450" s="3"/>
    </row>
    <row r="2451" spans="1:9" ht="15" customHeight="1" x14ac:dyDescent="0.25">
      <c r="A2451" s="3"/>
      <c r="B2451" s="1"/>
      <c r="C2451" s="4"/>
      <c r="D2451" s="2"/>
      <c r="F2451" s="7"/>
      <c r="G2451" s="7"/>
      <c r="H2451" s="3"/>
      <c r="I2451" s="3"/>
    </row>
    <row r="2452" spans="1:9" ht="15" customHeight="1" x14ac:dyDescent="0.25">
      <c r="A2452" s="3"/>
      <c r="B2452" s="1"/>
      <c r="C2452" s="4"/>
      <c r="D2452" s="2"/>
      <c r="F2452" s="7"/>
      <c r="G2452" s="7"/>
      <c r="H2452" s="3"/>
      <c r="I2452" s="3"/>
    </row>
    <row r="2453" spans="1:9" ht="15" customHeight="1" x14ac:dyDescent="0.25">
      <c r="A2453" s="3"/>
      <c r="B2453" s="1"/>
      <c r="C2453" s="4"/>
      <c r="D2453" s="2"/>
      <c r="F2453" s="7"/>
      <c r="G2453" s="7"/>
      <c r="H2453" s="3"/>
      <c r="I2453" s="3"/>
    </row>
    <row r="2454" spans="1:9" ht="15" customHeight="1" x14ac:dyDescent="0.25">
      <c r="A2454" s="3"/>
      <c r="B2454" s="1"/>
      <c r="C2454" s="4"/>
      <c r="D2454" s="2"/>
      <c r="F2454" s="7"/>
      <c r="G2454" s="7"/>
      <c r="H2454" s="3"/>
      <c r="I2454" s="3"/>
    </row>
    <row r="2455" spans="1:9" ht="15" customHeight="1" x14ac:dyDescent="0.25">
      <c r="A2455" s="3"/>
      <c r="B2455" s="1"/>
      <c r="C2455" s="4"/>
      <c r="D2455" s="2"/>
      <c r="F2455" s="7"/>
      <c r="G2455" s="7"/>
      <c r="H2455" s="3"/>
      <c r="I2455" s="3"/>
    </row>
    <row r="2456" spans="1:9" ht="15" customHeight="1" x14ac:dyDescent="0.25">
      <c r="A2456" s="3"/>
      <c r="B2456" s="1"/>
      <c r="C2456" s="4"/>
      <c r="D2456" s="2"/>
      <c r="F2456" s="7"/>
      <c r="G2456" s="7"/>
      <c r="H2456" s="3"/>
      <c r="I2456" s="3"/>
    </row>
    <row r="2457" spans="1:9" ht="15" customHeight="1" x14ac:dyDescent="0.25">
      <c r="A2457" s="3"/>
      <c r="B2457" s="1"/>
      <c r="C2457" s="4"/>
      <c r="D2457" s="2"/>
      <c r="F2457" s="7"/>
      <c r="G2457" s="7"/>
      <c r="H2457" s="3"/>
      <c r="I2457" s="3"/>
    </row>
    <row r="2458" spans="1:9" ht="15" customHeight="1" x14ac:dyDescent="0.25">
      <c r="A2458" s="3"/>
      <c r="B2458" s="1"/>
      <c r="C2458" s="4"/>
      <c r="D2458" s="2"/>
      <c r="F2458" s="7"/>
      <c r="G2458" s="7"/>
      <c r="H2458" s="3"/>
      <c r="I2458" s="3"/>
    </row>
    <row r="2459" spans="1:9" ht="15" customHeight="1" x14ac:dyDescent="0.25">
      <c r="A2459" s="3"/>
      <c r="B2459" s="1"/>
      <c r="C2459" s="4"/>
      <c r="D2459" s="2"/>
      <c r="F2459" s="7"/>
      <c r="G2459" s="7"/>
      <c r="H2459" s="3"/>
      <c r="I2459" s="3"/>
    </row>
    <row r="2460" spans="1:9" ht="15" customHeight="1" x14ac:dyDescent="0.25">
      <c r="A2460" s="3"/>
      <c r="B2460" s="1"/>
      <c r="C2460" s="4"/>
      <c r="D2460" s="2"/>
      <c r="F2460" s="7"/>
      <c r="G2460" s="7"/>
      <c r="H2460" s="3"/>
      <c r="I2460" s="3"/>
    </row>
    <row r="2461" spans="1:9" ht="15" customHeight="1" x14ac:dyDescent="0.25">
      <c r="A2461" s="3"/>
      <c r="B2461" s="1"/>
      <c r="C2461" s="4"/>
      <c r="D2461" s="2"/>
      <c r="F2461" s="7"/>
      <c r="G2461" s="7"/>
      <c r="H2461" s="3"/>
      <c r="I2461" s="3"/>
    </row>
    <row r="2462" spans="1:9" ht="15" customHeight="1" x14ac:dyDescent="0.25">
      <c r="A2462" s="3"/>
      <c r="B2462" s="1"/>
      <c r="C2462" s="4"/>
      <c r="D2462" s="2"/>
      <c r="F2462" s="7"/>
      <c r="G2462" s="7"/>
      <c r="H2462" s="3"/>
      <c r="I2462" s="3"/>
    </row>
    <row r="2463" spans="1:9" ht="15" customHeight="1" x14ac:dyDescent="0.25">
      <c r="A2463" s="3"/>
      <c r="B2463" s="1"/>
      <c r="C2463" s="4"/>
      <c r="D2463" s="2"/>
      <c r="F2463" s="7"/>
      <c r="G2463" s="7"/>
      <c r="H2463" s="3"/>
      <c r="I2463" s="3"/>
    </row>
    <row r="2464" spans="1:9" ht="15" customHeight="1" x14ac:dyDescent="0.25">
      <c r="A2464" s="3"/>
      <c r="B2464" s="1"/>
      <c r="C2464" s="4"/>
      <c r="D2464" s="2"/>
      <c r="F2464" s="7"/>
      <c r="G2464" s="7"/>
      <c r="H2464" s="3"/>
      <c r="I2464" s="3"/>
    </row>
    <row r="2465" spans="1:9" ht="15" customHeight="1" x14ac:dyDescent="0.25">
      <c r="A2465" s="3"/>
      <c r="B2465" s="1"/>
      <c r="C2465" s="4"/>
      <c r="D2465" s="2"/>
      <c r="F2465" s="7"/>
      <c r="G2465" s="7"/>
      <c r="H2465" s="3"/>
      <c r="I2465" s="3"/>
    </row>
    <row r="2466" spans="1:9" ht="15" customHeight="1" x14ac:dyDescent="0.25">
      <c r="A2466" s="3"/>
      <c r="B2466" s="1"/>
      <c r="C2466" s="4"/>
      <c r="D2466" s="2"/>
      <c r="F2466" s="7"/>
      <c r="G2466" s="7"/>
      <c r="H2466" s="3"/>
      <c r="I2466" s="3"/>
    </row>
    <row r="2467" spans="1:9" ht="15" customHeight="1" x14ac:dyDescent="0.25">
      <c r="A2467" s="3"/>
      <c r="B2467" s="1"/>
      <c r="C2467" s="4"/>
      <c r="D2467" s="2"/>
      <c r="F2467" s="7"/>
      <c r="G2467" s="7"/>
      <c r="H2467" s="3"/>
      <c r="I2467" s="3"/>
    </row>
    <row r="2468" spans="1:9" ht="15" customHeight="1" x14ac:dyDescent="0.25">
      <c r="A2468" s="3"/>
      <c r="B2468" s="1"/>
      <c r="C2468" s="4"/>
      <c r="D2468" s="2"/>
      <c r="F2468" s="7"/>
      <c r="G2468" s="7"/>
      <c r="H2468" s="3"/>
      <c r="I2468" s="3"/>
    </row>
    <row r="2469" spans="1:9" ht="15" customHeight="1" x14ac:dyDescent="0.25">
      <c r="A2469" s="3"/>
      <c r="B2469" s="1"/>
      <c r="C2469" s="4"/>
      <c r="D2469" s="2"/>
      <c r="F2469" s="7"/>
      <c r="G2469" s="7"/>
      <c r="H2469" s="3"/>
      <c r="I2469" s="3"/>
    </row>
    <row r="2470" spans="1:9" ht="15" customHeight="1" x14ac:dyDescent="0.25">
      <c r="A2470" s="3"/>
      <c r="B2470" s="1"/>
      <c r="C2470" s="4"/>
      <c r="D2470" s="2"/>
      <c r="F2470" s="7"/>
      <c r="G2470" s="7"/>
      <c r="H2470" s="3"/>
      <c r="I2470" s="3"/>
    </row>
    <row r="2471" spans="1:9" ht="15" customHeight="1" x14ac:dyDescent="0.25">
      <c r="A2471" s="3"/>
      <c r="B2471" s="1"/>
      <c r="C2471" s="4"/>
      <c r="D2471" s="2"/>
      <c r="F2471" s="7"/>
      <c r="G2471" s="7"/>
      <c r="H2471" s="3"/>
      <c r="I2471" s="3"/>
    </row>
    <row r="2472" spans="1:9" ht="15" customHeight="1" x14ac:dyDescent="0.25">
      <c r="A2472" s="3"/>
      <c r="B2472" s="1"/>
      <c r="C2472" s="4"/>
      <c r="D2472" s="2"/>
      <c r="F2472" s="7"/>
      <c r="G2472" s="7"/>
      <c r="H2472" s="3"/>
      <c r="I2472" s="3"/>
    </row>
    <row r="2473" spans="1:9" ht="15" customHeight="1" x14ac:dyDescent="0.25">
      <c r="A2473" s="3"/>
      <c r="B2473" s="1"/>
      <c r="C2473" s="4"/>
      <c r="D2473" s="2"/>
      <c r="F2473" s="7"/>
      <c r="G2473" s="7"/>
      <c r="H2473" s="3"/>
      <c r="I2473" s="3"/>
    </row>
    <row r="2474" spans="1:9" ht="15" customHeight="1" x14ac:dyDescent="0.25">
      <c r="A2474" s="3"/>
      <c r="B2474" s="1"/>
      <c r="C2474" s="4"/>
      <c r="D2474" s="2"/>
      <c r="F2474" s="7"/>
      <c r="G2474" s="7"/>
      <c r="H2474" s="3"/>
      <c r="I2474" s="3"/>
    </row>
    <row r="2475" spans="1:9" ht="15" customHeight="1" x14ac:dyDescent="0.25">
      <c r="A2475" s="3"/>
      <c r="B2475" s="1"/>
      <c r="C2475" s="4"/>
      <c r="D2475" s="2"/>
      <c r="F2475" s="7"/>
      <c r="G2475" s="7"/>
      <c r="H2475" s="3"/>
      <c r="I2475" s="3"/>
    </row>
    <row r="2476" spans="1:9" ht="15" customHeight="1" x14ac:dyDescent="0.25">
      <c r="A2476" s="3"/>
      <c r="B2476" s="1"/>
      <c r="C2476" s="4"/>
      <c r="D2476" s="2"/>
      <c r="F2476" s="7"/>
      <c r="G2476" s="7"/>
      <c r="H2476" s="3"/>
      <c r="I2476" s="3"/>
    </row>
    <row r="2477" spans="1:9" ht="15" customHeight="1" x14ac:dyDescent="0.25">
      <c r="A2477" s="3"/>
      <c r="B2477" s="1"/>
      <c r="C2477" s="4"/>
      <c r="D2477" s="2"/>
      <c r="F2477" s="7"/>
      <c r="G2477" s="7"/>
      <c r="H2477" s="3"/>
      <c r="I2477" s="3"/>
    </row>
    <row r="2478" spans="1:9" ht="15" customHeight="1" x14ac:dyDescent="0.25">
      <c r="A2478" s="3"/>
      <c r="B2478" s="1"/>
      <c r="C2478" s="4"/>
      <c r="D2478" s="2"/>
      <c r="F2478" s="7"/>
      <c r="G2478" s="7"/>
      <c r="H2478" s="3"/>
      <c r="I2478" s="3"/>
    </row>
    <row r="2479" spans="1:9" ht="15" customHeight="1" x14ac:dyDescent="0.25">
      <c r="A2479" s="3"/>
      <c r="B2479" s="1"/>
      <c r="C2479" s="4"/>
      <c r="D2479" s="2"/>
      <c r="F2479" s="7"/>
      <c r="G2479" s="7"/>
      <c r="H2479" s="3"/>
      <c r="I2479" s="3"/>
    </row>
    <row r="2480" spans="1:9" ht="15" customHeight="1" x14ac:dyDescent="0.25">
      <c r="A2480" s="3"/>
      <c r="B2480" s="1"/>
      <c r="C2480" s="4"/>
      <c r="D2480" s="2"/>
      <c r="F2480" s="7"/>
      <c r="G2480" s="7"/>
      <c r="H2480" s="3"/>
      <c r="I2480" s="3"/>
    </row>
    <row r="2481" spans="1:9" ht="15" customHeight="1" x14ac:dyDescent="0.25">
      <c r="A2481" s="3"/>
      <c r="B2481" s="1"/>
      <c r="C2481" s="4"/>
      <c r="D2481" s="2"/>
      <c r="F2481" s="7"/>
      <c r="G2481" s="7"/>
      <c r="H2481" s="3"/>
      <c r="I2481" s="3"/>
    </row>
    <row r="2482" spans="1:9" ht="15" customHeight="1" x14ac:dyDescent="0.25">
      <c r="A2482" s="3"/>
      <c r="B2482" s="1"/>
      <c r="C2482" s="4"/>
      <c r="D2482" s="2"/>
      <c r="F2482" s="7"/>
      <c r="G2482" s="7"/>
      <c r="H2482" s="3"/>
      <c r="I2482" s="3"/>
    </row>
    <row r="2483" spans="1:9" ht="15" customHeight="1" x14ac:dyDescent="0.25">
      <c r="A2483" s="3"/>
      <c r="B2483" s="1"/>
      <c r="C2483" s="4"/>
      <c r="D2483" s="2"/>
      <c r="F2483" s="7"/>
      <c r="G2483" s="7"/>
      <c r="H2483" s="3"/>
      <c r="I2483" s="3"/>
    </row>
    <row r="2484" spans="1:9" ht="15" customHeight="1" x14ac:dyDescent="0.25">
      <c r="A2484" s="3"/>
      <c r="B2484" s="1"/>
      <c r="C2484" s="4"/>
      <c r="D2484" s="2"/>
      <c r="F2484" s="7"/>
      <c r="G2484" s="7"/>
      <c r="H2484" s="3"/>
      <c r="I2484" s="3"/>
    </row>
    <row r="2485" spans="1:9" ht="15" customHeight="1" x14ac:dyDescent="0.25">
      <c r="A2485" s="3"/>
      <c r="B2485" s="1"/>
      <c r="C2485" s="4"/>
      <c r="D2485" s="2"/>
      <c r="F2485" s="7"/>
      <c r="G2485" s="7"/>
      <c r="H2485" s="3"/>
      <c r="I2485" s="3"/>
    </row>
    <row r="2486" spans="1:9" ht="15" customHeight="1" x14ac:dyDescent="0.25">
      <c r="A2486" s="3"/>
      <c r="B2486" s="1"/>
      <c r="C2486" s="4"/>
      <c r="D2486" s="2"/>
      <c r="F2486" s="7"/>
      <c r="G2486" s="7"/>
      <c r="H2486" s="3"/>
      <c r="I2486" s="3"/>
    </row>
    <row r="2487" spans="1:9" ht="15" customHeight="1" x14ac:dyDescent="0.25">
      <c r="A2487" s="3"/>
      <c r="B2487" s="1"/>
      <c r="C2487" s="4"/>
      <c r="D2487" s="2"/>
      <c r="F2487" s="7"/>
      <c r="G2487" s="7"/>
      <c r="H2487" s="3"/>
      <c r="I2487" s="3"/>
    </row>
    <row r="2488" spans="1:9" ht="15" customHeight="1" x14ac:dyDescent="0.25">
      <c r="A2488" s="3"/>
      <c r="B2488" s="1"/>
      <c r="C2488" s="4"/>
      <c r="D2488" s="2"/>
      <c r="F2488" s="7"/>
      <c r="G2488" s="7"/>
      <c r="H2488" s="3"/>
      <c r="I2488" s="3"/>
    </row>
    <row r="2489" spans="1:9" ht="15" customHeight="1" x14ac:dyDescent="0.25">
      <c r="A2489" s="3"/>
      <c r="B2489" s="1"/>
      <c r="C2489" s="4"/>
      <c r="D2489" s="2"/>
      <c r="F2489" s="7"/>
      <c r="G2489" s="7"/>
      <c r="H2489" s="3"/>
      <c r="I2489" s="3"/>
    </row>
    <row r="2490" spans="1:9" ht="15" customHeight="1" x14ac:dyDescent="0.25">
      <c r="A2490" s="3"/>
      <c r="B2490" s="1"/>
      <c r="C2490" s="4"/>
      <c r="D2490" s="2"/>
      <c r="F2490" s="7"/>
      <c r="G2490" s="7"/>
      <c r="H2490" s="3"/>
      <c r="I2490" s="3"/>
    </row>
    <row r="2491" spans="1:9" ht="15" customHeight="1" x14ac:dyDescent="0.25">
      <c r="A2491" s="3"/>
      <c r="B2491" s="1"/>
      <c r="C2491" s="4"/>
      <c r="D2491" s="2"/>
      <c r="F2491" s="7"/>
      <c r="G2491" s="7"/>
      <c r="H2491" s="3"/>
      <c r="I2491" s="3"/>
    </row>
    <row r="2492" spans="1:9" ht="15" customHeight="1" x14ac:dyDescent="0.25">
      <c r="A2492" s="3"/>
      <c r="B2492" s="1"/>
      <c r="C2492" s="4"/>
      <c r="D2492" s="2"/>
      <c r="F2492" s="7"/>
      <c r="G2492" s="7"/>
      <c r="H2492" s="3"/>
      <c r="I2492" s="3"/>
    </row>
    <row r="2493" spans="1:9" ht="15" customHeight="1" x14ac:dyDescent="0.25">
      <c r="A2493" s="3"/>
      <c r="B2493" s="1"/>
      <c r="C2493" s="4"/>
      <c r="D2493" s="2"/>
      <c r="F2493" s="7"/>
      <c r="G2493" s="7"/>
      <c r="H2493" s="3"/>
      <c r="I2493" s="3"/>
    </row>
    <row r="2494" spans="1:9" ht="15" customHeight="1" x14ac:dyDescent="0.25">
      <c r="A2494" s="3"/>
      <c r="B2494" s="1"/>
      <c r="C2494" s="4"/>
      <c r="D2494" s="2"/>
      <c r="F2494" s="7"/>
      <c r="G2494" s="7"/>
      <c r="H2494" s="3"/>
      <c r="I2494" s="3"/>
    </row>
    <row r="2495" spans="1:9" ht="15" customHeight="1" x14ac:dyDescent="0.25">
      <c r="A2495" s="3"/>
      <c r="B2495" s="1"/>
      <c r="C2495" s="4"/>
      <c r="D2495" s="2"/>
      <c r="F2495" s="7"/>
      <c r="G2495" s="7"/>
      <c r="H2495" s="3"/>
      <c r="I2495" s="3"/>
    </row>
    <row r="2496" spans="1:9" ht="15" customHeight="1" x14ac:dyDescent="0.25">
      <c r="A2496" s="3"/>
      <c r="B2496" s="1"/>
      <c r="C2496" s="4"/>
      <c r="D2496" s="2"/>
      <c r="F2496" s="7"/>
      <c r="G2496" s="7"/>
      <c r="H2496" s="3"/>
      <c r="I2496" s="3"/>
    </row>
    <row r="2497" spans="1:9" ht="15" customHeight="1" x14ac:dyDescent="0.25">
      <c r="A2497" s="3"/>
      <c r="B2497" s="1"/>
      <c r="C2497" s="4"/>
      <c r="D2497" s="2"/>
      <c r="F2497" s="7"/>
      <c r="G2497" s="7"/>
      <c r="H2497" s="3"/>
      <c r="I2497" s="3"/>
    </row>
    <row r="2498" spans="1:9" ht="15" customHeight="1" x14ac:dyDescent="0.25">
      <c r="A2498" s="3"/>
      <c r="B2498" s="1"/>
      <c r="C2498" s="4"/>
      <c r="D2498" s="2"/>
      <c r="F2498" s="7"/>
      <c r="G2498" s="7"/>
      <c r="H2498" s="3"/>
      <c r="I2498" s="3"/>
    </row>
    <row r="2499" spans="1:9" ht="15" customHeight="1" x14ac:dyDescent="0.25">
      <c r="A2499" s="3"/>
      <c r="B2499" s="1"/>
      <c r="C2499" s="4"/>
      <c r="D2499" s="2"/>
      <c r="F2499" s="7"/>
      <c r="G2499" s="7"/>
      <c r="H2499" s="3"/>
      <c r="I2499" s="3"/>
    </row>
    <row r="2500" spans="1:9" ht="15" customHeight="1" x14ac:dyDescent="0.25">
      <c r="A2500" s="3"/>
      <c r="B2500" s="1"/>
      <c r="C2500" s="4"/>
      <c r="D2500" s="2"/>
      <c r="F2500" s="7"/>
      <c r="G2500" s="7"/>
      <c r="H2500" s="3"/>
      <c r="I2500" s="3"/>
    </row>
    <row r="2501" spans="1:9" ht="15" customHeight="1" x14ac:dyDescent="0.25">
      <c r="A2501" s="3"/>
      <c r="B2501" s="1"/>
      <c r="C2501" s="4"/>
      <c r="D2501" s="2"/>
      <c r="F2501" s="7"/>
      <c r="G2501" s="7"/>
      <c r="H2501" s="3"/>
      <c r="I2501" s="3"/>
    </row>
    <row r="2502" spans="1:9" ht="15" customHeight="1" x14ac:dyDescent="0.25">
      <c r="A2502" s="3"/>
      <c r="B2502" s="1"/>
      <c r="C2502" s="4"/>
      <c r="D2502" s="2"/>
      <c r="F2502" s="7"/>
      <c r="G2502" s="7"/>
      <c r="H2502" s="3"/>
      <c r="I2502" s="3"/>
    </row>
    <row r="2503" spans="1:9" ht="15" customHeight="1" x14ac:dyDescent="0.25">
      <c r="A2503" s="3"/>
      <c r="B2503" s="1"/>
      <c r="C2503" s="4"/>
      <c r="D2503" s="2"/>
      <c r="F2503" s="7"/>
      <c r="G2503" s="7"/>
      <c r="H2503" s="3"/>
      <c r="I2503" s="3"/>
    </row>
    <row r="2504" spans="1:9" ht="15" customHeight="1" x14ac:dyDescent="0.25">
      <c r="A2504" s="3"/>
      <c r="B2504" s="1"/>
      <c r="C2504" s="4"/>
      <c r="D2504" s="2"/>
      <c r="F2504" s="7"/>
      <c r="G2504" s="7"/>
      <c r="H2504" s="3"/>
      <c r="I2504" s="3"/>
    </row>
    <row r="2505" spans="1:9" ht="15" customHeight="1" x14ac:dyDescent="0.25">
      <c r="A2505" s="3"/>
      <c r="B2505" s="1"/>
      <c r="C2505" s="4"/>
      <c r="D2505" s="2"/>
      <c r="F2505" s="7"/>
      <c r="G2505" s="7"/>
      <c r="H2505" s="3"/>
      <c r="I2505" s="3"/>
    </row>
    <row r="2506" spans="1:9" ht="15" customHeight="1" x14ac:dyDescent="0.25">
      <c r="A2506" s="3"/>
      <c r="B2506" s="1"/>
      <c r="C2506" s="4"/>
      <c r="D2506" s="2"/>
      <c r="F2506" s="7"/>
      <c r="G2506" s="7"/>
      <c r="H2506" s="3"/>
      <c r="I2506" s="3"/>
    </row>
    <row r="2507" spans="1:9" ht="15" customHeight="1" x14ac:dyDescent="0.25">
      <c r="A2507" s="3"/>
      <c r="B2507" s="1"/>
      <c r="C2507" s="4"/>
      <c r="D2507" s="2"/>
      <c r="F2507" s="7"/>
      <c r="G2507" s="7"/>
      <c r="H2507" s="3"/>
      <c r="I2507" s="3"/>
    </row>
    <row r="2508" spans="1:9" ht="15" customHeight="1" x14ac:dyDescent="0.25">
      <c r="A2508" s="3"/>
      <c r="B2508" s="1"/>
      <c r="C2508" s="4"/>
      <c r="D2508" s="2"/>
      <c r="F2508" s="7"/>
      <c r="G2508" s="7"/>
      <c r="H2508" s="3"/>
      <c r="I2508" s="3"/>
    </row>
    <row r="2509" spans="1:9" ht="15" customHeight="1" x14ac:dyDescent="0.25">
      <c r="A2509" s="3"/>
      <c r="B2509" s="1"/>
      <c r="C2509" s="4"/>
      <c r="D2509" s="2"/>
      <c r="F2509" s="7"/>
      <c r="G2509" s="7"/>
      <c r="H2509" s="3"/>
      <c r="I2509" s="3"/>
    </row>
    <row r="2510" spans="1:9" ht="15" customHeight="1" x14ac:dyDescent="0.25">
      <c r="A2510" s="3"/>
      <c r="B2510" s="1"/>
      <c r="C2510" s="4"/>
      <c r="D2510" s="2"/>
      <c r="F2510" s="7"/>
      <c r="G2510" s="7"/>
      <c r="H2510" s="3"/>
      <c r="I2510" s="3"/>
    </row>
    <row r="2511" spans="1:9" ht="15" customHeight="1" x14ac:dyDescent="0.25">
      <c r="A2511" s="3"/>
      <c r="B2511" s="1"/>
      <c r="C2511" s="4"/>
      <c r="D2511" s="2"/>
      <c r="F2511" s="7"/>
      <c r="G2511" s="7"/>
      <c r="H2511" s="3"/>
      <c r="I2511" s="3"/>
    </row>
    <row r="2512" spans="1:9" ht="15" customHeight="1" x14ac:dyDescent="0.25">
      <c r="A2512" s="3"/>
      <c r="B2512" s="1"/>
      <c r="C2512" s="4"/>
      <c r="D2512" s="2"/>
      <c r="F2512" s="7"/>
      <c r="G2512" s="7"/>
      <c r="H2512" s="3"/>
      <c r="I2512" s="3"/>
    </row>
    <row r="2513" spans="1:9" ht="15" customHeight="1" x14ac:dyDescent="0.25">
      <c r="A2513" s="3"/>
      <c r="B2513" s="1"/>
      <c r="C2513" s="4"/>
      <c r="D2513" s="2"/>
      <c r="F2513" s="7"/>
      <c r="G2513" s="7"/>
      <c r="H2513" s="3"/>
      <c r="I2513" s="3"/>
    </row>
    <row r="2514" spans="1:9" ht="15" customHeight="1" x14ac:dyDescent="0.25">
      <c r="A2514" s="3"/>
      <c r="B2514" s="1"/>
      <c r="C2514" s="4"/>
      <c r="D2514" s="2"/>
      <c r="F2514" s="7"/>
      <c r="G2514" s="7"/>
      <c r="H2514" s="3"/>
      <c r="I2514" s="3"/>
    </row>
    <row r="2515" spans="1:9" ht="15" customHeight="1" x14ac:dyDescent="0.25">
      <c r="A2515" s="3"/>
      <c r="B2515" s="1"/>
      <c r="C2515" s="4"/>
      <c r="D2515" s="2"/>
      <c r="F2515" s="7"/>
      <c r="G2515" s="7"/>
      <c r="H2515" s="3"/>
      <c r="I2515" s="3"/>
    </row>
    <row r="2516" spans="1:9" ht="15" customHeight="1" x14ac:dyDescent="0.25">
      <c r="A2516" s="3"/>
      <c r="B2516" s="1"/>
      <c r="C2516" s="4"/>
      <c r="D2516" s="2"/>
      <c r="F2516" s="7"/>
      <c r="G2516" s="7"/>
      <c r="H2516" s="3"/>
      <c r="I2516" s="3"/>
    </row>
    <row r="2517" spans="1:9" ht="15" customHeight="1" x14ac:dyDescent="0.25">
      <c r="A2517" s="3"/>
      <c r="B2517" s="1"/>
      <c r="C2517" s="4"/>
      <c r="D2517" s="2"/>
      <c r="F2517" s="7"/>
      <c r="G2517" s="7"/>
      <c r="H2517" s="3"/>
      <c r="I2517" s="3"/>
    </row>
    <row r="2518" spans="1:9" ht="15" customHeight="1" x14ac:dyDescent="0.25">
      <c r="A2518" s="3"/>
      <c r="B2518" s="1"/>
      <c r="C2518" s="4"/>
      <c r="D2518" s="2"/>
      <c r="F2518" s="7"/>
      <c r="G2518" s="7"/>
      <c r="H2518" s="3"/>
      <c r="I2518" s="3"/>
    </row>
    <row r="2519" spans="1:9" ht="15" customHeight="1" x14ac:dyDescent="0.25">
      <c r="A2519" s="3"/>
      <c r="B2519" s="1"/>
      <c r="C2519" s="4"/>
      <c r="D2519" s="2"/>
      <c r="F2519" s="7"/>
      <c r="G2519" s="7"/>
      <c r="H2519" s="3"/>
      <c r="I2519" s="3"/>
    </row>
    <row r="2520" spans="1:9" ht="15" customHeight="1" x14ac:dyDescent="0.25">
      <c r="A2520" s="3"/>
      <c r="B2520" s="1"/>
      <c r="C2520" s="4"/>
      <c r="D2520" s="2"/>
      <c r="F2520" s="7"/>
      <c r="G2520" s="7"/>
      <c r="H2520" s="3"/>
      <c r="I2520" s="3"/>
    </row>
    <row r="2521" spans="1:9" ht="15" customHeight="1" x14ac:dyDescent="0.25">
      <c r="A2521" s="3"/>
      <c r="B2521" s="1"/>
      <c r="C2521" s="4"/>
      <c r="D2521" s="2"/>
      <c r="F2521" s="7"/>
      <c r="G2521" s="7"/>
      <c r="H2521" s="3"/>
      <c r="I2521" s="3"/>
    </row>
    <row r="2522" spans="1:9" ht="15" customHeight="1" x14ac:dyDescent="0.25">
      <c r="A2522" s="3"/>
      <c r="B2522" s="1"/>
      <c r="C2522" s="4"/>
      <c r="D2522" s="2"/>
      <c r="F2522" s="7"/>
      <c r="G2522" s="7"/>
      <c r="H2522" s="3"/>
      <c r="I2522" s="3"/>
    </row>
    <row r="2523" spans="1:9" ht="15" customHeight="1" x14ac:dyDescent="0.25">
      <c r="A2523" s="3"/>
      <c r="B2523" s="1"/>
      <c r="C2523" s="4"/>
      <c r="D2523" s="2"/>
      <c r="F2523" s="7"/>
      <c r="G2523" s="7"/>
      <c r="H2523" s="3"/>
      <c r="I2523" s="3"/>
    </row>
    <row r="2524" spans="1:9" ht="15" customHeight="1" x14ac:dyDescent="0.25">
      <c r="A2524" s="3"/>
      <c r="B2524" s="1"/>
      <c r="C2524" s="4"/>
      <c r="D2524" s="2"/>
      <c r="F2524" s="7"/>
      <c r="G2524" s="7"/>
      <c r="H2524" s="3"/>
      <c r="I2524" s="3"/>
    </row>
    <row r="2525" spans="1:9" ht="15" customHeight="1" x14ac:dyDescent="0.25">
      <c r="A2525" s="3"/>
      <c r="B2525" s="1"/>
      <c r="C2525" s="4"/>
      <c r="D2525" s="2"/>
      <c r="F2525" s="7"/>
      <c r="G2525" s="7"/>
      <c r="H2525" s="3"/>
      <c r="I2525" s="3"/>
    </row>
    <row r="2526" spans="1:9" ht="15" customHeight="1" x14ac:dyDescent="0.25">
      <c r="A2526" s="3"/>
      <c r="B2526" s="1"/>
      <c r="C2526" s="4"/>
      <c r="D2526" s="2"/>
      <c r="F2526" s="7"/>
      <c r="G2526" s="7"/>
      <c r="H2526" s="3"/>
      <c r="I2526" s="3"/>
    </row>
    <row r="2527" spans="1:9" ht="15" customHeight="1" x14ac:dyDescent="0.25">
      <c r="A2527" s="3"/>
      <c r="B2527" s="1"/>
      <c r="C2527" s="4"/>
      <c r="D2527" s="2"/>
      <c r="F2527" s="7"/>
      <c r="G2527" s="7"/>
      <c r="H2527" s="3"/>
      <c r="I2527" s="3"/>
    </row>
    <row r="2528" spans="1:9" ht="15" customHeight="1" x14ac:dyDescent="0.25">
      <c r="A2528" s="3"/>
      <c r="B2528" s="1"/>
      <c r="C2528" s="4"/>
      <c r="D2528" s="2"/>
      <c r="F2528" s="7"/>
      <c r="G2528" s="7"/>
      <c r="H2528" s="3"/>
      <c r="I2528" s="3"/>
    </row>
    <row r="2529" spans="1:9" ht="15" customHeight="1" x14ac:dyDescent="0.25">
      <c r="A2529" s="3"/>
      <c r="B2529" s="1"/>
      <c r="C2529" s="4"/>
      <c r="D2529" s="2"/>
      <c r="F2529" s="7"/>
      <c r="G2529" s="7"/>
      <c r="H2529" s="3"/>
      <c r="I2529" s="3"/>
    </row>
    <row r="2530" spans="1:9" ht="15" customHeight="1" x14ac:dyDescent="0.25">
      <c r="A2530" s="3"/>
      <c r="B2530" s="1"/>
      <c r="C2530" s="4"/>
      <c r="D2530" s="2"/>
      <c r="F2530" s="7"/>
      <c r="G2530" s="7"/>
      <c r="H2530" s="3"/>
      <c r="I2530" s="3"/>
    </row>
    <row r="2531" spans="1:9" ht="15" customHeight="1" x14ac:dyDescent="0.25">
      <c r="A2531" s="3"/>
      <c r="B2531" s="1"/>
      <c r="C2531" s="4"/>
      <c r="D2531" s="2"/>
      <c r="F2531" s="7"/>
      <c r="G2531" s="7"/>
      <c r="H2531" s="3"/>
      <c r="I2531" s="3"/>
    </row>
    <row r="2532" spans="1:9" ht="15" customHeight="1" x14ac:dyDescent="0.25">
      <c r="A2532" s="3"/>
      <c r="B2532" s="1"/>
      <c r="C2532" s="4"/>
      <c r="D2532" s="2"/>
      <c r="F2532" s="7"/>
      <c r="G2532" s="7"/>
      <c r="H2532" s="3"/>
      <c r="I2532" s="3"/>
    </row>
    <row r="2533" spans="1:9" ht="15" customHeight="1" x14ac:dyDescent="0.25">
      <c r="A2533" s="3"/>
      <c r="B2533" s="1"/>
      <c r="C2533" s="4"/>
      <c r="D2533" s="2"/>
      <c r="F2533" s="7"/>
      <c r="G2533" s="7"/>
      <c r="H2533" s="3"/>
      <c r="I2533" s="3"/>
    </row>
    <row r="2534" spans="1:9" ht="15" customHeight="1" x14ac:dyDescent="0.25">
      <c r="A2534" s="3"/>
      <c r="B2534" s="1"/>
      <c r="C2534" s="4"/>
      <c r="D2534" s="2"/>
      <c r="F2534" s="7"/>
      <c r="G2534" s="7"/>
      <c r="H2534" s="3"/>
      <c r="I2534" s="3"/>
    </row>
    <row r="2535" spans="1:9" ht="15" customHeight="1" x14ac:dyDescent="0.25">
      <c r="A2535" s="3"/>
      <c r="B2535" s="1"/>
      <c r="C2535" s="4"/>
      <c r="D2535" s="2"/>
      <c r="F2535" s="7"/>
      <c r="G2535" s="7"/>
      <c r="H2535" s="3"/>
      <c r="I2535" s="3"/>
    </row>
    <row r="2536" spans="1:9" ht="15" customHeight="1" x14ac:dyDescent="0.25">
      <c r="A2536" s="3"/>
      <c r="B2536" s="1"/>
      <c r="C2536" s="4"/>
      <c r="D2536" s="2"/>
      <c r="F2536" s="7"/>
      <c r="G2536" s="7"/>
      <c r="H2536" s="3"/>
      <c r="I2536" s="3"/>
    </row>
    <row r="2537" spans="1:9" ht="15" customHeight="1" x14ac:dyDescent="0.25">
      <c r="A2537" s="3"/>
      <c r="B2537" s="1"/>
      <c r="C2537" s="4"/>
      <c r="D2537" s="2"/>
      <c r="F2537" s="7"/>
      <c r="G2537" s="7"/>
      <c r="H2537" s="3"/>
      <c r="I2537" s="3"/>
    </row>
    <row r="2538" spans="1:9" ht="15" customHeight="1" x14ac:dyDescent="0.25">
      <c r="A2538" s="3"/>
      <c r="B2538" s="1"/>
      <c r="C2538" s="4"/>
      <c r="D2538" s="2"/>
      <c r="F2538" s="7"/>
      <c r="G2538" s="7"/>
      <c r="H2538" s="3"/>
      <c r="I2538" s="3"/>
    </row>
    <row r="2539" spans="1:9" ht="15" customHeight="1" x14ac:dyDescent="0.25">
      <c r="A2539" s="3"/>
      <c r="B2539" s="1"/>
      <c r="C2539" s="4"/>
      <c r="D2539" s="2"/>
      <c r="F2539" s="7"/>
      <c r="G2539" s="7"/>
      <c r="H2539" s="3"/>
      <c r="I2539" s="3"/>
    </row>
    <row r="2540" spans="1:9" ht="15" customHeight="1" x14ac:dyDescent="0.25">
      <c r="A2540" s="3"/>
      <c r="B2540" s="1"/>
      <c r="C2540" s="4"/>
      <c r="D2540" s="2"/>
      <c r="F2540" s="7"/>
      <c r="G2540" s="7"/>
      <c r="H2540" s="3"/>
      <c r="I2540" s="3"/>
    </row>
    <row r="2541" spans="1:9" ht="15" customHeight="1" x14ac:dyDescent="0.25">
      <c r="A2541" s="3"/>
      <c r="B2541" s="1"/>
      <c r="C2541" s="4"/>
      <c r="D2541" s="2"/>
      <c r="F2541" s="7"/>
      <c r="G2541" s="7"/>
      <c r="H2541" s="3"/>
      <c r="I2541" s="3"/>
    </row>
    <row r="2542" spans="1:9" ht="15" customHeight="1" x14ac:dyDescent="0.25">
      <c r="A2542" s="3"/>
      <c r="B2542" s="1"/>
      <c r="C2542" s="4"/>
      <c r="D2542" s="2"/>
      <c r="F2542" s="7"/>
      <c r="G2542" s="7"/>
      <c r="H2542" s="3"/>
      <c r="I2542" s="3"/>
    </row>
    <row r="2543" spans="1:9" ht="15" customHeight="1" x14ac:dyDescent="0.25">
      <c r="A2543" s="3"/>
      <c r="B2543" s="1"/>
      <c r="C2543" s="4"/>
      <c r="D2543" s="2"/>
      <c r="F2543" s="7"/>
      <c r="G2543" s="7"/>
      <c r="H2543" s="3"/>
      <c r="I2543" s="3"/>
    </row>
    <row r="2544" spans="1:9" ht="15" customHeight="1" x14ac:dyDescent="0.25">
      <c r="A2544" s="3"/>
      <c r="B2544" s="1"/>
      <c r="C2544" s="4"/>
      <c r="D2544" s="2"/>
      <c r="F2544" s="7"/>
      <c r="G2544" s="7"/>
      <c r="H2544" s="3"/>
      <c r="I2544" s="3"/>
    </row>
    <row r="2545" spans="1:9" ht="15" customHeight="1" x14ac:dyDescent="0.25">
      <c r="A2545" s="3"/>
      <c r="B2545" s="1"/>
      <c r="C2545" s="4"/>
      <c r="D2545" s="2"/>
      <c r="F2545" s="7"/>
      <c r="G2545" s="7"/>
      <c r="H2545" s="3"/>
      <c r="I2545" s="3"/>
    </row>
    <row r="2546" spans="1:9" ht="15" customHeight="1" x14ac:dyDescent="0.25">
      <c r="A2546" s="3"/>
      <c r="B2546" s="1"/>
      <c r="C2546" s="4"/>
      <c r="D2546" s="2"/>
      <c r="F2546" s="7"/>
      <c r="G2546" s="7"/>
      <c r="H2546" s="3"/>
      <c r="I2546" s="3"/>
    </row>
    <row r="2547" spans="1:9" ht="15" customHeight="1" x14ac:dyDescent="0.25">
      <c r="A2547" s="3"/>
      <c r="B2547" s="1"/>
      <c r="C2547" s="4"/>
      <c r="D2547" s="2"/>
      <c r="F2547" s="7"/>
      <c r="G2547" s="7"/>
      <c r="H2547" s="3"/>
      <c r="I2547" s="3"/>
    </row>
    <row r="2548" spans="1:9" ht="15" customHeight="1" x14ac:dyDescent="0.25">
      <c r="A2548" s="3"/>
      <c r="B2548" s="1"/>
      <c r="C2548" s="4"/>
      <c r="D2548" s="2"/>
      <c r="F2548" s="7"/>
      <c r="G2548" s="7"/>
      <c r="H2548" s="3"/>
      <c r="I2548" s="3"/>
    </row>
    <row r="2549" spans="1:9" ht="15" customHeight="1" x14ac:dyDescent="0.25">
      <c r="A2549" s="3"/>
      <c r="B2549" s="1"/>
      <c r="C2549" s="4"/>
      <c r="D2549" s="2"/>
      <c r="F2549" s="7"/>
      <c r="G2549" s="7"/>
      <c r="H2549" s="3"/>
      <c r="I2549" s="3"/>
    </row>
    <row r="2550" spans="1:9" ht="15" customHeight="1" x14ac:dyDescent="0.25">
      <c r="A2550" s="3"/>
      <c r="B2550" s="1"/>
      <c r="C2550" s="4"/>
      <c r="D2550" s="2"/>
      <c r="F2550" s="7"/>
      <c r="G2550" s="7"/>
      <c r="H2550" s="3"/>
      <c r="I2550" s="3"/>
    </row>
    <row r="2551" spans="1:9" ht="15" customHeight="1" x14ac:dyDescent="0.25">
      <c r="A2551" s="3"/>
      <c r="B2551" s="1"/>
      <c r="C2551" s="4"/>
      <c r="D2551" s="2"/>
      <c r="F2551" s="7"/>
      <c r="G2551" s="7"/>
      <c r="H2551" s="3"/>
      <c r="I2551" s="3"/>
    </row>
    <row r="2552" spans="1:9" ht="15" customHeight="1" x14ac:dyDescent="0.25">
      <c r="A2552" s="3"/>
      <c r="B2552" s="1"/>
      <c r="C2552" s="4"/>
      <c r="D2552" s="2"/>
      <c r="F2552" s="7"/>
      <c r="G2552" s="7"/>
      <c r="H2552" s="3"/>
      <c r="I2552" s="3"/>
    </row>
    <row r="2553" spans="1:9" ht="15" customHeight="1" x14ac:dyDescent="0.25">
      <c r="A2553" s="3"/>
      <c r="B2553" s="1"/>
      <c r="C2553" s="4"/>
      <c r="D2553" s="2"/>
      <c r="F2553" s="7"/>
      <c r="G2553" s="7"/>
      <c r="H2553" s="3"/>
      <c r="I2553" s="3"/>
    </row>
    <row r="2554" spans="1:9" ht="15" customHeight="1" x14ac:dyDescent="0.25">
      <c r="A2554" s="3"/>
      <c r="B2554" s="1"/>
      <c r="C2554" s="4"/>
      <c r="D2554" s="2"/>
      <c r="F2554" s="7"/>
      <c r="G2554" s="7"/>
      <c r="H2554" s="3"/>
      <c r="I2554" s="3"/>
    </row>
    <row r="2555" spans="1:9" ht="15" customHeight="1" x14ac:dyDescent="0.25">
      <c r="A2555" s="3"/>
      <c r="B2555" s="1"/>
      <c r="C2555" s="4"/>
      <c r="D2555" s="2"/>
      <c r="F2555" s="7"/>
      <c r="G2555" s="7"/>
      <c r="H2555" s="3"/>
      <c r="I2555" s="3"/>
    </row>
    <row r="2556" spans="1:9" ht="15" customHeight="1" x14ac:dyDescent="0.25">
      <c r="A2556" s="3"/>
      <c r="B2556" s="1"/>
      <c r="C2556" s="4"/>
      <c r="D2556" s="2"/>
      <c r="F2556" s="7"/>
      <c r="G2556" s="7"/>
      <c r="H2556" s="3"/>
      <c r="I2556" s="3"/>
    </row>
    <row r="2557" spans="1:9" ht="15" customHeight="1" x14ac:dyDescent="0.25">
      <c r="A2557" s="3"/>
      <c r="B2557" s="1"/>
      <c r="C2557" s="4"/>
      <c r="D2557" s="2"/>
      <c r="F2557" s="7"/>
      <c r="G2557" s="7"/>
      <c r="H2557" s="3"/>
      <c r="I2557" s="3"/>
    </row>
    <row r="2558" spans="1:9" ht="15" customHeight="1" x14ac:dyDescent="0.25">
      <c r="A2558" s="3"/>
      <c r="B2558" s="1"/>
      <c r="C2558" s="4"/>
      <c r="D2558" s="2"/>
      <c r="F2558" s="7"/>
      <c r="G2558" s="7"/>
      <c r="H2558" s="3"/>
      <c r="I2558" s="3"/>
    </row>
    <row r="2559" spans="1:9" ht="15" customHeight="1" x14ac:dyDescent="0.25">
      <c r="A2559" s="3"/>
      <c r="B2559" s="1"/>
      <c r="C2559" s="4"/>
      <c r="D2559" s="2"/>
      <c r="F2559" s="7"/>
      <c r="G2559" s="7"/>
      <c r="H2559" s="3"/>
      <c r="I2559" s="3"/>
    </row>
    <row r="2560" spans="1:9" ht="15" customHeight="1" x14ac:dyDescent="0.25">
      <c r="A2560" s="3"/>
      <c r="B2560" s="1"/>
      <c r="C2560" s="4"/>
      <c r="D2560" s="2"/>
      <c r="F2560" s="7"/>
      <c r="G2560" s="7"/>
      <c r="H2560" s="3"/>
      <c r="I2560" s="3"/>
    </row>
    <row r="2561" spans="1:9" ht="15" customHeight="1" x14ac:dyDescent="0.25">
      <c r="A2561" s="3"/>
      <c r="B2561" s="1"/>
      <c r="C2561" s="4"/>
      <c r="D2561" s="2"/>
      <c r="F2561" s="7"/>
      <c r="G2561" s="7"/>
      <c r="H2561" s="3"/>
      <c r="I2561" s="3"/>
    </row>
    <row r="2562" spans="1:9" ht="15" customHeight="1" x14ac:dyDescent="0.25">
      <c r="A2562" s="3"/>
      <c r="B2562" s="1"/>
      <c r="C2562" s="4"/>
      <c r="D2562" s="2"/>
      <c r="F2562" s="7"/>
      <c r="G2562" s="7"/>
      <c r="H2562" s="3"/>
      <c r="I2562" s="3"/>
    </row>
    <row r="2563" spans="1:9" ht="15" customHeight="1" x14ac:dyDescent="0.25">
      <c r="A2563" s="3"/>
      <c r="B2563" s="1"/>
      <c r="C2563" s="4"/>
      <c r="D2563" s="2"/>
      <c r="F2563" s="7"/>
      <c r="G2563" s="7"/>
      <c r="H2563" s="3"/>
      <c r="I2563" s="3"/>
    </row>
    <row r="2564" spans="1:9" ht="15" customHeight="1" x14ac:dyDescent="0.25">
      <c r="A2564" s="3"/>
      <c r="B2564" s="1"/>
      <c r="C2564" s="4"/>
      <c r="D2564" s="2"/>
      <c r="F2564" s="7"/>
      <c r="G2564" s="7"/>
      <c r="H2564" s="3"/>
      <c r="I2564" s="3"/>
    </row>
    <row r="2565" spans="1:9" ht="15" customHeight="1" x14ac:dyDescent="0.25">
      <c r="A2565" s="3"/>
      <c r="B2565" s="1"/>
      <c r="C2565" s="4"/>
      <c r="D2565" s="2"/>
      <c r="F2565" s="7"/>
      <c r="G2565" s="7"/>
      <c r="H2565" s="3"/>
      <c r="I2565" s="3"/>
    </row>
    <row r="2566" spans="1:9" ht="15" customHeight="1" x14ac:dyDescent="0.25">
      <c r="A2566" s="3"/>
      <c r="B2566" s="1"/>
      <c r="C2566" s="4"/>
      <c r="D2566" s="2"/>
      <c r="F2566" s="7"/>
      <c r="G2566" s="7"/>
      <c r="H2566" s="3"/>
      <c r="I2566" s="3"/>
    </row>
    <row r="2567" spans="1:9" ht="15" customHeight="1" x14ac:dyDescent="0.25">
      <c r="A2567" s="3"/>
      <c r="B2567" s="1"/>
      <c r="C2567" s="4"/>
      <c r="D2567" s="2"/>
      <c r="F2567" s="7"/>
      <c r="G2567" s="7"/>
      <c r="H2567" s="3"/>
      <c r="I2567" s="3"/>
    </row>
    <row r="2568" spans="1:9" ht="15" customHeight="1" x14ac:dyDescent="0.25">
      <c r="A2568" s="3"/>
      <c r="B2568" s="1"/>
      <c r="C2568" s="4"/>
      <c r="D2568" s="2"/>
      <c r="F2568" s="7"/>
      <c r="G2568" s="7"/>
      <c r="H2568" s="3"/>
      <c r="I2568" s="3"/>
    </row>
    <row r="2569" spans="1:9" ht="15" customHeight="1" x14ac:dyDescent="0.25">
      <c r="A2569" s="3"/>
      <c r="B2569" s="1"/>
      <c r="C2569" s="4"/>
      <c r="D2569" s="2"/>
      <c r="F2569" s="7"/>
      <c r="G2569" s="7"/>
      <c r="H2569" s="3"/>
      <c r="I2569" s="3"/>
    </row>
    <row r="2570" spans="1:9" ht="15" customHeight="1" x14ac:dyDescent="0.25">
      <c r="A2570" s="3"/>
      <c r="B2570" s="1"/>
      <c r="C2570" s="4"/>
      <c r="D2570" s="2"/>
      <c r="F2570" s="7"/>
      <c r="G2570" s="7"/>
      <c r="H2570" s="3"/>
      <c r="I2570" s="3"/>
    </row>
    <row r="2571" spans="1:9" ht="15" customHeight="1" x14ac:dyDescent="0.25">
      <c r="A2571" s="3"/>
      <c r="B2571" s="1"/>
      <c r="C2571" s="4"/>
      <c r="D2571" s="2"/>
      <c r="F2571" s="7"/>
      <c r="G2571" s="7"/>
      <c r="H2571" s="3"/>
      <c r="I2571" s="3"/>
    </row>
    <row r="2572" spans="1:9" ht="15" customHeight="1" x14ac:dyDescent="0.25">
      <c r="A2572" s="3"/>
      <c r="B2572" s="1"/>
      <c r="C2572" s="4"/>
      <c r="D2572" s="2"/>
      <c r="F2572" s="7"/>
      <c r="G2572" s="7"/>
      <c r="H2572" s="3"/>
      <c r="I2572" s="3"/>
    </row>
    <row r="2573" spans="1:9" ht="15" customHeight="1" x14ac:dyDescent="0.25">
      <c r="A2573" s="3"/>
      <c r="B2573" s="1"/>
      <c r="C2573" s="4"/>
      <c r="D2573" s="2"/>
      <c r="F2573" s="7"/>
      <c r="G2573" s="7"/>
      <c r="H2573" s="3"/>
      <c r="I2573" s="3"/>
    </row>
    <row r="2574" spans="1:9" ht="15" customHeight="1" x14ac:dyDescent="0.25">
      <c r="A2574" s="3"/>
      <c r="B2574" s="1"/>
      <c r="C2574" s="4"/>
      <c r="D2574" s="2"/>
      <c r="F2574" s="7"/>
      <c r="G2574" s="7"/>
      <c r="H2574" s="3"/>
      <c r="I2574" s="3"/>
    </row>
    <row r="2575" spans="1:9" ht="15" customHeight="1" x14ac:dyDescent="0.25">
      <c r="A2575" s="3"/>
      <c r="B2575" s="1"/>
      <c r="C2575" s="4"/>
      <c r="D2575" s="2"/>
      <c r="F2575" s="7"/>
      <c r="G2575" s="7"/>
      <c r="H2575" s="3"/>
      <c r="I2575" s="3"/>
    </row>
    <row r="2576" spans="1:9" ht="15" customHeight="1" x14ac:dyDescent="0.25">
      <c r="A2576" s="3"/>
      <c r="B2576" s="1"/>
      <c r="C2576" s="4"/>
      <c r="D2576" s="2"/>
      <c r="F2576" s="7"/>
      <c r="G2576" s="7"/>
      <c r="H2576" s="3"/>
      <c r="I2576" s="3"/>
    </row>
    <row r="2577" spans="1:9" ht="15" customHeight="1" x14ac:dyDescent="0.25">
      <c r="A2577" s="3"/>
      <c r="B2577" s="1"/>
      <c r="C2577" s="4"/>
      <c r="D2577" s="2"/>
      <c r="F2577" s="7"/>
      <c r="G2577" s="7"/>
      <c r="H2577" s="3"/>
      <c r="I2577" s="3"/>
    </row>
    <row r="2578" spans="1:9" ht="15" customHeight="1" x14ac:dyDescent="0.25">
      <c r="A2578" s="3"/>
      <c r="B2578" s="1"/>
      <c r="C2578" s="4"/>
      <c r="D2578" s="2"/>
      <c r="F2578" s="7"/>
      <c r="G2578" s="7"/>
      <c r="H2578" s="3"/>
      <c r="I2578" s="3"/>
    </row>
    <row r="2579" spans="1:9" ht="15" customHeight="1" x14ac:dyDescent="0.25">
      <c r="A2579" s="3"/>
      <c r="B2579" s="1"/>
      <c r="C2579" s="4"/>
      <c r="D2579" s="2"/>
      <c r="F2579" s="7"/>
      <c r="G2579" s="7"/>
      <c r="H2579" s="3"/>
      <c r="I2579" s="3"/>
    </row>
    <row r="2580" spans="1:9" ht="15" customHeight="1" x14ac:dyDescent="0.25">
      <c r="A2580" s="3"/>
      <c r="B2580" s="1"/>
      <c r="C2580" s="4"/>
      <c r="D2580" s="2"/>
      <c r="F2580" s="7"/>
      <c r="G2580" s="7"/>
      <c r="H2580" s="3"/>
      <c r="I2580" s="3"/>
    </row>
    <row r="2581" spans="1:9" ht="15" customHeight="1" x14ac:dyDescent="0.25">
      <c r="A2581" s="3"/>
      <c r="B2581" s="1"/>
      <c r="C2581" s="4"/>
      <c r="D2581" s="2"/>
      <c r="F2581" s="7"/>
      <c r="G2581" s="7"/>
      <c r="H2581" s="3"/>
      <c r="I2581" s="3"/>
    </row>
    <row r="2582" spans="1:9" ht="15" customHeight="1" x14ac:dyDescent="0.25">
      <c r="A2582" s="3"/>
      <c r="B2582" s="1"/>
      <c r="C2582" s="4"/>
      <c r="D2582" s="2"/>
      <c r="F2582" s="7"/>
      <c r="G2582" s="7"/>
      <c r="H2582" s="3"/>
      <c r="I2582" s="3"/>
    </row>
    <row r="2583" spans="1:9" ht="15" customHeight="1" x14ac:dyDescent="0.25">
      <c r="A2583" s="3"/>
      <c r="B2583" s="1"/>
      <c r="C2583" s="4"/>
      <c r="D2583" s="2"/>
      <c r="F2583" s="7"/>
      <c r="G2583" s="7"/>
      <c r="H2583" s="3"/>
      <c r="I2583" s="3"/>
    </row>
    <row r="2584" spans="1:9" ht="15" customHeight="1" x14ac:dyDescent="0.25">
      <c r="A2584" s="3"/>
      <c r="B2584" s="1"/>
      <c r="C2584" s="4"/>
      <c r="D2584" s="2"/>
      <c r="F2584" s="7"/>
      <c r="G2584" s="7"/>
      <c r="H2584" s="3"/>
      <c r="I2584" s="3"/>
    </row>
    <row r="2585" spans="1:9" ht="15" customHeight="1" x14ac:dyDescent="0.25">
      <c r="A2585" s="3"/>
      <c r="B2585" s="1"/>
      <c r="C2585" s="4"/>
      <c r="D2585" s="2"/>
      <c r="F2585" s="7"/>
      <c r="G2585" s="7"/>
      <c r="H2585" s="3"/>
      <c r="I2585" s="3"/>
    </row>
    <row r="2586" spans="1:9" ht="15" customHeight="1" x14ac:dyDescent="0.25">
      <c r="A2586" s="3"/>
      <c r="B2586" s="1"/>
      <c r="C2586" s="4"/>
      <c r="D2586" s="2"/>
      <c r="F2586" s="7"/>
      <c r="G2586" s="7"/>
      <c r="H2586" s="3"/>
      <c r="I2586" s="3"/>
    </row>
    <row r="2587" spans="1:9" ht="15" customHeight="1" x14ac:dyDescent="0.25">
      <c r="A2587" s="3"/>
      <c r="B2587" s="1"/>
      <c r="C2587" s="4"/>
      <c r="D2587" s="2"/>
      <c r="F2587" s="7"/>
      <c r="G2587" s="7"/>
      <c r="H2587" s="3"/>
      <c r="I2587" s="3"/>
    </row>
    <row r="2588" spans="1:9" ht="15" customHeight="1" x14ac:dyDescent="0.25">
      <c r="A2588" s="3"/>
      <c r="B2588" s="1"/>
      <c r="C2588" s="4"/>
      <c r="D2588" s="2"/>
      <c r="F2588" s="7"/>
      <c r="G2588" s="7"/>
      <c r="H2588" s="3"/>
      <c r="I2588" s="3"/>
    </row>
    <row r="2589" spans="1:9" ht="15" customHeight="1" x14ac:dyDescent="0.25">
      <c r="A2589" s="3"/>
      <c r="B2589" s="1"/>
      <c r="C2589" s="4"/>
      <c r="D2589" s="2"/>
      <c r="F2589" s="7"/>
      <c r="G2589" s="7"/>
      <c r="H2589" s="3"/>
      <c r="I2589" s="3"/>
    </row>
    <row r="2590" spans="1:9" ht="15" customHeight="1" x14ac:dyDescent="0.25">
      <c r="A2590" s="3"/>
      <c r="B2590" s="1"/>
      <c r="C2590" s="4"/>
      <c r="D2590" s="2"/>
      <c r="F2590" s="7"/>
      <c r="G2590" s="7"/>
      <c r="H2590" s="3"/>
      <c r="I2590" s="3"/>
    </row>
    <row r="2591" spans="1:9" ht="15" customHeight="1" x14ac:dyDescent="0.25">
      <c r="A2591" s="3"/>
      <c r="B2591" s="1"/>
      <c r="C2591" s="4"/>
      <c r="D2591" s="2"/>
      <c r="F2591" s="7"/>
      <c r="G2591" s="7"/>
      <c r="H2591" s="3"/>
      <c r="I2591" s="3"/>
    </row>
    <row r="2592" spans="1:9" ht="15" customHeight="1" x14ac:dyDescent="0.25">
      <c r="A2592" s="3"/>
      <c r="B2592" s="1"/>
      <c r="C2592" s="4"/>
      <c r="D2592" s="2"/>
      <c r="F2592" s="7"/>
      <c r="G2592" s="7"/>
      <c r="H2592" s="3"/>
      <c r="I2592" s="3"/>
    </row>
    <row r="2593" spans="1:9" ht="15" customHeight="1" x14ac:dyDescent="0.25">
      <c r="A2593" s="3"/>
      <c r="B2593" s="1"/>
      <c r="C2593" s="4"/>
      <c r="D2593" s="2"/>
      <c r="F2593" s="7"/>
      <c r="G2593" s="7"/>
      <c r="H2593" s="3"/>
      <c r="I2593" s="3"/>
    </row>
    <row r="2594" spans="1:9" ht="15" customHeight="1" x14ac:dyDescent="0.25">
      <c r="A2594" s="3"/>
      <c r="B2594" s="1"/>
      <c r="C2594" s="4"/>
      <c r="D2594" s="2"/>
      <c r="F2594" s="7"/>
      <c r="G2594" s="7"/>
      <c r="H2594" s="3"/>
      <c r="I2594" s="3"/>
    </row>
    <row r="2595" spans="1:9" ht="15" customHeight="1" x14ac:dyDescent="0.25">
      <c r="A2595" s="3"/>
      <c r="B2595" s="1"/>
      <c r="C2595" s="4"/>
      <c r="D2595" s="2"/>
      <c r="F2595" s="7"/>
      <c r="G2595" s="7"/>
      <c r="H2595" s="3"/>
      <c r="I2595" s="3"/>
    </row>
    <row r="2596" spans="1:9" ht="15" customHeight="1" x14ac:dyDescent="0.25">
      <c r="A2596" s="3"/>
      <c r="B2596" s="1"/>
      <c r="C2596" s="4"/>
      <c r="D2596" s="2"/>
      <c r="F2596" s="7"/>
      <c r="G2596" s="7"/>
      <c r="H2596" s="3"/>
      <c r="I2596" s="3"/>
    </row>
    <row r="2597" spans="1:9" ht="15" customHeight="1" x14ac:dyDescent="0.25">
      <c r="A2597" s="3"/>
      <c r="B2597" s="1"/>
      <c r="C2597" s="4"/>
      <c r="D2597" s="2"/>
      <c r="F2597" s="7"/>
      <c r="G2597" s="7"/>
      <c r="H2597" s="3"/>
      <c r="I2597" s="3"/>
    </row>
    <row r="2598" spans="1:9" ht="15" customHeight="1" x14ac:dyDescent="0.25">
      <c r="A2598" s="3"/>
      <c r="B2598" s="1"/>
      <c r="C2598" s="4"/>
      <c r="D2598" s="2"/>
      <c r="F2598" s="7"/>
      <c r="G2598" s="7"/>
      <c r="H2598" s="3"/>
      <c r="I2598" s="3"/>
    </row>
    <row r="2599" spans="1:9" ht="15" customHeight="1" x14ac:dyDescent="0.25">
      <c r="A2599" s="3"/>
      <c r="B2599" s="1"/>
      <c r="C2599" s="4"/>
      <c r="D2599" s="2"/>
      <c r="F2599" s="7"/>
      <c r="G2599" s="7"/>
      <c r="H2599" s="3"/>
      <c r="I2599" s="3"/>
    </row>
    <row r="2600" spans="1:9" ht="15" customHeight="1" x14ac:dyDescent="0.25">
      <c r="A2600" s="3"/>
      <c r="B2600" s="1"/>
      <c r="C2600" s="4"/>
      <c r="D2600" s="2"/>
      <c r="F2600" s="7"/>
      <c r="G2600" s="7"/>
      <c r="H2600" s="3"/>
      <c r="I2600" s="3"/>
    </row>
    <row r="2601" spans="1:9" ht="15" customHeight="1" x14ac:dyDescent="0.25">
      <c r="A2601" s="3"/>
      <c r="B2601" s="1"/>
      <c r="C2601" s="4"/>
      <c r="D2601" s="2"/>
      <c r="F2601" s="7"/>
      <c r="G2601" s="7"/>
      <c r="H2601" s="3"/>
      <c r="I2601" s="3"/>
    </row>
    <row r="2602" spans="1:9" ht="15" customHeight="1" x14ac:dyDescent="0.25">
      <c r="A2602" s="3"/>
      <c r="B2602" s="1"/>
      <c r="C2602" s="4"/>
      <c r="D2602" s="2"/>
      <c r="F2602" s="7"/>
      <c r="G2602" s="7"/>
      <c r="H2602" s="3"/>
      <c r="I2602" s="3"/>
    </row>
    <row r="2603" spans="1:9" ht="15" customHeight="1" x14ac:dyDescent="0.25">
      <c r="A2603" s="3"/>
      <c r="B2603" s="1"/>
      <c r="C2603" s="4"/>
      <c r="D2603" s="2"/>
      <c r="F2603" s="7"/>
      <c r="G2603" s="7"/>
      <c r="H2603" s="3"/>
      <c r="I2603" s="3"/>
    </row>
    <row r="2604" spans="1:9" ht="15" customHeight="1" x14ac:dyDescent="0.25">
      <c r="A2604" s="3"/>
      <c r="B2604" s="1"/>
      <c r="C2604" s="4"/>
      <c r="D2604" s="2"/>
      <c r="F2604" s="7"/>
      <c r="G2604" s="7"/>
      <c r="H2604" s="3"/>
      <c r="I2604" s="3"/>
    </row>
    <row r="2605" spans="1:9" ht="15" customHeight="1" x14ac:dyDescent="0.25">
      <c r="A2605" s="3"/>
      <c r="B2605" s="1"/>
      <c r="C2605" s="4"/>
      <c r="D2605" s="2"/>
      <c r="F2605" s="7"/>
      <c r="G2605" s="7"/>
      <c r="H2605" s="3"/>
      <c r="I2605" s="3"/>
    </row>
    <row r="2606" spans="1:9" ht="15" customHeight="1" x14ac:dyDescent="0.25">
      <c r="A2606" s="3"/>
      <c r="B2606" s="1"/>
      <c r="C2606" s="4"/>
      <c r="D2606" s="2"/>
      <c r="F2606" s="7"/>
      <c r="G2606" s="7"/>
      <c r="H2606" s="3"/>
      <c r="I2606" s="3"/>
    </row>
    <row r="2607" spans="1:9" ht="15" customHeight="1" x14ac:dyDescent="0.25">
      <c r="A2607" s="3"/>
      <c r="B2607" s="1"/>
      <c r="C2607" s="4"/>
      <c r="D2607" s="2"/>
      <c r="F2607" s="7"/>
      <c r="G2607" s="7"/>
      <c r="H2607" s="3"/>
      <c r="I2607" s="3"/>
    </row>
    <row r="2608" spans="1:9" ht="15" customHeight="1" x14ac:dyDescent="0.25">
      <c r="A2608" s="3"/>
      <c r="B2608" s="1"/>
      <c r="C2608" s="4"/>
      <c r="D2608" s="2"/>
      <c r="F2608" s="7"/>
      <c r="G2608" s="7"/>
      <c r="H2608" s="3"/>
      <c r="I2608" s="3"/>
    </row>
    <row r="2609" spans="1:9" ht="15" customHeight="1" x14ac:dyDescent="0.25">
      <c r="A2609" s="3"/>
      <c r="B2609" s="1"/>
      <c r="C2609" s="4"/>
      <c r="D2609" s="2"/>
      <c r="F2609" s="7"/>
      <c r="G2609" s="7"/>
      <c r="H2609" s="3"/>
      <c r="I2609" s="3"/>
    </row>
    <row r="2610" spans="1:9" ht="15" customHeight="1" x14ac:dyDescent="0.25">
      <c r="A2610" s="3"/>
      <c r="B2610" s="1"/>
      <c r="C2610" s="4"/>
      <c r="D2610" s="2"/>
      <c r="F2610" s="7"/>
      <c r="G2610" s="7"/>
      <c r="H2610" s="3"/>
      <c r="I2610" s="3"/>
    </row>
    <row r="2611" spans="1:9" ht="15" customHeight="1" x14ac:dyDescent="0.25">
      <c r="A2611" s="3"/>
      <c r="B2611" s="1"/>
      <c r="C2611" s="4"/>
      <c r="D2611" s="2"/>
      <c r="F2611" s="7"/>
      <c r="G2611" s="7"/>
      <c r="H2611" s="3"/>
      <c r="I2611" s="3"/>
    </row>
    <row r="2612" spans="1:9" ht="15" customHeight="1" x14ac:dyDescent="0.25">
      <c r="A2612" s="3"/>
      <c r="B2612" s="1"/>
      <c r="C2612" s="4"/>
      <c r="D2612" s="2"/>
      <c r="F2612" s="7"/>
      <c r="G2612" s="7"/>
      <c r="H2612" s="3"/>
      <c r="I2612" s="3"/>
    </row>
    <row r="2613" spans="1:9" ht="15" customHeight="1" x14ac:dyDescent="0.25">
      <c r="A2613" s="3"/>
      <c r="B2613" s="1"/>
      <c r="C2613" s="4"/>
      <c r="D2613" s="2"/>
      <c r="F2613" s="7"/>
      <c r="G2613" s="7"/>
      <c r="H2613" s="3"/>
      <c r="I2613" s="3"/>
    </row>
    <row r="2614" spans="1:9" ht="15" customHeight="1" x14ac:dyDescent="0.25">
      <c r="A2614" s="3"/>
      <c r="B2614" s="1"/>
      <c r="C2614" s="4"/>
      <c r="D2614" s="2"/>
      <c r="F2614" s="7"/>
      <c r="G2614" s="7"/>
      <c r="H2614" s="3"/>
      <c r="I2614" s="3"/>
    </row>
    <row r="2615" spans="1:9" ht="15" customHeight="1" x14ac:dyDescent="0.25">
      <c r="A2615" s="3"/>
      <c r="B2615" s="1"/>
      <c r="C2615" s="4"/>
      <c r="D2615" s="2"/>
      <c r="F2615" s="7"/>
      <c r="G2615" s="7"/>
      <c r="H2615" s="3"/>
      <c r="I2615" s="3"/>
    </row>
    <row r="2616" spans="1:9" ht="15" customHeight="1" x14ac:dyDescent="0.25">
      <c r="A2616" s="3"/>
      <c r="B2616" s="1"/>
      <c r="C2616" s="4"/>
      <c r="D2616" s="2"/>
      <c r="F2616" s="7"/>
      <c r="G2616" s="7"/>
      <c r="H2616" s="3"/>
      <c r="I2616" s="3"/>
    </row>
    <row r="2617" spans="1:9" ht="15" customHeight="1" x14ac:dyDescent="0.25">
      <c r="A2617" s="3"/>
      <c r="B2617" s="1"/>
      <c r="C2617" s="4"/>
      <c r="D2617" s="2"/>
      <c r="F2617" s="7"/>
      <c r="G2617" s="7"/>
      <c r="H2617" s="3"/>
      <c r="I2617" s="3"/>
    </row>
    <row r="2618" spans="1:9" ht="15" customHeight="1" x14ac:dyDescent="0.25">
      <c r="A2618" s="3"/>
      <c r="B2618" s="1"/>
      <c r="C2618" s="4"/>
      <c r="D2618" s="2"/>
      <c r="F2618" s="7"/>
      <c r="G2618" s="7"/>
      <c r="H2618" s="3"/>
      <c r="I2618" s="3"/>
    </row>
    <row r="2619" spans="1:9" ht="15" customHeight="1" x14ac:dyDescent="0.25">
      <c r="A2619" s="3"/>
      <c r="B2619" s="1"/>
      <c r="C2619" s="4"/>
      <c r="D2619" s="2"/>
      <c r="F2619" s="7"/>
      <c r="G2619" s="7"/>
      <c r="H2619" s="3"/>
      <c r="I2619" s="3"/>
    </row>
    <row r="2620" spans="1:9" ht="15" customHeight="1" x14ac:dyDescent="0.25">
      <c r="A2620" s="3"/>
      <c r="B2620" s="1"/>
      <c r="C2620" s="4"/>
      <c r="D2620" s="2"/>
      <c r="F2620" s="7"/>
      <c r="G2620" s="7"/>
      <c r="H2620" s="3"/>
      <c r="I2620" s="3"/>
    </row>
    <row r="2621" spans="1:9" ht="15" customHeight="1" x14ac:dyDescent="0.25">
      <c r="A2621" s="3"/>
      <c r="B2621" s="1"/>
      <c r="C2621" s="4"/>
      <c r="D2621" s="2"/>
      <c r="F2621" s="7"/>
      <c r="G2621" s="7"/>
      <c r="H2621" s="3"/>
      <c r="I2621" s="3"/>
    </row>
    <row r="2622" spans="1:9" ht="15" customHeight="1" x14ac:dyDescent="0.25">
      <c r="A2622" s="3"/>
      <c r="B2622" s="1"/>
      <c r="C2622" s="4"/>
      <c r="D2622" s="2"/>
      <c r="F2622" s="7"/>
      <c r="G2622" s="7"/>
      <c r="H2622" s="3"/>
      <c r="I2622" s="3"/>
    </row>
    <row r="2623" spans="1:9" ht="15" customHeight="1" x14ac:dyDescent="0.25">
      <c r="A2623" s="3"/>
      <c r="B2623" s="1"/>
      <c r="C2623" s="4"/>
      <c r="D2623" s="2"/>
      <c r="F2623" s="7"/>
      <c r="G2623" s="7"/>
      <c r="H2623" s="3"/>
      <c r="I2623" s="3"/>
    </row>
    <row r="2624" spans="1:9" ht="15" customHeight="1" x14ac:dyDescent="0.25">
      <c r="A2624" s="3"/>
      <c r="B2624" s="1"/>
      <c r="C2624" s="4"/>
      <c r="D2624" s="2"/>
      <c r="F2624" s="7"/>
      <c r="G2624" s="7"/>
      <c r="H2624" s="3"/>
      <c r="I2624" s="3"/>
    </row>
    <row r="2625" spans="1:9" ht="15" customHeight="1" x14ac:dyDescent="0.25">
      <c r="A2625" s="3"/>
      <c r="B2625" s="1"/>
      <c r="C2625" s="4"/>
      <c r="D2625" s="2"/>
      <c r="F2625" s="7"/>
      <c r="G2625" s="7"/>
      <c r="H2625" s="3"/>
      <c r="I2625" s="3"/>
    </row>
    <row r="2626" spans="1:9" ht="15" customHeight="1" x14ac:dyDescent="0.25">
      <c r="A2626" s="3"/>
      <c r="B2626" s="1"/>
      <c r="C2626" s="4"/>
      <c r="D2626" s="2"/>
      <c r="F2626" s="7"/>
      <c r="G2626" s="7"/>
      <c r="H2626" s="3"/>
      <c r="I2626" s="3"/>
    </row>
    <row r="2627" spans="1:9" ht="15" customHeight="1" x14ac:dyDescent="0.25">
      <c r="A2627" s="3"/>
      <c r="B2627" s="1"/>
      <c r="C2627" s="4"/>
      <c r="D2627" s="2"/>
      <c r="F2627" s="7"/>
      <c r="G2627" s="7"/>
      <c r="H2627" s="3"/>
      <c r="I2627" s="3"/>
    </row>
    <row r="2628" spans="1:9" ht="15" customHeight="1" x14ac:dyDescent="0.25">
      <c r="A2628" s="3"/>
      <c r="B2628" s="1"/>
      <c r="C2628" s="4"/>
      <c r="D2628" s="2"/>
      <c r="F2628" s="7"/>
      <c r="G2628" s="7"/>
      <c r="H2628" s="3"/>
      <c r="I2628" s="3"/>
    </row>
    <row r="2629" spans="1:9" ht="15" customHeight="1" x14ac:dyDescent="0.25">
      <c r="A2629" s="3"/>
      <c r="B2629" s="1"/>
      <c r="C2629" s="4"/>
      <c r="D2629" s="2"/>
      <c r="F2629" s="7"/>
      <c r="G2629" s="7"/>
      <c r="H2629" s="3"/>
      <c r="I2629" s="3"/>
    </row>
    <row r="2630" spans="1:9" ht="15" customHeight="1" x14ac:dyDescent="0.25">
      <c r="A2630" s="3"/>
      <c r="B2630" s="1"/>
      <c r="C2630" s="4"/>
      <c r="D2630" s="2"/>
      <c r="F2630" s="7"/>
      <c r="G2630" s="7"/>
      <c r="H2630" s="3"/>
      <c r="I2630" s="3"/>
    </row>
    <row r="2631" spans="1:9" ht="15" customHeight="1" x14ac:dyDescent="0.25">
      <c r="A2631" s="3"/>
      <c r="B2631" s="1"/>
      <c r="C2631" s="4"/>
      <c r="D2631" s="2"/>
      <c r="F2631" s="7"/>
      <c r="G2631" s="7"/>
      <c r="H2631" s="3"/>
      <c r="I2631" s="3"/>
    </row>
    <row r="2632" spans="1:9" ht="15" customHeight="1" x14ac:dyDescent="0.25">
      <c r="A2632" s="3"/>
      <c r="B2632" s="1"/>
      <c r="C2632" s="4"/>
      <c r="D2632" s="2"/>
      <c r="F2632" s="7"/>
      <c r="G2632" s="7"/>
      <c r="H2632" s="3"/>
      <c r="I2632" s="3"/>
    </row>
    <row r="2633" spans="1:9" ht="15" customHeight="1" x14ac:dyDescent="0.25">
      <c r="A2633" s="3"/>
      <c r="B2633" s="1"/>
      <c r="C2633" s="4"/>
      <c r="D2633" s="2"/>
      <c r="F2633" s="7"/>
      <c r="G2633" s="7"/>
      <c r="H2633" s="3"/>
      <c r="I2633" s="3"/>
    </row>
    <row r="2634" spans="1:9" ht="15" customHeight="1" x14ac:dyDescent="0.25">
      <c r="A2634" s="3"/>
      <c r="B2634" s="1"/>
      <c r="C2634" s="4"/>
      <c r="D2634" s="2"/>
      <c r="F2634" s="7"/>
      <c r="G2634" s="7"/>
      <c r="H2634" s="3"/>
      <c r="I2634" s="3"/>
    </row>
    <row r="2635" spans="1:9" ht="15" customHeight="1" x14ac:dyDescent="0.25">
      <c r="A2635" s="3"/>
      <c r="B2635" s="1"/>
      <c r="C2635" s="4"/>
      <c r="D2635" s="2"/>
      <c r="F2635" s="7"/>
      <c r="G2635" s="7"/>
      <c r="H2635" s="3"/>
      <c r="I2635" s="3"/>
    </row>
    <row r="2636" spans="1:9" ht="15" customHeight="1" x14ac:dyDescent="0.25">
      <c r="A2636" s="3"/>
      <c r="B2636" s="1"/>
      <c r="C2636" s="4"/>
      <c r="D2636" s="2"/>
      <c r="F2636" s="7"/>
      <c r="G2636" s="7"/>
      <c r="H2636" s="3"/>
      <c r="I2636" s="3"/>
    </row>
    <row r="2637" spans="1:9" ht="15" customHeight="1" x14ac:dyDescent="0.25">
      <c r="A2637" s="3"/>
      <c r="B2637" s="1"/>
      <c r="C2637" s="4"/>
      <c r="D2637" s="2"/>
      <c r="F2637" s="7"/>
      <c r="G2637" s="7"/>
      <c r="H2637" s="3"/>
      <c r="I2637" s="3"/>
    </row>
    <row r="2638" spans="1:9" ht="15" customHeight="1" x14ac:dyDescent="0.25">
      <c r="A2638" s="3"/>
      <c r="B2638" s="1"/>
      <c r="C2638" s="4"/>
      <c r="D2638" s="2"/>
      <c r="F2638" s="7"/>
      <c r="G2638" s="7"/>
      <c r="H2638" s="3"/>
      <c r="I2638" s="3"/>
    </row>
    <row r="2639" spans="1:9" ht="15" customHeight="1" x14ac:dyDescent="0.25">
      <c r="A2639" s="3"/>
      <c r="B2639" s="1"/>
      <c r="C2639" s="4"/>
      <c r="D2639" s="2"/>
      <c r="F2639" s="7"/>
      <c r="G2639" s="7"/>
      <c r="H2639" s="3"/>
      <c r="I2639" s="3"/>
    </row>
    <row r="2640" spans="1:9" ht="15" customHeight="1" x14ac:dyDescent="0.25">
      <c r="A2640" s="3"/>
      <c r="B2640" s="1"/>
      <c r="C2640" s="4"/>
      <c r="D2640" s="2"/>
      <c r="F2640" s="7"/>
      <c r="G2640" s="7"/>
      <c r="H2640" s="3"/>
      <c r="I2640" s="3"/>
    </row>
    <row r="2641" spans="1:9" ht="15" customHeight="1" x14ac:dyDescent="0.25">
      <c r="A2641" s="3"/>
      <c r="B2641" s="1"/>
      <c r="C2641" s="4"/>
      <c r="D2641" s="2"/>
      <c r="F2641" s="7"/>
      <c r="G2641" s="7"/>
      <c r="H2641" s="3"/>
      <c r="I2641" s="3"/>
    </row>
    <row r="2642" spans="1:9" ht="15" customHeight="1" x14ac:dyDescent="0.25">
      <c r="A2642" s="3"/>
      <c r="B2642" s="1"/>
      <c r="C2642" s="4"/>
      <c r="D2642" s="2"/>
      <c r="F2642" s="7"/>
      <c r="G2642" s="7"/>
      <c r="H2642" s="3"/>
      <c r="I2642" s="3"/>
    </row>
    <row r="2643" spans="1:9" ht="15" customHeight="1" x14ac:dyDescent="0.25">
      <c r="A2643" s="3"/>
      <c r="B2643" s="1"/>
    </row>
    <row r="2644" spans="1:9" ht="15" customHeight="1" x14ac:dyDescent="0.25">
      <c r="A2644" s="3"/>
      <c r="B2644" s="1"/>
      <c r="C2644" s="4"/>
      <c r="D2644" s="2"/>
      <c r="F2644" s="7"/>
      <c r="G2644" s="7"/>
      <c r="H2644" s="3"/>
      <c r="I2644" s="3"/>
    </row>
    <row r="2645" spans="1:9" ht="15" customHeight="1" x14ac:dyDescent="0.25">
      <c r="A2645" s="3"/>
      <c r="B2645" s="1"/>
      <c r="C2645" s="4"/>
      <c r="D2645" s="2"/>
      <c r="F2645" s="7"/>
      <c r="G2645" s="7"/>
      <c r="H2645" s="3"/>
      <c r="I2645" s="3"/>
    </row>
    <row r="2646" spans="1:9" ht="15" customHeight="1" x14ac:dyDescent="0.25">
      <c r="A2646" s="3"/>
      <c r="B2646" s="1"/>
      <c r="C2646" s="4"/>
      <c r="D2646" s="2"/>
      <c r="F2646" s="7"/>
      <c r="G2646" s="7"/>
      <c r="H2646" s="3"/>
      <c r="I2646" s="3"/>
    </row>
    <row r="2647" spans="1:9" ht="15" customHeight="1" x14ac:dyDescent="0.25">
      <c r="A2647" s="3"/>
      <c r="B2647" s="1"/>
      <c r="C2647" s="4"/>
      <c r="D2647" s="2"/>
      <c r="F2647" s="7"/>
      <c r="G2647" s="7"/>
      <c r="H2647" s="3"/>
      <c r="I2647" s="3"/>
    </row>
    <row r="2648" spans="1:9" ht="15" customHeight="1" x14ac:dyDescent="0.25">
      <c r="A2648" s="3"/>
      <c r="B2648" s="1"/>
      <c r="C2648" s="4"/>
      <c r="D2648" s="2"/>
      <c r="F2648" s="7"/>
      <c r="G2648" s="7"/>
      <c r="H2648" s="3"/>
      <c r="I2648" s="3"/>
    </row>
    <row r="2649" spans="1:9" ht="15" customHeight="1" x14ac:dyDescent="0.25">
      <c r="A2649" s="3"/>
      <c r="B2649" s="1"/>
      <c r="C2649" s="4"/>
      <c r="D2649" s="2"/>
      <c r="F2649" s="7"/>
      <c r="G2649" s="7"/>
      <c r="H2649" s="3"/>
      <c r="I2649" s="3"/>
    </row>
    <row r="2650" spans="1:9" ht="15" customHeight="1" x14ac:dyDescent="0.25">
      <c r="A2650" s="3"/>
      <c r="B2650" s="1"/>
      <c r="C2650" s="4"/>
      <c r="D2650" s="2"/>
      <c r="F2650" s="7"/>
      <c r="G2650" s="7"/>
      <c r="H2650" s="3"/>
      <c r="I2650" s="3"/>
    </row>
    <row r="2651" spans="1:9" ht="15" customHeight="1" x14ac:dyDescent="0.25">
      <c r="A2651" s="3"/>
      <c r="B2651" s="1"/>
      <c r="C2651" s="4"/>
      <c r="D2651" s="2"/>
      <c r="F2651" s="7"/>
      <c r="G2651" s="7"/>
      <c r="H2651" s="3"/>
      <c r="I2651" s="3"/>
    </row>
    <row r="2652" spans="1:9" ht="15" customHeight="1" x14ac:dyDescent="0.25">
      <c r="A2652" s="3"/>
      <c r="B2652" s="1"/>
      <c r="C2652" s="4"/>
      <c r="D2652" s="2"/>
      <c r="F2652" s="7"/>
      <c r="G2652" s="7"/>
      <c r="H2652" s="3"/>
      <c r="I2652" s="3"/>
    </row>
    <row r="2653" spans="1:9" ht="15" customHeight="1" x14ac:dyDescent="0.25">
      <c r="A2653" s="3"/>
      <c r="B2653" s="1"/>
      <c r="C2653" s="4"/>
      <c r="D2653" s="2"/>
      <c r="F2653" s="7"/>
      <c r="G2653" s="7"/>
      <c r="H2653" s="3"/>
      <c r="I2653" s="3"/>
    </row>
    <row r="2654" spans="1:9" ht="15" customHeight="1" x14ac:dyDescent="0.25">
      <c r="A2654" s="3"/>
      <c r="B2654" s="1"/>
      <c r="C2654" s="4"/>
      <c r="D2654" s="2"/>
      <c r="F2654" s="7"/>
      <c r="G2654" s="7"/>
      <c r="H2654" s="3"/>
      <c r="I2654" s="3"/>
    </row>
    <row r="2655" spans="1:9" ht="15" customHeight="1" x14ac:dyDescent="0.25">
      <c r="A2655" s="3"/>
      <c r="B2655" s="1"/>
      <c r="C2655" s="4"/>
      <c r="D2655" s="2"/>
      <c r="F2655" s="7"/>
      <c r="G2655" s="7"/>
      <c r="H2655" s="3"/>
      <c r="I2655" s="3"/>
    </row>
    <row r="2656" spans="1:9" ht="15" customHeight="1" x14ac:dyDescent="0.25">
      <c r="A2656" s="3"/>
      <c r="B2656" s="1"/>
      <c r="C2656" s="4"/>
      <c r="D2656" s="2"/>
      <c r="F2656" s="7"/>
      <c r="G2656" s="7"/>
      <c r="H2656" s="3"/>
      <c r="I2656" s="3"/>
    </row>
    <row r="2657" spans="1:9" ht="15" customHeight="1" x14ac:dyDescent="0.25">
      <c r="A2657" s="3"/>
      <c r="B2657" s="1"/>
      <c r="C2657" s="4"/>
      <c r="D2657" s="2"/>
      <c r="F2657" s="7"/>
      <c r="G2657" s="7"/>
      <c r="H2657" s="3"/>
      <c r="I2657" s="3"/>
    </row>
    <row r="2658" spans="1:9" ht="15" customHeight="1" x14ac:dyDescent="0.25">
      <c r="A2658" s="3"/>
      <c r="B2658" s="1"/>
      <c r="C2658" s="4"/>
      <c r="D2658" s="2"/>
      <c r="F2658" s="7"/>
      <c r="G2658" s="7"/>
      <c r="H2658" s="3"/>
      <c r="I2658" s="3"/>
    </row>
    <row r="2659" spans="1:9" ht="15" customHeight="1" x14ac:dyDescent="0.25">
      <c r="A2659" s="3"/>
      <c r="B2659" s="1"/>
      <c r="C2659" s="4"/>
      <c r="D2659" s="2"/>
      <c r="F2659" s="7"/>
      <c r="G2659" s="7"/>
      <c r="H2659" s="3"/>
      <c r="I2659" s="3"/>
    </row>
    <row r="2660" spans="1:9" ht="15" customHeight="1" x14ac:dyDescent="0.25">
      <c r="A2660" s="3"/>
      <c r="B2660" s="1"/>
      <c r="C2660" s="4"/>
      <c r="D2660" s="2"/>
      <c r="F2660" s="7"/>
      <c r="G2660" s="7"/>
      <c r="H2660" s="3"/>
      <c r="I2660" s="3"/>
    </row>
    <row r="2661" spans="1:9" ht="15" customHeight="1" x14ac:dyDescent="0.25">
      <c r="A2661" s="3"/>
      <c r="B2661" s="1"/>
      <c r="C2661" s="4"/>
      <c r="D2661" s="2"/>
      <c r="F2661" s="7"/>
      <c r="G2661" s="7"/>
      <c r="H2661" s="3"/>
      <c r="I2661" s="3"/>
    </row>
    <row r="2662" spans="1:9" ht="15" customHeight="1" x14ac:dyDescent="0.25">
      <c r="A2662" s="3"/>
      <c r="B2662" s="1"/>
      <c r="C2662" s="4"/>
      <c r="D2662" s="2"/>
      <c r="F2662" s="7"/>
      <c r="G2662" s="7"/>
      <c r="H2662" s="3"/>
      <c r="I2662" s="3"/>
    </row>
    <row r="2663" spans="1:9" ht="15" customHeight="1" x14ac:dyDescent="0.25">
      <c r="A2663" s="3"/>
      <c r="B2663" s="1"/>
      <c r="C2663" s="4"/>
      <c r="D2663" s="2"/>
      <c r="F2663" s="7"/>
      <c r="G2663" s="7"/>
      <c r="H2663" s="3"/>
      <c r="I2663" s="3"/>
    </row>
    <row r="2664" spans="1:9" ht="15" customHeight="1" x14ac:dyDescent="0.25">
      <c r="A2664" s="3"/>
      <c r="B2664" s="1"/>
      <c r="C2664" s="4"/>
      <c r="D2664" s="2"/>
      <c r="F2664" s="7"/>
      <c r="G2664" s="7"/>
      <c r="H2664" s="3"/>
      <c r="I2664" s="3"/>
    </row>
    <row r="2665" spans="1:9" ht="15" customHeight="1" x14ac:dyDescent="0.25">
      <c r="A2665" s="3"/>
      <c r="B2665" s="1"/>
      <c r="C2665" s="4"/>
      <c r="D2665" s="2"/>
      <c r="F2665" s="7"/>
      <c r="G2665" s="7"/>
      <c r="H2665" s="3"/>
      <c r="I2665" s="3"/>
    </row>
    <row r="2666" spans="1:9" ht="15" customHeight="1" x14ac:dyDescent="0.25">
      <c r="A2666" s="3"/>
      <c r="B2666" s="1"/>
      <c r="C2666" s="4"/>
      <c r="D2666" s="2"/>
      <c r="F2666" s="7"/>
      <c r="G2666" s="7"/>
      <c r="H2666" s="3"/>
      <c r="I2666" s="3"/>
    </row>
    <row r="2667" spans="1:9" ht="15" customHeight="1" x14ac:dyDescent="0.25">
      <c r="A2667" s="3"/>
      <c r="B2667" s="1"/>
      <c r="C2667" s="4"/>
      <c r="D2667" s="2"/>
      <c r="F2667" s="7"/>
      <c r="G2667" s="7"/>
      <c r="H2667" s="3"/>
      <c r="I2667" s="3"/>
    </row>
    <row r="2668" spans="1:9" ht="15" customHeight="1" x14ac:dyDescent="0.25">
      <c r="A2668" s="3"/>
      <c r="B2668" s="1"/>
      <c r="C2668" s="4"/>
      <c r="D2668" s="2"/>
      <c r="F2668" s="7"/>
      <c r="G2668" s="7"/>
      <c r="H2668" s="3"/>
      <c r="I2668" s="3"/>
    </row>
    <row r="2669" spans="1:9" ht="15" customHeight="1" x14ac:dyDescent="0.25">
      <c r="A2669" s="3"/>
      <c r="B2669" s="1"/>
      <c r="C2669" s="4"/>
      <c r="D2669" s="2"/>
      <c r="F2669" s="7"/>
      <c r="G2669" s="7"/>
      <c r="H2669" s="3"/>
      <c r="I2669" s="3"/>
    </row>
    <row r="2670" spans="1:9" ht="15" customHeight="1" x14ac:dyDescent="0.25">
      <c r="A2670" s="3"/>
      <c r="B2670" s="1"/>
      <c r="C2670" s="4"/>
      <c r="D2670" s="2"/>
      <c r="F2670" s="7"/>
      <c r="G2670" s="7"/>
      <c r="H2670" s="3"/>
      <c r="I2670" s="3"/>
    </row>
    <row r="2671" spans="1:9" ht="15" customHeight="1" x14ac:dyDescent="0.25">
      <c r="A2671" s="3"/>
      <c r="B2671" s="1"/>
      <c r="C2671" s="4"/>
      <c r="D2671" s="2"/>
      <c r="F2671" s="7"/>
      <c r="G2671" s="7"/>
      <c r="H2671" s="3"/>
      <c r="I2671" s="3"/>
    </row>
    <row r="2672" spans="1:9" ht="15" customHeight="1" x14ac:dyDescent="0.25">
      <c r="A2672" s="3"/>
      <c r="B2672" s="1"/>
      <c r="C2672" s="4"/>
      <c r="D2672" s="2"/>
      <c r="F2672" s="7"/>
      <c r="G2672" s="7"/>
      <c r="H2672" s="3"/>
      <c r="I2672" s="3"/>
    </row>
    <row r="2673" spans="1:9" ht="15" customHeight="1" x14ac:dyDescent="0.25">
      <c r="A2673" s="3"/>
      <c r="B2673" s="1"/>
      <c r="C2673" s="4"/>
      <c r="D2673" s="2"/>
      <c r="F2673" s="7"/>
      <c r="G2673" s="7"/>
      <c r="H2673" s="3"/>
      <c r="I2673" s="3"/>
    </row>
    <row r="2674" spans="1:9" ht="15" customHeight="1" x14ac:dyDescent="0.25">
      <c r="A2674" s="3"/>
      <c r="B2674" s="1"/>
      <c r="C2674" s="4"/>
      <c r="D2674" s="2"/>
      <c r="F2674" s="7"/>
      <c r="G2674" s="7"/>
      <c r="H2674" s="3"/>
      <c r="I2674" s="3"/>
    </row>
    <row r="2675" spans="1:9" ht="15" customHeight="1" x14ac:dyDescent="0.25">
      <c r="A2675" s="3"/>
      <c r="B2675" s="1"/>
      <c r="C2675" s="4"/>
      <c r="D2675" s="2"/>
      <c r="F2675" s="7"/>
      <c r="G2675" s="7"/>
      <c r="H2675" s="3"/>
      <c r="I2675" s="3"/>
    </row>
    <row r="2676" spans="1:9" ht="15" customHeight="1" x14ac:dyDescent="0.25">
      <c r="A2676" s="3"/>
      <c r="B2676" s="1"/>
      <c r="C2676" s="4"/>
      <c r="D2676" s="2"/>
      <c r="F2676" s="7"/>
      <c r="G2676" s="7"/>
      <c r="H2676" s="3"/>
      <c r="I2676" s="3"/>
    </row>
    <row r="2677" spans="1:9" ht="15" customHeight="1" x14ac:dyDescent="0.25">
      <c r="A2677" s="3"/>
      <c r="B2677" s="1"/>
      <c r="C2677" s="4"/>
      <c r="D2677" s="2"/>
      <c r="F2677" s="7"/>
      <c r="G2677" s="7"/>
      <c r="H2677" s="3"/>
      <c r="I2677" s="3"/>
    </row>
    <row r="2678" spans="1:9" ht="15" customHeight="1" x14ac:dyDescent="0.25">
      <c r="A2678" s="3"/>
      <c r="B2678" s="1"/>
      <c r="C2678" s="4"/>
      <c r="D2678" s="2"/>
      <c r="F2678" s="7"/>
      <c r="G2678" s="7"/>
      <c r="H2678" s="3"/>
      <c r="I2678" s="3"/>
    </row>
    <row r="2679" spans="1:9" ht="15" customHeight="1" x14ac:dyDescent="0.25">
      <c r="A2679" s="3"/>
      <c r="B2679" s="1"/>
      <c r="C2679" s="4"/>
      <c r="D2679" s="2"/>
      <c r="F2679" s="7"/>
      <c r="G2679" s="7"/>
      <c r="H2679" s="3"/>
      <c r="I2679" s="3"/>
    </row>
    <row r="2680" spans="1:9" ht="15" customHeight="1" x14ac:dyDescent="0.25">
      <c r="A2680" s="3"/>
      <c r="B2680" s="1"/>
      <c r="C2680" s="4"/>
      <c r="D2680" s="2"/>
      <c r="F2680" s="7"/>
      <c r="G2680" s="7"/>
      <c r="H2680" s="3"/>
      <c r="I2680" s="3"/>
    </row>
    <row r="2681" spans="1:9" ht="15" customHeight="1" x14ac:dyDescent="0.25">
      <c r="A2681" s="3"/>
      <c r="B2681" s="1"/>
      <c r="C2681" s="4"/>
      <c r="D2681" s="2"/>
      <c r="F2681" s="7"/>
      <c r="G2681" s="7"/>
      <c r="H2681" s="3"/>
      <c r="I2681" s="3"/>
    </row>
    <row r="2682" spans="1:9" ht="15" customHeight="1" x14ac:dyDescent="0.25">
      <c r="A2682" s="3"/>
      <c r="B2682" s="1"/>
      <c r="C2682" s="4"/>
      <c r="D2682" s="2"/>
      <c r="F2682" s="7"/>
      <c r="G2682" s="7"/>
      <c r="H2682" s="3"/>
      <c r="I2682" s="3"/>
    </row>
    <row r="2683" spans="1:9" ht="15" customHeight="1" x14ac:dyDescent="0.25">
      <c r="A2683" s="3"/>
      <c r="B2683" s="1"/>
      <c r="C2683" s="4"/>
      <c r="D2683" s="2"/>
      <c r="F2683" s="7"/>
      <c r="G2683" s="7"/>
      <c r="H2683" s="3"/>
      <c r="I2683" s="3"/>
    </row>
    <row r="2684" spans="1:9" ht="15" customHeight="1" x14ac:dyDescent="0.25">
      <c r="A2684" s="3"/>
      <c r="B2684" s="1"/>
      <c r="C2684" s="4"/>
      <c r="D2684" s="2"/>
      <c r="F2684" s="7"/>
      <c r="G2684" s="7"/>
      <c r="H2684" s="3"/>
      <c r="I2684" s="3"/>
    </row>
    <row r="2685" spans="1:9" ht="15" customHeight="1" x14ac:dyDescent="0.25">
      <c r="A2685" s="3"/>
      <c r="B2685" s="1"/>
      <c r="C2685" s="4"/>
      <c r="D2685" s="2"/>
      <c r="F2685" s="7"/>
      <c r="G2685" s="7"/>
      <c r="H2685" s="3"/>
      <c r="I2685" s="3"/>
    </row>
    <row r="2686" spans="1:9" ht="15" customHeight="1" x14ac:dyDescent="0.25">
      <c r="A2686" s="3"/>
      <c r="B2686" s="1"/>
      <c r="C2686" s="4"/>
      <c r="D2686" s="2"/>
      <c r="F2686" s="7"/>
      <c r="G2686" s="7"/>
      <c r="H2686" s="3"/>
      <c r="I2686" s="3"/>
    </row>
    <row r="2687" spans="1:9" ht="15" customHeight="1" x14ac:dyDescent="0.25">
      <c r="A2687" s="3"/>
      <c r="B2687" s="1"/>
      <c r="C2687" s="4"/>
      <c r="D2687" s="2"/>
      <c r="F2687" s="7"/>
      <c r="G2687" s="7"/>
      <c r="H2687" s="3"/>
      <c r="I2687" s="3"/>
    </row>
    <row r="2688" spans="1:9" ht="15" customHeight="1" x14ac:dyDescent="0.25">
      <c r="A2688" s="3"/>
      <c r="B2688" s="1"/>
      <c r="C2688" s="4"/>
      <c r="D2688" s="2"/>
      <c r="F2688" s="7"/>
      <c r="G2688" s="7"/>
      <c r="H2688" s="3"/>
      <c r="I2688" s="3"/>
    </row>
    <row r="2689" spans="1:9" ht="15" customHeight="1" x14ac:dyDescent="0.25">
      <c r="A2689" s="3"/>
      <c r="B2689" s="1"/>
      <c r="C2689" s="4"/>
      <c r="D2689" s="2"/>
      <c r="F2689" s="7"/>
      <c r="G2689" s="7"/>
      <c r="H2689" s="3"/>
      <c r="I2689" s="3"/>
    </row>
    <row r="2690" spans="1:9" ht="15" customHeight="1" x14ac:dyDescent="0.25">
      <c r="A2690" s="3"/>
      <c r="B2690" s="1"/>
      <c r="C2690" s="4"/>
      <c r="D2690" s="2"/>
      <c r="F2690" s="7"/>
      <c r="G2690" s="7"/>
      <c r="H2690" s="3"/>
      <c r="I2690" s="3"/>
    </row>
    <row r="2691" spans="1:9" ht="15" customHeight="1" x14ac:dyDescent="0.25">
      <c r="A2691" s="3"/>
      <c r="B2691" s="1"/>
      <c r="C2691" s="4"/>
      <c r="D2691" s="2"/>
      <c r="F2691" s="7"/>
      <c r="G2691" s="7"/>
      <c r="H2691" s="3"/>
      <c r="I2691" s="3"/>
    </row>
    <row r="2692" spans="1:9" ht="15" customHeight="1" x14ac:dyDescent="0.25">
      <c r="A2692" s="3"/>
      <c r="B2692" s="1"/>
      <c r="C2692" s="4"/>
      <c r="D2692" s="2"/>
      <c r="F2692" s="7"/>
      <c r="G2692" s="7"/>
      <c r="H2692" s="3"/>
      <c r="I2692" s="3"/>
    </row>
    <row r="2693" spans="1:9" ht="15" customHeight="1" x14ac:dyDescent="0.25">
      <c r="A2693" s="3"/>
      <c r="B2693" s="1"/>
      <c r="C2693" s="4"/>
      <c r="D2693" s="2"/>
      <c r="F2693" s="7"/>
      <c r="G2693" s="7"/>
      <c r="H2693" s="3"/>
      <c r="I2693" s="3"/>
    </row>
    <row r="2694" spans="1:9" ht="15" customHeight="1" x14ac:dyDescent="0.25">
      <c r="A2694" s="3"/>
      <c r="B2694" s="1"/>
      <c r="C2694" s="4"/>
      <c r="D2694" s="2"/>
      <c r="F2694" s="7"/>
      <c r="G2694" s="7"/>
      <c r="H2694" s="3"/>
      <c r="I2694" s="3"/>
    </row>
    <row r="2695" spans="1:9" ht="15" customHeight="1" x14ac:dyDescent="0.25">
      <c r="A2695" s="3"/>
      <c r="B2695" s="1"/>
      <c r="C2695" s="4"/>
      <c r="D2695" s="2"/>
      <c r="F2695" s="7"/>
      <c r="G2695" s="7"/>
      <c r="H2695" s="3"/>
      <c r="I2695" s="3"/>
    </row>
    <row r="2696" spans="1:9" ht="15" customHeight="1" x14ac:dyDescent="0.25">
      <c r="A2696" s="3"/>
      <c r="B2696" s="1"/>
      <c r="C2696" s="4"/>
      <c r="D2696" s="2"/>
      <c r="F2696" s="7"/>
      <c r="G2696" s="7"/>
      <c r="H2696" s="3"/>
      <c r="I2696" s="3"/>
    </row>
    <row r="2697" spans="1:9" ht="15" customHeight="1" x14ac:dyDescent="0.25">
      <c r="A2697" s="3"/>
      <c r="B2697" s="1"/>
      <c r="C2697" s="4"/>
      <c r="D2697" s="2"/>
      <c r="F2697" s="7"/>
      <c r="G2697" s="7"/>
      <c r="H2697" s="3"/>
      <c r="I2697" s="3"/>
    </row>
    <row r="2698" spans="1:9" ht="15" customHeight="1" x14ac:dyDescent="0.25">
      <c r="A2698" s="3"/>
      <c r="B2698" s="1"/>
      <c r="C2698" s="4"/>
      <c r="D2698" s="2"/>
      <c r="F2698" s="7"/>
      <c r="G2698" s="7"/>
      <c r="H2698" s="3"/>
      <c r="I2698" s="3"/>
    </row>
    <row r="2699" spans="1:9" ht="15" customHeight="1" x14ac:dyDescent="0.25">
      <c r="A2699" s="3"/>
      <c r="B2699" s="1"/>
      <c r="C2699" s="4"/>
      <c r="D2699" s="2"/>
      <c r="F2699" s="7"/>
      <c r="G2699" s="7"/>
      <c r="H2699" s="3"/>
      <c r="I2699" s="3"/>
    </row>
    <row r="2700" spans="1:9" ht="15" customHeight="1" x14ac:dyDescent="0.25">
      <c r="A2700" s="3"/>
      <c r="B2700" s="1"/>
      <c r="C2700" s="4"/>
      <c r="D2700" s="2"/>
      <c r="F2700" s="7"/>
      <c r="G2700" s="7"/>
      <c r="H2700" s="3"/>
      <c r="I2700" s="3"/>
    </row>
    <row r="2701" spans="1:9" ht="15" customHeight="1" x14ac:dyDescent="0.25">
      <c r="A2701" s="3"/>
      <c r="B2701" s="1"/>
      <c r="C2701" s="4"/>
      <c r="D2701" s="2"/>
      <c r="F2701" s="7"/>
      <c r="G2701" s="7"/>
      <c r="H2701" s="3"/>
      <c r="I2701" s="3"/>
    </row>
    <row r="2702" spans="1:9" ht="15" customHeight="1" x14ac:dyDescent="0.25">
      <c r="A2702" s="3"/>
      <c r="B2702" s="1"/>
      <c r="C2702" s="4"/>
      <c r="D2702" s="2"/>
      <c r="F2702" s="7"/>
      <c r="G2702" s="7"/>
      <c r="H2702" s="3"/>
      <c r="I2702" s="3"/>
    </row>
    <row r="2703" spans="1:9" ht="15" customHeight="1" x14ac:dyDescent="0.25">
      <c r="A2703" s="3"/>
      <c r="B2703" s="1"/>
      <c r="C2703" s="4"/>
      <c r="D2703" s="2"/>
      <c r="F2703" s="7"/>
      <c r="G2703" s="7"/>
      <c r="H2703" s="3"/>
      <c r="I2703" s="3"/>
    </row>
    <row r="2704" spans="1:9" ht="15" customHeight="1" x14ac:dyDescent="0.25">
      <c r="A2704" s="3"/>
      <c r="B2704" s="1"/>
      <c r="C2704" s="4"/>
      <c r="D2704" s="2"/>
      <c r="F2704" s="7"/>
      <c r="G2704" s="7"/>
      <c r="H2704" s="3"/>
      <c r="I2704" s="3"/>
    </row>
    <row r="2705" spans="1:9" ht="15" customHeight="1" x14ac:dyDescent="0.25">
      <c r="A2705" s="3"/>
      <c r="B2705" s="1"/>
      <c r="C2705" s="4"/>
      <c r="D2705" s="2"/>
      <c r="F2705" s="7"/>
      <c r="G2705" s="7"/>
      <c r="H2705" s="3"/>
      <c r="I2705" s="3"/>
    </row>
    <row r="2706" spans="1:9" ht="15" customHeight="1" x14ac:dyDescent="0.25">
      <c r="A2706" s="3"/>
      <c r="B2706" s="1"/>
      <c r="C2706" s="4"/>
      <c r="D2706" s="2"/>
      <c r="F2706" s="7"/>
      <c r="G2706" s="7"/>
      <c r="H2706" s="3"/>
      <c r="I2706" s="3"/>
    </row>
    <row r="2707" spans="1:9" ht="15" customHeight="1" x14ac:dyDescent="0.25">
      <c r="A2707" s="3"/>
      <c r="B2707" s="1"/>
      <c r="C2707" s="4"/>
      <c r="D2707" s="2"/>
      <c r="F2707" s="7"/>
      <c r="G2707" s="7"/>
      <c r="H2707" s="3"/>
      <c r="I2707" s="3"/>
    </row>
    <row r="2708" spans="1:9" ht="15" customHeight="1" x14ac:dyDescent="0.25">
      <c r="A2708" s="3"/>
      <c r="B2708" s="1"/>
      <c r="C2708" s="4"/>
      <c r="D2708" s="2"/>
      <c r="F2708" s="7"/>
      <c r="G2708" s="7"/>
      <c r="H2708" s="3"/>
      <c r="I2708" s="3"/>
    </row>
    <row r="2709" spans="1:9" ht="15" customHeight="1" x14ac:dyDescent="0.25">
      <c r="A2709" s="3"/>
      <c r="B2709" s="1"/>
      <c r="C2709" s="4"/>
      <c r="D2709" s="2"/>
      <c r="F2709" s="7"/>
      <c r="G2709" s="7"/>
      <c r="H2709" s="3"/>
      <c r="I2709" s="3"/>
    </row>
    <row r="2710" spans="1:9" ht="15" customHeight="1" x14ac:dyDescent="0.25">
      <c r="A2710" s="3"/>
      <c r="B2710" s="1"/>
      <c r="C2710" s="4"/>
      <c r="D2710" s="2"/>
      <c r="F2710" s="7"/>
      <c r="G2710" s="7"/>
      <c r="H2710" s="3"/>
      <c r="I2710" s="3"/>
    </row>
    <row r="2711" spans="1:9" ht="15" customHeight="1" x14ac:dyDescent="0.25">
      <c r="A2711" s="3"/>
      <c r="B2711" s="1"/>
      <c r="C2711" s="4"/>
      <c r="D2711" s="2"/>
      <c r="F2711" s="7"/>
      <c r="G2711" s="7"/>
      <c r="H2711" s="3"/>
      <c r="I2711" s="3"/>
    </row>
    <row r="2712" spans="1:9" ht="15" customHeight="1" x14ac:dyDescent="0.25">
      <c r="A2712" s="3"/>
      <c r="B2712" s="1"/>
      <c r="C2712" s="4"/>
      <c r="D2712" s="2"/>
      <c r="F2712" s="7"/>
      <c r="G2712" s="7"/>
      <c r="H2712" s="3"/>
      <c r="I2712" s="3"/>
    </row>
    <row r="2713" spans="1:9" ht="15" customHeight="1" x14ac:dyDescent="0.25">
      <c r="A2713" s="3"/>
      <c r="B2713" s="1"/>
      <c r="C2713" s="4"/>
      <c r="D2713" s="2"/>
      <c r="F2713" s="7"/>
      <c r="G2713" s="7"/>
      <c r="H2713" s="3"/>
      <c r="I2713" s="3"/>
    </row>
    <row r="2714" spans="1:9" ht="15" customHeight="1" x14ac:dyDescent="0.25">
      <c r="A2714" s="3"/>
      <c r="B2714" s="1"/>
      <c r="C2714" s="4"/>
      <c r="D2714" s="2"/>
      <c r="F2714" s="7"/>
      <c r="G2714" s="7"/>
      <c r="H2714" s="3"/>
      <c r="I2714" s="3"/>
    </row>
    <row r="2715" spans="1:9" ht="15" customHeight="1" x14ac:dyDescent="0.25">
      <c r="A2715" s="3"/>
      <c r="B2715" s="1"/>
      <c r="C2715" s="4"/>
      <c r="D2715" s="2"/>
      <c r="F2715" s="7"/>
      <c r="G2715" s="7"/>
      <c r="H2715" s="3"/>
      <c r="I2715" s="3"/>
    </row>
    <row r="2716" spans="1:9" ht="15" customHeight="1" x14ac:dyDescent="0.25">
      <c r="A2716" s="3"/>
      <c r="B2716" s="1"/>
      <c r="C2716" s="4"/>
      <c r="D2716" s="2"/>
      <c r="F2716" s="7"/>
      <c r="G2716" s="7"/>
      <c r="H2716" s="3"/>
      <c r="I2716" s="3"/>
    </row>
    <row r="2717" spans="1:9" ht="15" customHeight="1" x14ac:dyDescent="0.25">
      <c r="A2717" s="3"/>
      <c r="B2717" s="1"/>
      <c r="C2717" s="4"/>
      <c r="D2717" s="2"/>
      <c r="F2717" s="7"/>
      <c r="G2717" s="7"/>
      <c r="H2717" s="3"/>
      <c r="I2717" s="3"/>
    </row>
    <row r="2718" spans="1:9" ht="15" customHeight="1" x14ac:dyDescent="0.25">
      <c r="A2718" s="3"/>
      <c r="B2718" s="1"/>
      <c r="C2718" s="4"/>
      <c r="D2718" s="2"/>
      <c r="F2718" s="7"/>
      <c r="G2718" s="7"/>
      <c r="H2718" s="3"/>
      <c r="I2718" s="3"/>
    </row>
    <row r="2719" spans="1:9" ht="15" customHeight="1" x14ac:dyDescent="0.25">
      <c r="A2719" s="3"/>
      <c r="B2719" s="1"/>
      <c r="C2719" s="4"/>
      <c r="D2719" s="2"/>
      <c r="F2719" s="7"/>
      <c r="G2719" s="7"/>
      <c r="H2719" s="3"/>
      <c r="I2719" s="3"/>
    </row>
    <row r="2720" spans="1:9" ht="15" customHeight="1" x14ac:dyDescent="0.25">
      <c r="A2720" s="3"/>
      <c r="B2720" s="1"/>
      <c r="C2720" s="4"/>
      <c r="D2720" s="2"/>
      <c r="F2720" s="7"/>
      <c r="G2720" s="7"/>
      <c r="H2720" s="3"/>
      <c r="I2720" s="3"/>
    </row>
    <row r="2721" spans="1:9" ht="15" customHeight="1" x14ac:dyDescent="0.25">
      <c r="A2721" s="3"/>
      <c r="B2721" s="1"/>
      <c r="C2721" s="4"/>
      <c r="D2721" s="2"/>
      <c r="F2721" s="7"/>
      <c r="G2721" s="7"/>
      <c r="H2721" s="3"/>
      <c r="I2721" s="3"/>
    </row>
    <row r="2722" spans="1:9" ht="15" customHeight="1" x14ac:dyDescent="0.25">
      <c r="A2722" s="3"/>
      <c r="B2722" s="1"/>
      <c r="C2722" s="4"/>
      <c r="D2722" s="2"/>
      <c r="F2722" s="7"/>
      <c r="G2722" s="7"/>
      <c r="H2722" s="3"/>
      <c r="I2722" s="3"/>
    </row>
    <row r="2723" spans="1:9" ht="15" customHeight="1" x14ac:dyDescent="0.25">
      <c r="A2723" s="3"/>
      <c r="B2723" s="1"/>
      <c r="C2723" s="4"/>
      <c r="D2723" s="2"/>
      <c r="F2723" s="7"/>
      <c r="G2723" s="7"/>
      <c r="H2723" s="3"/>
      <c r="I2723" s="3"/>
    </row>
    <row r="2724" spans="1:9" ht="15" customHeight="1" x14ac:dyDescent="0.25">
      <c r="A2724" s="3"/>
      <c r="B2724" s="1"/>
      <c r="C2724" s="4"/>
      <c r="D2724" s="2"/>
      <c r="F2724" s="7"/>
      <c r="G2724" s="7"/>
      <c r="H2724" s="3"/>
      <c r="I2724" s="3"/>
    </row>
    <row r="2725" spans="1:9" ht="15" customHeight="1" x14ac:dyDescent="0.25">
      <c r="A2725" s="3"/>
      <c r="B2725" s="1"/>
      <c r="C2725" s="4"/>
      <c r="D2725" s="2"/>
      <c r="F2725" s="7"/>
      <c r="G2725" s="7"/>
      <c r="H2725" s="3"/>
      <c r="I2725" s="3"/>
    </row>
    <row r="2726" spans="1:9" ht="15" customHeight="1" x14ac:dyDescent="0.25">
      <c r="A2726" s="3"/>
      <c r="B2726" s="1"/>
      <c r="C2726" s="4"/>
      <c r="D2726" s="2"/>
      <c r="F2726" s="7"/>
      <c r="G2726" s="7"/>
      <c r="H2726" s="3"/>
      <c r="I2726" s="3"/>
    </row>
    <row r="2727" spans="1:9" ht="15" customHeight="1" x14ac:dyDescent="0.25">
      <c r="A2727" s="3"/>
      <c r="B2727" s="1"/>
      <c r="C2727" s="4"/>
      <c r="D2727" s="2"/>
      <c r="F2727" s="7"/>
      <c r="G2727" s="7"/>
      <c r="H2727" s="3"/>
      <c r="I2727" s="3"/>
    </row>
    <row r="2728" spans="1:9" ht="15" customHeight="1" x14ac:dyDescent="0.25">
      <c r="A2728" s="3"/>
      <c r="B2728" s="1"/>
      <c r="C2728" s="4"/>
      <c r="D2728" s="2"/>
      <c r="F2728" s="7"/>
      <c r="G2728" s="7"/>
      <c r="H2728" s="3"/>
      <c r="I2728" s="3"/>
    </row>
    <row r="2729" spans="1:9" ht="15" customHeight="1" x14ac:dyDescent="0.25">
      <c r="A2729" s="3"/>
      <c r="B2729" s="1"/>
      <c r="C2729" s="4"/>
      <c r="D2729" s="2"/>
      <c r="F2729" s="7"/>
      <c r="G2729" s="7"/>
      <c r="H2729" s="3"/>
      <c r="I2729" s="3"/>
    </row>
    <row r="2730" spans="1:9" ht="15" customHeight="1" x14ac:dyDescent="0.25">
      <c r="A2730" s="3"/>
      <c r="B2730" s="1"/>
      <c r="C2730" s="4"/>
      <c r="D2730" s="2"/>
      <c r="F2730" s="7"/>
      <c r="G2730" s="7"/>
      <c r="H2730" s="3"/>
      <c r="I2730" s="3"/>
    </row>
    <row r="2731" spans="1:9" ht="15" customHeight="1" x14ac:dyDescent="0.25">
      <c r="A2731" s="3"/>
      <c r="B2731" s="1"/>
      <c r="C2731" s="4"/>
      <c r="D2731" s="2"/>
      <c r="F2731" s="7"/>
      <c r="G2731" s="7"/>
      <c r="H2731" s="3"/>
      <c r="I2731" s="3"/>
    </row>
    <row r="2732" spans="1:9" ht="15" customHeight="1" x14ac:dyDescent="0.25">
      <c r="A2732" s="3"/>
      <c r="B2732" s="1"/>
      <c r="C2732" s="4"/>
      <c r="D2732" s="2"/>
      <c r="F2732" s="7"/>
      <c r="G2732" s="7"/>
      <c r="H2732" s="3"/>
      <c r="I2732" s="3"/>
    </row>
    <row r="2733" spans="1:9" ht="15" customHeight="1" x14ac:dyDescent="0.25">
      <c r="A2733" s="3"/>
      <c r="B2733" s="1"/>
      <c r="C2733" s="4"/>
      <c r="D2733" s="2"/>
      <c r="F2733" s="7"/>
      <c r="G2733" s="7"/>
      <c r="H2733" s="3"/>
      <c r="I2733" s="3"/>
    </row>
    <row r="2734" spans="1:9" ht="15" customHeight="1" x14ac:dyDescent="0.25">
      <c r="A2734" s="3"/>
      <c r="B2734" s="1"/>
      <c r="C2734" s="4"/>
      <c r="D2734" s="2"/>
      <c r="F2734" s="7"/>
      <c r="G2734" s="7"/>
      <c r="H2734" s="3"/>
      <c r="I2734" s="3"/>
    </row>
    <row r="2735" spans="1:9" ht="15" customHeight="1" x14ac:dyDescent="0.25">
      <c r="A2735" s="3"/>
      <c r="B2735" s="1"/>
      <c r="C2735" s="4"/>
      <c r="D2735" s="2"/>
      <c r="F2735" s="7"/>
      <c r="G2735" s="7"/>
      <c r="H2735" s="3"/>
      <c r="I2735" s="3"/>
    </row>
    <row r="2736" spans="1:9" ht="15" customHeight="1" x14ac:dyDescent="0.25">
      <c r="A2736" s="3"/>
      <c r="B2736" s="1"/>
      <c r="C2736" s="4"/>
      <c r="D2736" s="2"/>
      <c r="F2736" s="7"/>
      <c r="G2736" s="7"/>
      <c r="H2736" s="3"/>
      <c r="I2736" s="3"/>
    </row>
    <row r="2737" spans="1:9" ht="15" customHeight="1" x14ac:dyDescent="0.25">
      <c r="A2737" s="3"/>
      <c r="B2737" s="1"/>
      <c r="C2737" s="4"/>
      <c r="D2737" s="2"/>
      <c r="F2737" s="7"/>
      <c r="G2737" s="7"/>
      <c r="H2737" s="3"/>
      <c r="I2737" s="3"/>
    </row>
    <row r="2738" spans="1:9" ht="15" customHeight="1" x14ac:dyDescent="0.25">
      <c r="A2738" s="3"/>
      <c r="B2738" s="1"/>
      <c r="C2738" s="4"/>
      <c r="D2738" s="2"/>
      <c r="F2738" s="7"/>
      <c r="G2738" s="7"/>
      <c r="H2738" s="3"/>
      <c r="I2738" s="3"/>
    </row>
    <row r="2739" spans="1:9" ht="15" customHeight="1" x14ac:dyDescent="0.25">
      <c r="A2739" s="3"/>
      <c r="B2739" s="1"/>
    </row>
    <row r="2740" spans="1:9" ht="15" customHeight="1" x14ac:dyDescent="0.25">
      <c r="A2740" s="3"/>
      <c r="B2740" s="1"/>
      <c r="C2740" s="4"/>
      <c r="D2740" s="2"/>
      <c r="F2740" s="7"/>
      <c r="G2740" s="7"/>
      <c r="H2740" s="3"/>
      <c r="I2740" s="3"/>
    </row>
    <row r="2741" spans="1:9" ht="15" customHeight="1" x14ac:dyDescent="0.25">
      <c r="A2741" s="3"/>
      <c r="B2741" s="1"/>
      <c r="C2741" s="4"/>
      <c r="D2741" s="2"/>
      <c r="F2741" s="7"/>
      <c r="G2741" s="7"/>
      <c r="H2741" s="3"/>
      <c r="I2741" s="3"/>
    </row>
    <row r="2742" spans="1:9" ht="15" customHeight="1" x14ac:dyDescent="0.25">
      <c r="A2742" s="3"/>
      <c r="B2742" s="1"/>
      <c r="C2742" s="4"/>
      <c r="D2742" s="2"/>
      <c r="F2742" s="7"/>
      <c r="G2742" s="7"/>
      <c r="H2742" s="3"/>
      <c r="I2742" s="3"/>
    </row>
    <row r="2743" spans="1:9" ht="15" customHeight="1" x14ac:dyDescent="0.25">
      <c r="A2743" s="3"/>
      <c r="B2743" s="1"/>
      <c r="C2743" s="4"/>
      <c r="D2743" s="2"/>
      <c r="F2743" s="7"/>
      <c r="G2743" s="7"/>
      <c r="H2743" s="3"/>
      <c r="I2743" s="3"/>
    </row>
    <row r="2744" spans="1:9" ht="15" customHeight="1" x14ac:dyDescent="0.25">
      <c r="A2744" s="3"/>
      <c r="B2744" s="1"/>
      <c r="C2744" s="4"/>
      <c r="D2744" s="2"/>
      <c r="F2744" s="7"/>
      <c r="G2744" s="7"/>
      <c r="H2744" s="3"/>
      <c r="I2744" s="3"/>
    </row>
    <row r="2745" spans="1:9" ht="15" customHeight="1" x14ac:dyDescent="0.25">
      <c r="A2745" s="3"/>
      <c r="B2745" s="1"/>
      <c r="C2745" s="4"/>
      <c r="D2745" s="2"/>
      <c r="F2745" s="7"/>
      <c r="G2745" s="7"/>
      <c r="H2745" s="3"/>
      <c r="I2745" s="3"/>
    </row>
    <row r="2746" spans="1:9" ht="15" customHeight="1" x14ac:dyDescent="0.25">
      <c r="A2746" s="3"/>
      <c r="B2746" s="1"/>
      <c r="C2746" s="4"/>
      <c r="D2746" s="2"/>
      <c r="F2746" s="7"/>
      <c r="G2746" s="7"/>
      <c r="H2746" s="3"/>
      <c r="I2746" s="3"/>
    </row>
    <row r="2747" spans="1:9" ht="15" customHeight="1" x14ac:dyDescent="0.25">
      <c r="A2747" s="3"/>
      <c r="B2747" s="1"/>
      <c r="C2747" s="4"/>
      <c r="D2747" s="2"/>
      <c r="F2747" s="7"/>
      <c r="G2747" s="7"/>
      <c r="H2747" s="3"/>
      <c r="I2747" s="3"/>
    </row>
    <row r="2748" spans="1:9" ht="15" customHeight="1" x14ac:dyDescent="0.25">
      <c r="A2748" s="3"/>
      <c r="B2748" s="1"/>
      <c r="C2748" s="4"/>
      <c r="D2748" s="2"/>
      <c r="F2748" s="7"/>
      <c r="G2748" s="7"/>
      <c r="H2748" s="3"/>
      <c r="I2748" s="3"/>
    </row>
    <row r="2749" spans="1:9" ht="15" customHeight="1" x14ac:dyDescent="0.25">
      <c r="A2749" s="3"/>
      <c r="B2749" s="1"/>
      <c r="C2749" s="4"/>
      <c r="D2749" s="2"/>
      <c r="F2749" s="7"/>
      <c r="G2749" s="7"/>
      <c r="H2749" s="3"/>
      <c r="I2749" s="3"/>
    </row>
    <row r="2750" spans="1:9" ht="15" customHeight="1" x14ac:dyDescent="0.25">
      <c r="A2750" s="3"/>
      <c r="B2750" s="1"/>
      <c r="C2750" s="4"/>
      <c r="D2750" s="2"/>
      <c r="F2750" s="7"/>
      <c r="G2750" s="7"/>
      <c r="H2750" s="3"/>
      <c r="I2750" s="3"/>
    </row>
    <row r="2751" spans="1:9" ht="15" customHeight="1" x14ac:dyDescent="0.25">
      <c r="A2751" s="3"/>
      <c r="B2751" s="1"/>
      <c r="C2751" s="4"/>
      <c r="D2751" s="2"/>
      <c r="F2751" s="7"/>
      <c r="G2751" s="7"/>
      <c r="H2751" s="3"/>
      <c r="I2751" s="3"/>
    </row>
    <row r="2752" spans="1:9" ht="15" customHeight="1" x14ac:dyDescent="0.25">
      <c r="A2752" s="3"/>
      <c r="B2752" s="1"/>
      <c r="C2752" s="4"/>
      <c r="D2752" s="2"/>
      <c r="F2752" s="7"/>
      <c r="G2752" s="7"/>
      <c r="H2752" s="3"/>
      <c r="I2752" s="3"/>
    </row>
    <row r="2753" spans="1:9" ht="15" customHeight="1" x14ac:dyDescent="0.25">
      <c r="A2753" s="3"/>
      <c r="B2753" s="1"/>
      <c r="C2753" s="4"/>
      <c r="D2753" s="2"/>
      <c r="F2753" s="7"/>
      <c r="G2753" s="7"/>
      <c r="H2753" s="3"/>
      <c r="I2753" s="3"/>
    </row>
    <row r="2754" spans="1:9" ht="15" customHeight="1" x14ac:dyDescent="0.25">
      <c r="A2754" s="3"/>
      <c r="B2754" s="1"/>
      <c r="C2754" s="4"/>
      <c r="D2754" s="2"/>
      <c r="F2754" s="7"/>
      <c r="G2754" s="7"/>
      <c r="H2754" s="3"/>
      <c r="I2754" s="3"/>
    </row>
    <row r="2755" spans="1:9" ht="15" customHeight="1" x14ac:dyDescent="0.25">
      <c r="A2755" s="3"/>
      <c r="B2755" s="1"/>
      <c r="C2755" s="4"/>
      <c r="D2755" s="2"/>
      <c r="F2755" s="7"/>
      <c r="G2755" s="7"/>
      <c r="H2755" s="3"/>
      <c r="I2755" s="3"/>
    </row>
    <row r="2756" spans="1:9" ht="15" customHeight="1" x14ac:dyDescent="0.25">
      <c r="A2756" s="3"/>
      <c r="B2756" s="1"/>
      <c r="C2756" s="4"/>
      <c r="D2756" s="2"/>
      <c r="F2756" s="7"/>
      <c r="G2756" s="7"/>
      <c r="H2756" s="3"/>
      <c r="I2756" s="3"/>
    </row>
    <row r="2757" spans="1:9" ht="15" customHeight="1" x14ac:dyDescent="0.25">
      <c r="A2757" s="3"/>
      <c r="B2757" s="1"/>
      <c r="C2757" s="4"/>
      <c r="D2757" s="2"/>
      <c r="F2757" s="7"/>
      <c r="G2757" s="7"/>
      <c r="H2757" s="3"/>
      <c r="I2757" s="3"/>
    </row>
    <row r="2758" spans="1:9" ht="15" customHeight="1" x14ac:dyDescent="0.25">
      <c r="A2758" s="3"/>
      <c r="B2758" s="1"/>
      <c r="C2758" s="4"/>
      <c r="D2758" s="2"/>
      <c r="F2758" s="7"/>
      <c r="G2758" s="7"/>
      <c r="H2758" s="3"/>
      <c r="I2758" s="3"/>
    </row>
    <row r="2759" spans="1:9" ht="15" customHeight="1" x14ac:dyDescent="0.25">
      <c r="A2759" s="3"/>
      <c r="B2759" s="1"/>
      <c r="C2759" s="4"/>
      <c r="D2759" s="2"/>
      <c r="F2759" s="7"/>
      <c r="G2759" s="7"/>
      <c r="H2759" s="3"/>
      <c r="I2759" s="3"/>
    </row>
    <row r="2760" spans="1:9" ht="15" customHeight="1" x14ac:dyDescent="0.25">
      <c r="A2760" s="3"/>
      <c r="B2760" s="1"/>
      <c r="C2760" s="4"/>
      <c r="D2760" s="2"/>
      <c r="F2760" s="7"/>
      <c r="G2760" s="7"/>
      <c r="H2760" s="3"/>
      <c r="I2760" s="3"/>
    </row>
    <row r="2761" spans="1:9" ht="15" customHeight="1" x14ac:dyDescent="0.25">
      <c r="A2761" s="3"/>
      <c r="B2761" s="1"/>
      <c r="C2761" s="4"/>
      <c r="D2761" s="2"/>
      <c r="F2761" s="7"/>
      <c r="G2761" s="7"/>
      <c r="H2761" s="3"/>
      <c r="I2761" s="3"/>
    </row>
    <row r="2762" spans="1:9" ht="15" customHeight="1" x14ac:dyDescent="0.25">
      <c r="A2762" s="3"/>
      <c r="B2762" s="1"/>
      <c r="C2762" s="4"/>
      <c r="D2762" s="2"/>
      <c r="F2762" s="7"/>
      <c r="G2762" s="7"/>
      <c r="H2762" s="3"/>
      <c r="I2762" s="3"/>
    </row>
    <row r="2763" spans="1:9" ht="15" customHeight="1" x14ac:dyDescent="0.25">
      <c r="A2763" s="3"/>
      <c r="B2763" s="1"/>
      <c r="C2763" s="4"/>
      <c r="D2763" s="2"/>
      <c r="F2763" s="7"/>
      <c r="G2763" s="7"/>
      <c r="H2763" s="3"/>
      <c r="I2763" s="3"/>
    </row>
    <row r="2764" spans="1:9" ht="15" customHeight="1" x14ac:dyDescent="0.25">
      <c r="A2764" s="3"/>
      <c r="B2764" s="1"/>
      <c r="C2764" s="4"/>
      <c r="D2764" s="2"/>
      <c r="F2764" s="7"/>
      <c r="G2764" s="7"/>
      <c r="H2764" s="3"/>
      <c r="I2764" s="3"/>
    </row>
    <row r="2765" spans="1:9" ht="15" customHeight="1" x14ac:dyDescent="0.25">
      <c r="A2765" s="3"/>
      <c r="B2765" s="1"/>
      <c r="C2765" s="4"/>
      <c r="D2765" s="2"/>
      <c r="F2765" s="7"/>
      <c r="G2765" s="7"/>
      <c r="H2765" s="3"/>
      <c r="I2765" s="3"/>
    </row>
    <row r="2766" spans="1:9" ht="15" customHeight="1" x14ac:dyDescent="0.25">
      <c r="A2766" s="3"/>
      <c r="B2766" s="1"/>
      <c r="C2766" s="4"/>
      <c r="D2766" s="2"/>
      <c r="F2766" s="7"/>
      <c r="G2766" s="7"/>
      <c r="H2766" s="3"/>
      <c r="I2766" s="3"/>
    </row>
    <row r="2767" spans="1:9" ht="15" customHeight="1" x14ac:dyDescent="0.25">
      <c r="A2767" s="3"/>
      <c r="B2767" s="1"/>
      <c r="C2767" s="4"/>
      <c r="D2767" s="2"/>
      <c r="F2767" s="7"/>
      <c r="G2767" s="7"/>
      <c r="H2767" s="3"/>
      <c r="I2767" s="3"/>
    </row>
    <row r="2768" spans="1:9" ht="15" customHeight="1" x14ac:dyDescent="0.25">
      <c r="A2768" s="3"/>
      <c r="B2768" s="1"/>
      <c r="C2768" s="4"/>
      <c r="D2768" s="2"/>
      <c r="F2768" s="7"/>
      <c r="G2768" s="7"/>
      <c r="H2768" s="3"/>
      <c r="I2768" s="3"/>
    </row>
    <row r="2769" spans="1:9" ht="15" customHeight="1" x14ac:dyDescent="0.25">
      <c r="A2769" s="3"/>
      <c r="B2769" s="1"/>
      <c r="C2769" s="4"/>
      <c r="D2769" s="2"/>
      <c r="F2769" s="7"/>
      <c r="G2769" s="7"/>
      <c r="H2769" s="3"/>
      <c r="I2769" s="3"/>
    </row>
    <row r="2770" spans="1:9" ht="15" customHeight="1" x14ac:dyDescent="0.25">
      <c r="A2770" s="3"/>
      <c r="B2770" s="1"/>
      <c r="C2770" s="4"/>
      <c r="D2770" s="2"/>
      <c r="F2770" s="7"/>
      <c r="G2770" s="7"/>
      <c r="H2770" s="3"/>
      <c r="I2770" s="3"/>
    </row>
    <row r="2771" spans="1:9" ht="15" customHeight="1" x14ac:dyDescent="0.25">
      <c r="A2771" s="3"/>
      <c r="B2771" s="1"/>
      <c r="C2771" s="4"/>
      <c r="D2771" s="2"/>
      <c r="F2771" s="7"/>
      <c r="G2771" s="7"/>
      <c r="H2771" s="3"/>
      <c r="I2771" s="3"/>
    </row>
    <row r="2772" spans="1:9" ht="15" customHeight="1" x14ac:dyDescent="0.25">
      <c r="A2772" s="3"/>
      <c r="B2772" s="1"/>
      <c r="C2772" s="4"/>
      <c r="D2772" s="2"/>
      <c r="F2772" s="7"/>
      <c r="G2772" s="7"/>
      <c r="H2772" s="3"/>
      <c r="I2772" s="3"/>
    </row>
    <row r="2773" spans="1:9" ht="15" customHeight="1" x14ac:dyDescent="0.25">
      <c r="A2773" s="3"/>
      <c r="B2773" s="1"/>
      <c r="C2773" s="4"/>
      <c r="D2773" s="2"/>
      <c r="F2773" s="7"/>
      <c r="G2773" s="7"/>
      <c r="H2773" s="3"/>
      <c r="I2773" s="3"/>
    </row>
    <row r="2774" spans="1:9" ht="15" customHeight="1" x14ac:dyDescent="0.25">
      <c r="A2774" s="3"/>
      <c r="B2774" s="1"/>
      <c r="C2774" s="4"/>
      <c r="D2774" s="2"/>
      <c r="F2774" s="7"/>
      <c r="G2774" s="7"/>
      <c r="H2774" s="3"/>
      <c r="I2774" s="3"/>
    </row>
    <row r="2775" spans="1:9" ht="15" customHeight="1" x14ac:dyDescent="0.25">
      <c r="A2775" s="3"/>
      <c r="B2775" s="1"/>
      <c r="C2775" s="4"/>
      <c r="D2775" s="2"/>
      <c r="F2775" s="7"/>
      <c r="G2775" s="7"/>
      <c r="H2775" s="3"/>
      <c r="I2775" s="3"/>
    </row>
    <row r="2776" spans="1:9" ht="15" customHeight="1" x14ac:dyDescent="0.25">
      <c r="A2776" s="3"/>
      <c r="B2776" s="1"/>
      <c r="C2776" s="4"/>
      <c r="D2776" s="2"/>
      <c r="F2776" s="7"/>
      <c r="G2776" s="7"/>
      <c r="H2776" s="3"/>
      <c r="I2776" s="3"/>
    </row>
    <row r="2777" spans="1:9" ht="15" customHeight="1" x14ac:dyDescent="0.25">
      <c r="A2777" s="3"/>
      <c r="B2777" s="1"/>
      <c r="C2777" s="4"/>
      <c r="D2777" s="2"/>
      <c r="F2777" s="7"/>
      <c r="G2777" s="7"/>
      <c r="H2777" s="3"/>
      <c r="I2777" s="3"/>
    </row>
    <row r="2778" spans="1:9" ht="15" customHeight="1" x14ac:dyDescent="0.25">
      <c r="A2778" s="3"/>
      <c r="B2778" s="1"/>
      <c r="C2778" s="4"/>
      <c r="D2778" s="2"/>
      <c r="F2778" s="7"/>
      <c r="G2778" s="7"/>
      <c r="H2778" s="3"/>
      <c r="I2778" s="3"/>
    </row>
    <row r="2779" spans="1:9" ht="15" customHeight="1" x14ac:dyDescent="0.25">
      <c r="A2779" s="3"/>
      <c r="B2779" s="1"/>
      <c r="C2779" s="4"/>
      <c r="D2779" s="2"/>
      <c r="F2779" s="7"/>
      <c r="G2779" s="7"/>
      <c r="H2779" s="3"/>
      <c r="I2779" s="3"/>
    </row>
    <row r="2780" spans="1:9" ht="15" customHeight="1" x14ac:dyDescent="0.25">
      <c r="A2780" s="3"/>
      <c r="B2780" s="1"/>
      <c r="C2780" s="4"/>
      <c r="D2780" s="2"/>
      <c r="F2780" s="7"/>
      <c r="G2780" s="7"/>
      <c r="H2780" s="3"/>
      <c r="I2780" s="3"/>
    </row>
    <row r="2781" spans="1:9" ht="15" customHeight="1" x14ac:dyDescent="0.25">
      <c r="A2781" s="3"/>
      <c r="B2781" s="1"/>
      <c r="C2781" s="4"/>
      <c r="D2781" s="2"/>
      <c r="F2781" s="7"/>
      <c r="G2781" s="7"/>
      <c r="H2781" s="3"/>
      <c r="I2781" s="3"/>
    </row>
    <row r="2782" spans="1:9" ht="15" customHeight="1" x14ac:dyDescent="0.25">
      <c r="A2782" s="3"/>
      <c r="B2782" s="1"/>
      <c r="C2782" s="4"/>
      <c r="D2782" s="2"/>
      <c r="F2782" s="7"/>
      <c r="G2782" s="7"/>
      <c r="H2782" s="3"/>
      <c r="I2782" s="3"/>
    </row>
    <row r="2783" spans="1:9" ht="15" customHeight="1" x14ac:dyDescent="0.25">
      <c r="A2783" s="3"/>
      <c r="B2783" s="1"/>
      <c r="C2783" s="4"/>
      <c r="D2783" s="2"/>
      <c r="F2783" s="7"/>
      <c r="G2783" s="7"/>
      <c r="H2783" s="3"/>
      <c r="I2783" s="3"/>
    </row>
    <row r="2784" spans="1:9" ht="15" customHeight="1" x14ac:dyDescent="0.25">
      <c r="A2784" s="3"/>
      <c r="B2784" s="1"/>
      <c r="C2784" s="4"/>
      <c r="D2784" s="2"/>
      <c r="F2784" s="7"/>
      <c r="G2784" s="7"/>
      <c r="H2784" s="3"/>
      <c r="I2784" s="3"/>
    </row>
    <row r="2785" spans="1:9" ht="15" customHeight="1" x14ac:dyDescent="0.25">
      <c r="A2785" s="3"/>
      <c r="B2785" s="1"/>
      <c r="C2785" s="4"/>
      <c r="D2785" s="2"/>
      <c r="F2785" s="7"/>
      <c r="G2785" s="7"/>
      <c r="H2785" s="3"/>
      <c r="I2785" s="3"/>
    </row>
    <row r="2786" spans="1:9" ht="15" customHeight="1" x14ac:dyDescent="0.25">
      <c r="A2786" s="3"/>
      <c r="B2786" s="1"/>
      <c r="C2786" s="4"/>
      <c r="D2786" s="2"/>
      <c r="F2786" s="7"/>
      <c r="G2786" s="7"/>
      <c r="H2786" s="3"/>
      <c r="I2786" s="3"/>
    </row>
    <row r="2787" spans="1:9" ht="15" customHeight="1" x14ac:dyDescent="0.25">
      <c r="A2787" s="3"/>
      <c r="B2787" s="1"/>
      <c r="C2787" s="4"/>
      <c r="D2787" s="2"/>
      <c r="F2787" s="7"/>
      <c r="G2787" s="7"/>
      <c r="H2787" s="3"/>
      <c r="I2787" s="3"/>
    </row>
    <row r="2788" spans="1:9" ht="15" customHeight="1" x14ac:dyDescent="0.25">
      <c r="A2788" s="3"/>
      <c r="B2788" s="1"/>
      <c r="C2788" s="4"/>
      <c r="D2788" s="2"/>
      <c r="F2788" s="7"/>
      <c r="G2788" s="7"/>
      <c r="H2788" s="3"/>
      <c r="I2788" s="3"/>
    </row>
    <row r="2789" spans="1:9" ht="15" customHeight="1" x14ac:dyDescent="0.25">
      <c r="A2789" s="3"/>
      <c r="B2789" s="1"/>
      <c r="C2789" s="4"/>
      <c r="D2789" s="2"/>
      <c r="F2789" s="7"/>
      <c r="G2789" s="7"/>
      <c r="H2789" s="3"/>
      <c r="I2789" s="3"/>
    </row>
    <row r="2790" spans="1:9" ht="15" customHeight="1" x14ac:dyDescent="0.25">
      <c r="A2790" s="3"/>
      <c r="B2790" s="1"/>
      <c r="C2790" s="4"/>
      <c r="D2790" s="2"/>
      <c r="F2790" s="7"/>
      <c r="G2790" s="7"/>
      <c r="H2790" s="3"/>
      <c r="I2790" s="3"/>
    </row>
    <row r="2791" spans="1:9" ht="15" customHeight="1" x14ac:dyDescent="0.25">
      <c r="A2791" s="3"/>
      <c r="B2791" s="1"/>
      <c r="C2791" s="4"/>
      <c r="D2791" s="2"/>
      <c r="F2791" s="7"/>
      <c r="G2791" s="7"/>
      <c r="H2791" s="3"/>
      <c r="I2791" s="3"/>
    </row>
    <row r="2792" spans="1:9" ht="15" customHeight="1" x14ac:dyDescent="0.25">
      <c r="A2792" s="3"/>
      <c r="B2792" s="1"/>
      <c r="C2792" s="4"/>
      <c r="D2792" s="2"/>
      <c r="F2792" s="7"/>
      <c r="G2792" s="7"/>
      <c r="H2792" s="3"/>
      <c r="I2792" s="3"/>
    </row>
    <row r="2793" spans="1:9" ht="15" customHeight="1" x14ac:dyDescent="0.25">
      <c r="A2793" s="3"/>
      <c r="B2793" s="1"/>
      <c r="C2793" s="4"/>
      <c r="D2793" s="2"/>
      <c r="F2793" s="7"/>
      <c r="G2793" s="7"/>
      <c r="H2793" s="3"/>
      <c r="I2793" s="3"/>
    </row>
    <row r="2794" spans="1:9" ht="15" customHeight="1" x14ac:dyDescent="0.25">
      <c r="A2794" s="3"/>
      <c r="B2794" s="1"/>
      <c r="C2794" s="4"/>
      <c r="D2794" s="2"/>
      <c r="F2794" s="7"/>
      <c r="G2794" s="7"/>
      <c r="H2794" s="3"/>
      <c r="I2794" s="3"/>
    </row>
    <row r="2795" spans="1:9" ht="15" customHeight="1" x14ac:dyDescent="0.25">
      <c r="A2795" s="3"/>
      <c r="B2795" s="1"/>
      <c r="C2795" s="4"/>
      <c r="D2795" s="2"/>
      <c r="F2795" s="7"/>
      <c r="G2795" s="7"/>
      <c r="H2795" s="3"/>
      <c r="I2795" s="3"/>
    </row>
    <row r="2796" spans="1:9" ht="15" customHeight="1" x14ac:dyDescent="0.25">
      <c r="A2796" s="3"/>
      <c r="B2796" s="1"/>
      <c r="C2796" s="4"/>
      <c r="D2796" s="2"/>
      <c r="F2796" s="7"/>
      <c r="G2796" s="7"/>
      <c r="H2796" s="3"/>
      <c r="I2796" s="3"/>
    </row>
    <row r="2797" spans="1:9" ht="15" customHeight="1" x14ac:dyDescent="0.25">
      <c r="A2797" s="3"/>
      <c r="B2797" s="1"/>
      <c r="C2797" s="4"/>
      <c r="D2797" s="2"/>
      <c r="F2797" s="7"/>
      <c r="G2797" s="7"/>
      <c r="H2797" s="3"/>
      <c r="I2797" s="3"/>
    </row>
    <row r="2798" spans="1:9" ht="15" customHeight="1" x14ac:dyDescent="0.25">
      <c r="A2798" s="3"/>
      <c r="B2798" s="1"/>
      <c r="C2798" s="4"/>
      <c r="D2798" s="2"/>
      <c r="F2798" s="7"/>
      <c r="G2798" s="7"/>
      <c r="H2798" s="3"/>
      <c r="I2798" s="3"/>
    </row>
    <row r="2799" spans="1:9" ht="15" customHeight="1" x14ac:dyDescent="0.25">
      <c r="A2799" s="3"/>
      <c r="B2799" s="1"/>
      <c r="C2799" s="4"/>
      <c r="D2799" s="2"/>
      <c r="F2799" s="7"/>
      <c r="G2799" s="7"/>
      <c r="H2799" s="3"/>
      <c r="I2799" s="3"/>
    </row>
    <row r="2800" spans="1:9" ht="15" customHeight="1" x14ac:dyDescent="0.25">
      <c r="A2800" s="3"/>
      <c r="B2800" s="1"/>
      <c r="C2800" s="4"/>
      <c r="D2800" s="2"/>
      <c r="F2800" s="7"/>
      <c r="G2800" s="7"/>
      <c r="H2800" s="3"/>
      <c r="I2800" s="3"/>
    </row>
    <row r="2801" spans="1:9" ht="15" customHeight="1" x14ac:dyDescent="0.25">
      <c r="A2801" s="3"/>
      <c r="B2801" s="1"/>
      <c r="C2801" s="4"/>
      <c r="D2801" s="2"/>
      <c r="F2801" s="7"/>
      <c r="G2801" s="7"/>
      <c r="H2801" s="3"/>
      <c r="I2801" s="3"/>
    </row>
    <row r="2802" spans="1:9" ht="15" customHeight="1" x14ac:dyDescent="0.25">
      <c r="A2802" s="3"/>
      <c r="B2802" s="1"/>
      <c r="C2802" s="4"/>
      <c r="D2802" s="2"/>
      <c r="F2802" s="7"/>
      <c r="G2802" s="7"/>
      <c r="H2802" s="3"/>
      <c r="I2802" s="3"/>
    </row>
    <row r="2803" spans="1:9" ht="15" customHeight="1" x14ac:dyDescent="0.25">
      <c r="A2803" s="3"/>
      <c r="B2803" s="1"/>
      <c r="C2803" s="4"/>
      <c r="D2803" s="2"/>
      <c r="F2803" s="7"/>
      <c r="G2803" s="7"/>
      <c r="H2803" s="3"/>
      <c r="I2803" s="3"/>
    </row>
    <row r="2804" spans="1:9" ht="15" customHeight="1" x14ac:dyDescent="0.25">
      <c r="A2804" s="3"/>
      <c r="B2804" s="1"/>
      <c r="C2804" s="4"/>
      <c r="D2804" s="2"/>
      <c r="F2804" s="7"/>
      <c r="G2804" s="7"/>
      <c r="H2804" s="3"/>
      <c r="I2804" s="3"/>
    </row>
    <row r="2805" spans="1:9" ht="15" customHeight="1" x14ac:dyDescent="0.25">
      <c r="A2805" s="3"/>
      <c r="B2805" s="1"/>
      <c r="C2805" s="4"/>
      <c r="D2805" s="2"/>
      <c r="F2805" s="7"/>
      <c r="G2805" s="7"/>
      <c r="H2805" s="3"/>
      <c r="I2805" s="3"/>
    </row>
    <row r="2806" spans="1:9" ht="15" customHeight="1" x14ac:dyDescent="0.25">
      <c r="A2806" s="3"/>
      <c r="B2806" s="1"/>
      <c r="C2806" s="4"/>
      <c r="D2806" s="2"/>
      <c r="F2806" s="7"/>
      <c r="G2806" s="7"/>
      <c r="H2806" s="3"/>
      <c r="I2806" s="3"/>
    </row>
    <row r="2807" spans="1:9" ht="15" customHeight="1" x14ac:dyDescent="0.25">
      <c r="A2807" s="3"/>
      <c r="B2807" s="1"/>
      <c r="C2807" s="4"/>
      <c r="D2807" s="2"/>
      <c r="F2807" s="7"/>
      <c r="G2807" s="7"/>
      <c r="H2807" s="3"/>
      <c r="I2807" s="3"/>
    </row>
    <row r="2808" spans="1:9" ht="15" customHeight="1" x14ac:dyDescent="0.25">
      <c r="A2808" s="3"/>
      <c r="B2808" s="1"/>
      <c r="C2808" s="4"/>
      <c r="D2808" s="2"/>
      <c r="F2808" s="7"/>
      <c r="G2808" s="7"/>
      <c r="H2808" s="3"/>
      <c r="I2808" s="3"/>
    </row>
    <row r="2809" spans="1:9" ht="15" customHeight="1" x14ac:dyDescent="0.25">
      <c r="A2809" s="3"/>
      <c r="B2809" s="1"/>
      <c r="C2809" s="4"/>
      <c r="D2809" s="2"/>
      <c r="F2809" s="7"/>
      <c r="G2809" s="7"/>
      <c r="H2809" s="3"/>
      <c r="I2809" s="3"/>
    </row>
    <row r="2810" spans="1:9" ht="15" customHeight="1" x14ac:dyDescent="0.25">
      <c r="A2810" s="3"/>
      <c r="B2810" s="1"/>
      <c r="C2810" s="4"/>
      <c r="D2810" s="2"/>
      <c r="F2810" s="7"/>
      <c r="G2810" s="7"/>
      <c r="H2810" s="3"/>
      <c r="I2810" s="3"/>
    </row>
    <row r="2811" spans="1:9" ht="15" customHeight="1" x14ac:dyDescent="0.25">
      <c r="A2811" s="3"/>
      <c r="B2811" s="1"/>
      <c r="C2811" s="4"/>
      <c r="D2811" s="2"/>
      <c r="F2811" s="7"/>
      <c r="G2811" s="7"/>
      <c r="H2811" s="3"/>
      <c r="I2811" s="3"/>
    </row>
    <row r="2812" spans="1:9" ht="15" customHeight="1" x14ac:dyDescent="0.25">
      <c r="A2812" s="3"/>
      <c r="B2812" s="1"/>
      <c r="C2812" s="4"/>
      <c r="D2812" s="2"/>
      <c r="F2812" s="7"/>
      <c r="G2812" s="7"/>
      <c r="H2812" s="3"/>
      <c r="I2812" s="3"/>
    </row>
    <row r="2813" spans="1:9" ht="15" customHeight="1" x14ac:dyDescent="0.25">
      <c r="A2813" s="3"/>
      <c r="B2813" s="1"/>
      <c r="C2813" s="4"/>
      <c r="D2813" s="2"/>
      <c r="F2813" s="7"/>
      <c r="G2813" s="7"/>
      <c r="H2813" s="3"/>
      <c r="I2813" s="3"/>
    </row>
    <row r="2814" spans="1:9" ht="15" customHeight="1" x14ac:dyDescent="0.25">
      <c r="A2814" s="3"/>
      <c r="B2814" s="1"/>
      <c r="C2814" s="4"/>
      <c r="D2814" s="2"/>
      <c r="F2814" s="7"/>
      <c r="G2814" s="7"/>
      <c r="H2814" s="3"/>
      <c r="I2814" s="3"/>
    </row>
    <row r="2815" spans="1:9" ht="15" customHeight="1" x14ac:dyDescent="0.25">
      <c r="A2815" s="3"/>
      <c r="B2815" s="1"/>
      <c r="C2815" s="4"/>
      <c r="D2815" s="2"/>
      <c r="F2815" s="7"/>
      <c r="G2815" s="7"/>
      <c r="H2815" s="3"/>
      <c r="I2815" s="3"/>
    </row>
    <row r="2816" spans="1:9" ht="15" customHeight="1" x14ac:dyDescent="0.25">
      <c r="A2816" s="3"/>
      <c r="B2816" s="1"/>
      <c r="C2816" s="4"/>
      <c r="D2816" s="2"/>
      <c r="F2816" s="7"/>
      <c r="G2816" s="7"/>
      <c r="H2816" s="3"/>
      <c r="I2816" s="3"/>
    </row>
    <row r="2817" spans="1:9" ht="15" customHeight="1" x14ac:dyDescent="0.25">
      <c r="A2817" s="3"/>
      <c r="B2817" s="1"/>
      <c r="C2817" s="4"/>
      <c r="D2817" s="2"/>
      <c r="F2817" s="7"/>
      <c r="G2817" s="7"/>
      <c r="H2817" s="3"/>
      <c r="I2817" s="3"/>
    </row>
    <row r="2818" spans="1:9" ht="15" customHeight="1" x14ac:dyDescent="0.25">
      <c r="A2818" s="3"/>
      <c r="B2818" s="1"/>
      <c r="C2818" s="4"/>
      <c r="D2818" s="2"/>
      <c r="F2818" s="7"/>
      <c r="G2818" s="7"/>
      <c r="H2818" s="3"/>
      <c r="I2818" s="3"/>
    </row>
    <row r="2819" spans="1:9" ht="15" customHeight="1" x14ac:dyDescent="0.25">
      <c r="A2819" s="3"/>
      <c r="B2819" s="1"/>
      <c r="C2819" s="4"/>
      <c r="D2819" s="2"/>
      <c r="F2819" s="7"/>
      <c r="G2819" s="7"/>
      <c r="H2819" s="3"/>
      <c r="I2819" s="3"/>
    </row>
    <row r="2820" spans="1:9" ht="15" customHeight="1" x14ac:dyDescent="0.25">
      <c r="A2820" s="3"/>
      <c r="B2820" s="1"/>
      <c r="C2820" s="4"/>
      <c r="D2820" s="2"/>
      <c r="F2820" s="7"/>
      <c r="G2820" s="7"/>
      <c r="H2820" s="3"/>
      <c r="I2820" s="3"/>
    </row>
    <row r="2821" spans="1:9" ht="15" customHeight="1" x14ac:dyDescent="0.25">
      <c r="A2821" s="3"/>
      <c r="B2821" s="1"/>
      <c r="C2821" s="4"/>
      <c r="D2821" s="2"/>
      <c r="F2821" s="7"/>
      <c r="G2821" s="7"/>
      <c r="H2821" s="3"/>
      <c r="I2821" s="3"/>
    </row>
    <row r="2822" spans="1:9" ht="15" customHeight="1" x14ac:dyDescent="0.25">
      <c r="A2822" s="3"/>
      <c r="B2822" s="1"/>
      <c r="C2822" s="4"/>
      <c r="D2822" s="2"/>
      <c r="F2822" s="7"/>
      <c r="G2822" s="7"/>
      <c r="H2822" s="3"/>
      <c r="I2822" s="3"/>
    </row>
    <row r="2823" spans="1:9" ht="15" customHeight="1" x14ac:dyDescent="0.25">
      <c r="A2823" s="3"/>
      <c r="B2823" s="1"/>
      <c r="C2823" s="4"/>
      <c r="D2823" s="2"/>
      <c r="F2823" s="7"/>
      <c r="G2823" s="7"/>
      <c r="H2823" s="3"/>
      <c r="I2823" s="3"/>
    </row>
    <row r="2824" spans="1:9" ht="15" customHeight="1" x14ac:dyDescent="0.25">
      <c r="A2824" s="3"/>
      <c r="B2824" s="1"/>
      <c r="C2824" s="4"/>
      <c r="D2824" s="2"/>
      <c r="F2824" s="7"/>
      <c r="G2824" s="7"/>
      <c r="H2824" s="3"/>
      <c r="I2824" s="3"/>
    </row>
    <row r="2825" spans="1:9" ht="15" customHeight="1" x14ac:dyDescent="0.25">
      <c r="A2825" s="3"/>
      <c r="B2825" s="1"/>
      <c r="C2825" s="4"/>
      <c r="D2825" s="2"/>
      <c r="F2825" s="7"/>
      <c r="G2825" s="7"/>
      <c r="H2825" s="3"/>
      <c r="I2825" s="3"/>
    </row>
    <row r="2826" spans="1:9" ht="15" customHeight="1" x14ac:dyDescent="0.25">
      <c r="A2826" s="3"/>
      <c r="B2826" s="1"/>
      <c r="C2826" s="4"/>
      <c r="D2826" s="2"/>
      <c r="F2826" s="7"/>
      <c r="G2826" s="7"/>
      <c r="H2826" s="3"/>
      <c r="I2826" s="3"/>
    </row>
    <row r="2827" spans="1:9" ht="15" customHeight="1" x14ac:dyDescent="0.25">
      <c r="A2827" s="3"/>
      <c r="B2827" s="1"/>
      <c r="C2827" s="4"/>
      <c r="D2827" s="2"/>
      <c r="F2827" s="7"/>
      <c r="G2827" s="7"/>
      <c r="H2827" s="3"/>
      <c r="I2827" s="3"/>
    </row>
    <row r="2828" spans="1:9" ht="15" customHeight="1" x14ac:dyDescent="0.25">
      <c r="A2828" s="3"/>
      <c r="B2828" s="1"/>
      <c r="C2828" s="4"/>
      <c r="D2828" s="2"/>
      <c r="F2828" s="7"/>
      <c r="G2828" s="7"/>
      <c r="H2828" s="3"/>
      <c r="I2828" s="3"/>
    </row>
    <row r="2829" spans="1:9" ht="15" customHeight="1" x14ac:dyDescent="0.25">
      <c r="A2829" s="3"/>
      <c r="B2829" s="1"/>
      <c r="C2829" s="4"/>
      <c r="D2829" s="2"/>
      <c r="F2829" s="7"/>
      <c r="G2829" s="7"/>
      <c r="H2829" s="3"/>
      <c r="I2829" s="3"/>
    </row>
    <row r="2830" spans="1:9" ht="15" customHeight="1" x14ac:dyDescent="0.25">
      <c r="A2830" s="3"/>
      <c r="B2830" s="1"/>
      <c r="C2830" s="4"/>
      <c r="D2830" s="2"/>
      <c r="F2830" s="7"/>
      <c r="G2830" s="7"/>
      <c r="H2830" s="3"/>
      <c r="I2830" s="3"/>
    </row>
    <row r="2831" spans="1:9" ht="15" customHeight="1" x14ac:dyDescent="0.25">
      <c r="A2831" s="3"/>
      <c r="B2831" s="1"/>
      <c r="C2831" s="4"/>
      <c r="D2831" s="2"/>
      <c r="F2831" s="7"/>
      <c r="G2831" s="7"/>
      <c r="H2831" s="3"/>
      <c r="I2831" s="3"/>
    </row>
    <row r="2832" spans="1:9" ht="15" customHeight="1" x14ac:dyDescent="0.25">
      <c r="A2832" s="3"/>
      <c r="B2832" s="1"/>
      <c r="C2832" s="4"/>
      <c r="D2832" s="2"/>
      <c r="F2832" s="7"/>
      <c r="G2832" s="7"/>
      <c r="H2832" s="3"/>
      <c r="I2832" s="3"/>
    </row>
    <row r="2833" spans="1:9" ht="15" customHeight="1" x14ac:dyDescent="0.25">
      <c r="A2833" s="3"/>
      <c r="B2833" s="1"/>
      <c r="C2833" s="4"/>
      <c r="D2833" s="2"/>
      <c r="F2833" s="7"/>
      <c r="G2833" s="7"/>
      <c r="H2833" s="3"/>
      <c r="I2833" s="3"/>
    </row>
    <row r="2834" spans="1:9" ht="15" customHeight="1" x14ac:dyDescent="0.25">
      <c r="A2834" s="3"/>
      <c r="B2834" s="1"/>
      <c r="C2834" s="4"/>
      <c r="D2834" s="2"/>
      <c r="F2834" s="7"/>
      <c r="G2834" s="7"/>
      <c r="H2834" s="3"/>
      <c r="I2834" s="3"/>
    </row>
    <row r="2835" spans="1:9" ht="15" customHeight="1" x14ac:dyDescent="0.25">
      <c r="A2835" s="3"/>
      <c r="B2835" s="1"/>
      <c r="C2835" s="4"/>
      <c r="D2835" s="2"/>
      <c r="F2835" s="7"/>
      <c r="G2835" s="7"/>
      <c r="H2835" s="3"/>
      <c r="I2835" s="3"/>
    </row>
    <row r="2836" spans="1:9" ht="15" customHeight="1" x14ac:dyDescent="0.25">
      <c r="A2836" s="3"/>
      <c r="B2836" s="1"/>
      <c r="C2836" s="4"/>
      <c r="D2836" s="2"/>
      <c r="F2836" s="7"/>
      <c r="G2836" s="7"/>
      <c r="H2836" s="3"/>
      <c r="I2836" s="3"/>
    </row>
    <row r="2837" spans="1:9" ht="15" customHeight="1" x14ac:dyDescent="0.25">
      <c r="A2837" s="3"/>
      <c r="B2837" s="1"/>
      <c r="C2837" s="4"/>
      <c r="D2837" s="2"/>
      <c r="F2837" s="7"/>
      <c r="G2837" s="7"/>
      <c r="H2837" s="3"/>
      <c r="I2837" s="3"/>
    </row>
    <row r="2838" spans="1:9" ht="15" customHeight="1" x14ac:dyDescent="0.25">
      <c r="A2838" s="3"/>
      <c r="B2838" s="1"/>
      <c r="C2838" s="4"/>
      <c r="D2838" s="2"/>
      <c r="F2838" s="7"/>
      <c r="G2838" s="7"/>
      <c r="H2838" s="3"/>
      <c r="I2838" s="3"/>
    </row>
    <row r="2839" spans="1:9" ht="15" customHeight="1" x14ac:dyDescent="0.25">
      <c r="A2839" s="3"/>
      <c r="B2839" s="1"/>
      <c r="C2839" s="4"/>
      <c r="D2839" s="2"/>
      <c r="F2839" s="7"/>
      <c r="G2839" s="7"/>
      <c r="H2839" s="3"/>
      <c r="I2839" s="3"/>
    </row>
    <row r="2840" spans="1:9" ht="15" customHeight="1" x14ac:dyDescent="0.25">
      <c r="A2840" s="3"/>
      <c r="B2840" s="1"/>
      <c r="C2840" s="4"/>
      <c r="D2840" s="2"/>
      <c r="F2840" s="7"/>
      <c r="G2840" s="7"/>
      <c r="H2840" s="3"/>
      <c r="I2840" s="3"/>
    </row>
    <row r="2841" spans="1:9" ht="15" customHeight="1" x14ac:dyDescent="0.25">
      <c r="A2841" s="3"/>
      <c r="B2841" s="1"/>
      <c r="C2841" s="4"/>
      <c r="D2841" s="2"/>
      <c r="F2841" s="7"/>
      <c r="G2841" s="7"/>
      <c r="H2841" s="3"/>
      <c r="I2841" s="3"/>
    </row>
    <row r="2842" spans="1:9" ht="15" customHeight="1" x14ac:dyDescent="0.25">
      <c r="A2842" s="3"/>
      <c r="B2842" s="1"/>
      <c r="C2842" s="4"/>
      <c r="D2842" s="2"/>
      <c r="F2842" s="7"/>
      <c r="G2842" s="7"/>
      <c r="H2842" s="3"/>
      <c r="I2842" s="3"/>
    </row>
    <row r="2843" spans="1:9" ht="15" customHeight="1" x14ac:dyDescent="0.25">
      <c r="A2843" s="3"/>
      <c r="B2843" s="1"/>
      <c r="C2843" s="4"/>
      <c r="D2843" s="2"/>
      <c r="F2843" s="7"/>
      <c r="G2843" s="7"/>
      <c r="H2843" s="3"/>
      <c r="I2843" s="3"/>
    </row>
    <row r="2844" spans="1:9" ht="15" customHeight="1" x14ac:dyDescent="0.25">
      <c r="A2844" s="3"/>
      <c r="B2844" s="1"/>
      <c r="C2844" s="4"/>
      <c r="D2844" s="2"/>
      <c r="F2844" s="7"/>
      <c r="G2844" s="7"/>
      <c r="H2844" s="3"/>
      <c r="I2844" s="3"/>
    </row>
    <row r="2845" spans="1:9" ht="15" customHeight="1" x14ac:dyDescent="0.25">
      <c r="A2845" s="3"/>
      <c r="B2845" s="1"/>
      <c r="C2845" s="4"/>
      <c r="D2845" s="2"/>
      <c r="F2845" s="7"/>
      <c r="G2845" s="7"/>
      <c r="H2845" s="3"/>
      <c r="I2845" s="3"/>
    </row>
    <row r="2846" spans="1:9" ht="15" customHeight="1" x14ac:dyDescent="0.25">
      <c r="A2846" s="3"/>
      <c r="B2846" s="1"/>
      <c r="C2846" s="4"/>
      <c r="D2846" s="2"/>
      <c r="F2846" s="7"/>
      <c r="G2846" s="7"/>
      <c r="H2846" s="3"/>
      <c r="I2846" s="3"/>
    </row>
    <row r="2847" spans="1:9" ht="15" customHeight="1" x14ac:dyDescent="0.25">
      <c r="A2847" s="3"/>
      <c r="B2847" s="1"/>
      <c r="C2847" s="4"/>
      <c r="D2847" s="2"/>
      <c r="F2847" s="7"/>
      <c r="G2847" s="7"/>
      <c r="H2847" s="3"/>
      <c r="I2847" s="3"/>
    </row>
    <row r="2848" spans="1:9" ht="15" customHeight="1" x14ac:dyDescent="0.25">
      <c r="A2848" s="3"/>
      <c r="B2848" s="1"/>
      <c r="C2848" s="4"/>
      <c r="D2848" s="2"/>
      <c r="F2848" s="7"/>
      <c r="G2848" s="7"/>
      <c r="H2848" s="3"/>
      <c r="I2848" s="3"/>
    </row>
    <row r="2849" spans="1:9" ht="15" customHeight="1" x14ac:dyDescent="0.25">
      <c r="A2849" s="3"/>
      <c r="B2849" s="1"/>
      <c r="C2849" s="4"/>
      <c r="D2849" s="2"/>
      <c r="F2849" s="7"/>
      <c r="G2849" s="7"/>
      <c r="H2849" s="3"/>
      <c r="I2849" s="3"/>
    </row>
    <row r="2850" spans="1:9" ht="15" customHeight="1" x14ac:dyDescent="0.25">
      <c r="A2850" s="3"/>
      <c r="B2850" s="1"/>
      <c r="C2850" s="4"/>
      <c r="D2850" s="2"/>
      <c r="F2850" s="7"/>
      <c r="G2850" s="7"/>
      <c r="H2850" s="3"/>
      <c r="I2850" s="3"/>
    </row>
    <row r="2851" spans="1:9" ht="15" customHeight="1" x14ac:dyDescent="0.25">
      <c r="A2851" s="3"/>
      <c r="B2851" s="1"/>
      <c r="C2851" s="4"/>
      <c r="D2851" s="2"/>
      <c r="F2851" s="7"/>
      <c r="G2851" s="7"/>
      <c r="H2851" s="3"/>
      <c r="I2851" s="3"/>
    </row>
    <row r="2852" spans="1:9" ht="15" customHeight="1" x14ac:dyDescent="0.25">
      <c r="A2852" s="3"/>
      <c r="B2852" s="1"/>
      <c r="C2852" s="4"/>
      <c r="D2852" s="2"/>
      <c r="F2852" s="7"/>
      <c r="G2852" s="7"/>
      <c r="H2852" s="3"/>
      <c r="I2852" s="3"/>
    </row>
    <row r="2853" spans="1:9" ht="15" customHeight="1" x14ac:dyDescent="0.25">
      <c r="A2853" s="3"/>
      <c r="B2853" s="1"/>
      <c r="C2853" s="4"/>
      <c r="D2853" s="2"/>
      <c r="F2853" s="7"/>
      <c r="G2853" s="7"/>
      <c r="H2853" s="3"/>
      <c r="I2853" s="3"/>
    </row>
    <row r="2854" spans="1:9" ht="15" customHeight="1" x14ac:dyDescent="0.25">
      <c r="A2854" s="3"/>
      <c r="B2854" s="1"/>
      <c r="C2854" s="4"/>
      <c r="D2854" s="2"/>
      <c r="F2854" s="7"/>
      <c r="G2854" s="7"/>
      <c r="H2854" s="3"/>
      <c r="I2854" s="3"/>
    </row>
    <row r="2855" spans="1:9" ht="15" customHeight="1" x14ac:dyDescent="0.25">
      <c r="A2855" s="3"/>
      <c r="B2855" s="1"/>
      <c r="C2855" s="4"/>
      <c r="D2855" s="2"/>
      <c r="F2855" s="7"/>
      <c r="G2855" s="7"/>
      <c r="H2855" s="3"/>
      <c r="I2855" s="3"/>
    </row>
    <row r="2856" spans="1:9" ht="15" customHeight="1" x14ac:dyDescent="0.25">
      <c r="A2856" s="3"/>
      <c r="B2856" s="1"/>
      <c r="C2856" s="4"/>
      <c r="D2856" s="2"/>
      <c r="F2856" s="7"/>
      <c r="G2856" s="7"/>
      <c r="H2856" s="3"/>
      <c r="I2856" s="3"/>
    </row>
    <row r="2857" spans="1:9" ht="15" customHeight="1" x14ac:dyDescent="0.25">
      <c r="A2857" s="3"/>
      <c r="B2857" s="1"/>
      <c r="C2857" s="4"/>
      <c r="D2857" s="2"/>
      <c r="F2857" s="7"/>
      <c r="G2857" s="7"/>
      <c r="H2857" s="3"/>
      <c r="I2857" s="3"/>
    </row>
    <row r="2858" spans="1:9" ht="15" customHeight="1" x14ac:dyDescent="0.25">
      <c r="A2858" s="3"/>
      <c r="B2858" s="1"/>
      <c r="C2858" s="4"/>
      <c r="D2858" s="2"/>
      <c r="F2858" s="7"/>
      <c r="G2858" s="7"/>
      <c r="H2858" s="3"/>
      <c r="I2858" s="3"/>
    </row>
    <row r="2859" spans="1:9" ht="15" customHeight="1" x14ac:dyDescent="0.25">
      <c r="A2859" s="3"/>
      <c r="B2859" s="1"/>
      <c r="C2859" s="4"/>
      <c r="D2859" s="2"/>
      <c r="F2859" s="7"/>
      <c r="G2859" s="7"/>
      <c r="H2859" s="3"/>
      <c r="I2859" s="3"/>
    </row>
    <row r="2860" spans="1:9" ht="15" customHeight="1" x14ac:dyDescent="0.25">
      <c r="A2860" s="3"/>
      <c r="B2860" s="1"/>
      <c r="C2860" s="4"/>
      <c r="D2860" s="2"/>
      <c r="F2860" s="7"/>
      <c r="G2860" s="7"/>
      <c r="H2860" s="3"/>
      <c r="I2860" s="3"/>
    </row>
    <row r="2861" spans="1:9" ht="15" customHeight="1" x14ac:dyDescent="0.25">
      <c r="A2861" s="3"/>
      <c r="B2861" s="1"/>
      <c r="C2861" s="4"/>
      <c r="D2861" s="2"/>
      <c r="F2861" s="7"/>
      <c r="G2861" s="7"/>
      <c r="H2861" s="3"/>
      <c r="I2861" s="3"/>
    </row>
    <row r="2862" spans="1:9" ht="15" customHeight="1" x14ac:dyDescent="0.25">
      <c r="A2862" s="3"/>
      <c r="B2862" s="1"/>
      <c r="C2862" s="4"/>
      <c r="D2862" s="2"/>
      <c r="F2862" s="7"/>
      <c r="G2862" s="7"/>
      <c r="H2862" s="3"/>
      <c r="I2862" s="3"/>
    </row>
    <row r="2863" spans="1:9" ht="15" customHeight="1" x14ac:dyDescent="0.25">
      <c r="A2863" s="3"/>
      <c r="B2863" s="1"/>
      <c r="C2863" s="4"/>
      <c r="D2863" s="2"/>
      <c r="F2863" s="7"/>
      <c r="G2863" s="7"/>
      <c r="H2863" s="3"/>
      <c r="I2863" s="3"/>
    </row>
    <row r="2864" spans="1:9" ht="15" customHeight="1" x14ac:dyDescent="0.25">
      <c r="A2864" s="3"/>
      <c r="B2864" s="1"/>
      <c r="C2864" s="4"/>
      <c r="D2864" s="2"/>
      <c r="F2864" s="7"/>
      <c r="G2864" s="7"/>
      <c r="H2864" s="3"/>
      <c r="I2864" s="3"/>
    </row>
    <row r="2865" spans="1:9" ht="15" customHeight="1" x14ac:dyDescent="0.25">
      <c r="A2865" s="3"/>
      <c r="B2865" s="1"/>
      <c r="C2865" s="4"/>
      <c r="D2865" s="2"/>
      <c r="F2865" s="7"/>
      <c r="G2865" s="7"/>
      <c r="H2865" s="3"/>
      <c r="I2865" s="3"/>
    </row>
    <row r="2866" spans="1:9" ht="15" customHeight="1" x14ac:dyDescent="0.25">
      <c r="A2866" s="3"/>
      <c r="B2866" s="1"/>
      <c r="C2866" s="4"/>
      <c r="D2866" s="2"/>
      <c r="F2866" s="7"/>
      <c r="G2866" s="7"/>
      <c r="H2866" s="3"/>
      <c r="I2866" s="3"/>
    </row>
    <row r="2867" spans="1:9" ht="15" customHeight="1" x14ac:dyDescent="0.25">
      <c r="A2867" s="3"/>
      <c r="B2867" s="1"/>
      <c r="C2867" s="4"/>
      <c r="D2867" s="2"/>
      <c r="F2867" s="7"/>
      <c r="G2867" s="7"/>
      <c r="H2867" s="3"/>
      <c r="I2867" s="3"/>
    </row>
    <row r="2868" spans="1:9" ht="15" customHeight="1" x14ac:dyDescent="0.25">
      <c r="A2868" s="3"/>
      <c r="B2868" s="1"/>
      <c r="C2868" s="4"/>
      <c r="D2868" s="2"/>
      <c r="F2868" s="7"/>
      <c r="G2868" s="7"/>
      <c r="H2868" s="3"/>
      <c r="I2868" s="3"/>
    </row>
    <row r="2869" spans="1:9" ht="15" customHeight="1" x14ac:dyDescent="0.25">
      <c r="A2869" s="3"/>
      <c r="B2869" s="1"/>
      <c r="C2869" s="4"/>
      <c r="D2869" s="2"/>
      <c r="F2869" s="7"/>
      <c r="G2869" s="7"/>
      <c r="H2869" s="3"/>
      <c r="I2869" s="3"/>
    </row>
    <row r="2870" spans="1:9" ht="15" customHeight="1" x14ac:dyDescent="0.25">
      <c r="A2870" s="3"/>
      <c r="B2870" s="1"/>
      <c r="C2870" s="4"/>
      <c r="D2870" s="2"/>
      <c r="F2870" s="7"/>
      <c r="G2870" s="7"/>
      <c r="H2870" s="3"/>
      <c r="I2870" s="3"/>
    </row>
    <row r="2871" spans="1:9" ht="15" customHeight="1" x14ac:dyDescent="0.25">
      <c r="A2871" s="3"/>
      <c r="B2871" s="1"/>
      <c r="C2871" s="4"/>
      <c r="D2871" s="2"/>
      <c r="F2871" s="7"/>
      <c r="G2871" s="7"/>
      <c r="H2871" s="3"/>
      <c r="I2871" s="3"/>
    </row>
    <row r="2872" spans="1:9" ht="15" customHeight="1" x14ac:dyDescent="0.25">
      <c r="A2872" s="3"/>
      <c r="B2872" s="1"/>
      <c r="C2872" s="4"/>
      <c r="D2872" s="2"/>
      <c r="F2872" s="7"/>
      <c r="G2872" s="7"/>
      <c r="H2872" s="3"/>
      <c r="I2872" s="3"/>
    </row>
    <row r="2873" spans="1:9" ht="15" customHeight="1" x14ac:dyDescent="0.25">
      <c r="A2873" s="3"/>
      <c r="B2873" s="1"/>
      <c r="C2873" s="4"/>
      <c r="D2873" s="2"/>
      <c r="F2873" s="7"/>
      <c r="G2873" s="7"/>
      <c r="H2873" s="3"/>
      <c r="I2873" s="3"/>
    </row>
    <row r="2874" spans="1:9" ht="15" customHeight="1" x14ac:dyDescent="0.25">
      <c r="A2874" s="3"/>
      <c r="B2874" s="1"/>
      <c r="C2874" s="4"/>
      <c r="D2874" s="2"/>
      <c r="F2874" s="7"/>
      <c r="G2874" s="7"/>
      <c r="H2874" s="3"/>
      <c r="I2874" s="3"/>
    </row>
    <row r="2875" spans="1:9" ht="15" customHeight="1" x14ac:dyDescent="0.25">
      <c r="A2875" s="3"/>
      <c r="B2875" s="1"/>
      <c r="C2875" s="4"/>
      <c r="D2875" s="2"/>
      <c r="F2875" s="7"/>
      <c r="G2875" s="7"/>
      <c r="H2875" s="3"/>
      <c r="I2875" s="3"/>
    </row>
    <row r="2876" spans="1:9" ht="15" customHeight="1" x14ac:dyDescent="0.25">
      <c r="A2876" s="3"/>
      <c r="B2876" s="1"/>
      <c r="C2876" s="4"/>
      <c r="D2876" s="2"/>
      <c r="F2876" s="7"/>
      <c r="G2876" s="7"/>
      <c r="H2876" s="3"/>
      <c r="I2876" s="3"/>
    </row>
    <row r="2877" spans="1:9" ht="15" customHeight="1" x14ac:dyDescent="0.25">
      <c r="A2877" s="3"/>
      <c r="B2877" s="1"/>
      <c r="C2877" s="4"/>
      <c r="D2877" s="2"/>
      <c r="F2877" s="7"/>
      <c r="G2877" s="7"/>
      <c r="H2877" s="3"/>
      <c r="I2877" s="3"/>
    </row>
    <row r="2878" spans="1:9" ht="15" customHeight="1" x14ac:dyDescent="0.25">
      <c r="A2878" s="3"/>
      <c r="B2878" s="1"/>
      <c r="C2878" s="4"/>
      <c r="D2878" s="2"/>
      <c r="F2878" s="7"/>
      <c r="G2878" s="7"/>
      <c r="H2878" s="3"/>
      <c r="I2878" s="3"/>
    </row>
    <row r="2879" spans="1:9" ht="15" customHeight="1" x14ac:dyDescent="0.25">
      <c r="A2879" s="3"/>
      <c r="B2879" s="1"/>
      <c r="C2879" s="4"/>
      <c r="D2879" s="2"/>
      <c r="F2879" s="7"/>
      <c r="G2879" s="7"/>
      <c r="H2879" s="3"/>
      <c r="I2879" s="3"/>
    </row>
    <row r="2880" spans="1:9" ht="15" customHeight="1" x14ac:dyDescent="0.25">
      <c r="A2880" s="3"/>
      <c r="B2880" s="1"/>
      <c r="C2880" s="4"/>
      <c r="D2880" s="2"/>
      <c r="F2880" s="7"/>
      <c r="G2880" s="7"/>
      <c r="H2880" s="3"/>
      <c r="I2880" s="3"/>
    </row>
    <row r="2881" spans="1:9" ht="15" customHeight="1" x14ac:dyDescent="0.25">
      <c r="A2881" s="3"/>
      <c r="B2881" s="1"/>
      <c r="C2881" s="4"/>
      <c r="D2881" s="2"/>
      <c r="F2881" s="7"/>
      <c r="G2881" s="7"/>
      <c r="H2881" s="3"/>
      <c r="I2881" s="3"/>
    </row>
    <row r="2882" spans="1:9" ht="15" customHeight="1" x14ac:dyDescent="0.25">
      <c r="A2882" s="3"/>
      <c r="B2882" s="1"/>
      <c r="C2882" s="4"/>
      <c r="D2882" s="2"/>
      <c r="F2882" s="7"/>
      <c r="G2882" s="7"/>
      <c r="H2882" s="3"/>
      <c r="I2882" s="3"/>
    </row>
    <row r="2883" spans="1:9" ht="15" customHeight="1" x14ac:dyDescent="0.25">
      <c r="A2883" s="3"/>
      <c r="B2883" s="1"/>
      <c r="C2883" s="4"/>
      <c r="D2883" s="2"/>
      <c r="F2883" s="7"/>
      <c r="G2883" s="7"/>
      <c r="H2883" s="3"/>
      <c r="I2883" s="3"/>
    </row>
    <row r="2884" spans="1:9" ht="15" customHeight="1" x14ac:dyDescent="0.25">
      <c r="A2884" s="3"/>
      <c r="B2884" s="1"/>
      <c r="C2884" s="4"/>
      <c r="D2884" s="2"/>
      <c r="F2884" s="7"/>
      <c r="G2884" s="7"/>
      <c r="H2884" s="3"/>
      <c r="I2884" s="3"/>
    </row>
    <row r="2885" spans="1:9" ht="15" customHeight="1" x14ac:dyDescent="0.25">
      <c r="A2885" s="3"/>
      <c r="B2885" s="1"/>
      <c r="C2885" s="4"/>
      <c r="D2885" s="2"/>
      <c r="F2885" s="7"/>
      <c r="G2885" s="7"/>
      <c r="H2885" s="3"/>
      <c r="I2885" s="3"/>
    </row>
    <row r="2886" spans="1:9" ht="15" customHeight="1" x14ac:dyDescent="0.25">
      <c r="A2886" s="3"/>
      <c r="B2886" s="1"/>
      <c r="C2886" s="4"/>
      <c r="D2886" s="2"/>
      <c r="F2886" s="7"/>
      <c r="G2886" s="7"/>
      <c r="H2886" s="3"/>
      <c r="I2886" s="3"/>
    </row>
    <row r="2887" spans="1:9" ht="15" customHeight="1" x14ac:dyDescent="0.25">
      <c r="A2887" s="3"/>
      <c r="B2887" s="1"/>
      <c r="C2887" s="4"/>
      <c r="D2887" s="2"/>
      <c r="F2887" s="7"/>
      <c r="G2887" s="7"/>
      <c r="H2887" s="3"/>
      <c r="I2887" s="3"/>
    </row>
    <row r="2888" spans="1:9" ht="15" customHeight="1" x14ac:dyDescent="0.25">
      <c r="A2888" s="3"/>
      <c r="B2888" s="1"/>
      <c r="C2888" s="4"/>
      <c r="D2888" s="2"/>
      <c r="F2888" s="7"/>
      <c r="G2888" s="7"/>
      <c r="H2888" s="3"/>
      <c r="I2888" s="3"/>
    </row>
    <row r="2889" spans="1:9" ht="15" customHeight="1" x14ac:dyDescent="0.25">
      <c r="A2889" s="3"/>
      <c r="B2889" s="1"/>
      <c r="C2889" s="4"/>
      <c r="D2889" s="2"/>
      <c r="F2889" s="7"/>
      <c r="G2889" s="7"/>
      <c r="H2889" s="3"/>
      <c r="I2889" s="3"/>
    </row>
    <row r="2890" spans="1:9" ht="15" customHeight="1" x14ac:dyDescent="0.25">
      <c r="A2890" s="3"/>
      <c r="B2890" s="1"/>
      <c r="C2890" s="4"/>
      <c r="D2890" s="2"/>
      <c r="F2890" s="7"/>
      <c r="G2890" s="7"/>
      <c r="H2890" s="3"/>
      <c r="I2890" s="3"/>
    </row>
    <row r="2891" spans="1:9" ht="15" customHeight="1" x14ac:dyDescent="0.25">
      <c r="A2891" s="3"/>
      <c r="B2891" s="1"/>
      <c r="C2891" s="4"/>
      <c r="D2891" s="2"/>
      <c r="F2891" s="7"/>
      <c r="G2891" s="7"/>
      <c r="H2891" s="3"/>
      <c r="I2891" s="3"/>
    </row>
    <row r="2892" spans="1:9" ht="15" customHeight="1" x14ac:dyDescent="0.25">
      <c r="A2892" s="3"/>
      <c r="B2892" s="1"/>
      <c r="C2892" s="4"/>
      <c r="D2892" s="2"/>
      <c r="F2892" s="7"/>
      <c r="G2892" s="7"/>
      <c r="H2892" s="3"/>
      <c r="I2892" s="3"/>
    </row>
    <row r="2893" spans="1:9" ht="15" customHeight="1" x14ac:dyDescent="0.25">
      <c r="A2893" s="3"/>
      <c r="B2893" s="1"/>
      <c r="C2893" s="4"/>
      <c r="D2893" s="2"/>
      <c r="F2893" s="7"/>
      <c r="G2893" s="7"/>
      <c r="H2893" s="3"/>
      <c r="I2893" s="3"/>
    </row>
    <row r="2894" spans="1:9" ht="15" customHeight="1" x14ac:dyDescent="0.25">
      <c r="A2894" s="3"/>
      <c r="B2894" s="1"/>
      <c r="C2894" s="4"/>
      <c r="D2894" s="2"/>
      <c r="F2894" s="7"/>
      <c r="G2894" s="7"/>
      <c r="H2894" s="3"/>
      <c r="I2894" s="3"/>
    </row>
    <row r="2895" spans="1:9" ht="15" customHeight="1" x14ac:dyDescent="0.25">
      <c r="A2895" s="3"/>
      <c r="B2895" s="1"/>
      <c r="C2895" s="4"/>
      <c r="D2895" s="2"/>
      <c r="F2895" s="7"/>
      <c r="G2895" s="7"/>
      <c r="H2895" s="3"/>
      <c r="I2895" s="3"/>
    </row>
    <row r="2896" spans="1:9" ht="15" customHeight="1" x14ac:dyDescent="0.25">
      <c r="A2896" s="3"/>
      <c r="B2896" s="1"/>
      <c r="C2896" s="4"/>
      <c r="D2896" s="2"/>
      <c r="F2896" s="7"/>
      <c r="G2896" s="7"/>
      <c r="H2896" s="3"/>
      <c r="I2896" s="3"/>
    </row>
    <row r="2897" spans="1:9" ht="15" customHeight="1" x14ac:dyDescent="0.25">
      <c r="A2897" s="3"/>
      <c r="B2897" s="1"/>
      <c r="C2897" s="4"/>
      <c r="D2897" s="2"/>
      <c r="F2897" s="7"/>
      <c r="G2897" s="7"/>
      <c r="H2897" s="3"/>
      <c r="I2897" s="3"/>
    </row>
    <row r="2898" spans="1:9" ht="15" customHeight="1" x14ac:dyDescent="0.25">
      <c r="A2898" s="3"/>
      <c r="B2898" s="1"/>
      <c r="C2898" s="4"/>
      <c r="D2898" s="2"/>
      <c r="F2898" s="7"/>
      <c r="G2898" s="7"/>
      <c r="H2898" s="3"/>
      <c r="I2898" s="3"/>
    </row>
    <row r="2899" spans="1:9" ht="15" customHeight="1" x14ac:dyDescent="0.25">
      <c r="A2899" s="3"/>
      <c r="B2899" s="1"/>
      <c r="C2899" s="4"/>
      <c r="D2899" s="2"/>
      <c r="F2899" s="7"/>
      <c r="G2899" s="7"/>
      <c r="H2899" s="3"/>
      <c r="I2899" s="3"/>
    </row>
    <row r="2900" spans="1:9" ht="15" customHeight="1" x14ac:dyDescent="0.25">
      <c r="A2900" s="3"/>
      <c r="B2900" s="1"/>
      <c r="C2900" s="4"/>
      <c r="D2900" s="2"/>
      <c r="F2900" s="7"/>
      <c r="G2900" s="7"/>
      <c r="H2900" s="3"/>
      <c r="I2900" s="3"/>
    </row>
    <row r="2901" spans="1:9" ht="15" customHeight="1" x14ac:dyDescent="0.25">
      <c r="A2901" s="3"/>
      <c r="B2901" s="1"/>
      <c r="C2901" s="4"/>
      <c r="D2901" s="2"/>
      <c r="F2901" s="7"/>
      <c r="G2901" s="7"/>
      <c r="H2901" s="3"/>
      <c r="I2901" s="3"/>
    </row>
    <row r="2902" spans="1:9" ht="15" customHeight="1" x14ac:dyDescent="0.25">
      <c r="A2902" s="3"/>
      <c r="B2902" s="1"/>
      <c r="C2902" s="4"/>
      <c r="D2902" s="2"/>
      <c r="F2902" s="7"/>
      <c r="G2902" s="7"/>
      <c r="H2902" s="3"/>
      <c r="I2902" s="3"/>
    </row>
    <row r="2903" spans="1:9" ht="15" customHeight="1" x14ac:dyDescent="0.25">
      <c r="A2903" s="3"/>
      <c r="B2903" s="1"/>
      <c r="C2903" s="4"/>
      <c r="D2903" s="2"/>
      <c r="F2903" s="7"/>
      <c r="G2903" s="7"/>
      <c r="H2903" s="3"/>
      <c r="I2903" s="3"/>
    </row>
    <row r="2904" spans="1:9" ht="15" customHeight="1" x14ac:dyDescent="0.25">
      <c r="A2904" s="3"/>
      <c r="B2904" s="1"/>
      <c r="C2904" s="4"/>
      <c r="D2904" s="2"/>
      <c r="F2904" s="7"/>
      <c r="G2904" s="7"/>
      <c r="H2904" s="3"/>
      <c r="I2904" s="3"/>
    </row>
    <row r="2905" spans="1:9" ht="15" customHeight="1" x14ac:dyDescent="0.25">
      <c r="A2905" s="3"/>
      <c r="B2905" s="1"/>
      <c r="C2905" s="4"/>
      <c r="D2905" s="2"/>
      <c r="F2905" s="7"/>
      <c r="G2905" s="7"/>
      <c r="H2905" s="3"/>
      <c r="I2905" s="3"/>
    </row>
    <row r="2906" spans="1:9" ht="15" customHeight="1" x14ac:dyDescent="0.25">
      <c r="A2906" s="3"/>
      <c r="B2906" s="1"/>
      <c r="C2906" s="4"/>
      <c r="D2906" s="2"/>
      <c r="F2906" s="7"/>
      <c r="G2906" s="7"/>
      <c r="H2906" s="3"/>
      <c r="I2906" s="3"/>
    </row>
    <row r="2907" spans="1:9" ht="15" customHeight="1" x14ac:dyDescent="0.25">
      <c r="A2907" s="3"/>
      <c r="B2907" s="1"/>
      <c r="C2907" s="4"/>
      <c r="D2907" s="2"/>
      <c r="F2907" s="7"/>
      <c r="G2907" s="7"/>
      <c r="H2907" s="3"/>
      <c r="I2907" s="3"/>
    </row>
    <row r="2908" spans="1:9" ht="15" customHeight="1" x14ac:dyDescent="0.25">
      <c r="A2908" s="3"/>
      <c r="B2908" s="1"/>
      <c r="C2908" s="4"/>
      <c r="D2908" s="2"/>
      <c r="F2908" s="7"/>
      <c r="G2908" s="7"/>
      <c r="H2908" s="3"/>
      <c r="I2908" s="3"/>
    </row>
    <row r="2909" spans="1:9" ht="15" customHeight="1" x14ac:dyDescent="0.25">
      <c r="A2909" s="3"/>
      <c r="B2909" s="1"/>
      <c r="C2909" s="4"/>
      <c r="D2909" s="2"/>
      <c r="F2909" s="7"/>
      <c r="G2909" s="7"/>
      <c r="H2909" s="3"/>
      <c r="I2909" s="3"/>
    </row>
    <row r="2910" spans="1:9" ht="15" customHeight="1" x14ac:dyDescent="0.25">
      <c r="A2910" s="3"/>
      <c r="B2910" s="1"/>
      <c r="C2910" s="4"/>
      <c r="D2910" s="2"/>
      <c r="F2910" s="7"/>
      <c r="G2910" s="7"/>
      <c r="H2910" s="3"/>
      <c r="I2910" s="3"/>
    </row>
    <row r="2911" spans="1:9" ht="15" customHeight="1" x14ac:dyDescent="0.25">
      <c r="A2911" s="3"/>
      <c r="B2911" s="1"/>
      <c r="C2911" s="4"/>
      <c r="D2911" s="2"/>
      <c r="F2911" s="7"/>
      <c r="G2911" s="7"/>
      <c r="H2911" s="3"/>
      <c r="I2911" s="3"/>
    </row>
    <row r="2912" spans="1:9" ht="15" customHeight="1" x14ac:dyDescent="0.25">
      <c r="A2912" s="3"/>
      <c r="B2912" s="1"/>
      <c r="C2912" s="4"/>
      <c r="D2912" s="2"/>
      <c r="F2912" s="7"/>
      <c r="G2912" s="7"/>
      <c r="H2912" s="3"/>
      <c r="I2912" s="3"/>
    </row>
    <row r="2913" spans="1:9" ht="15" customHeight="1" x14ac:dyDescent="0.25">
      <c r="A2913" s="3"/>
      <c r="B2913" s="1"/>
      <c r="C2913" s="4"/>
      <c r="D2913" s="2"/>
      <c r="F2913" s="7"/>
      <c r="G2913" s="7"/>
      <c r="H2913" s="3"/>
      <c r="I2913" s="3"/>
    </row>
    <row r="2914" spans="1:9" ht="15" customHeight="1" x14ac:dyDescent="0.25">
      <c r="A2914" s="3"/>
      <c r="B2914" s="1"/>
      <c r="C2914" s="4"/>
      <c r="D2914" s="2"/>
      <c r="F2914" s="7"/>
      <c r="G2914" s="7"/>
      <c r="H2914" s="3"/>
      <c r="I2914" s="3"/>
    </row>
    <row r="2915" spans="1:9" ht="15" customHeight="1" x14ac:dyDescent="0.25">
      <c r="A2915" s="3"/>
      <c r="B2915" s="1"/>
      <c r="C2915" s="4"/>
      <c r="D2915" s="2"/>
      <c r="F2915" s="7"/>
      <c r="G2915" s="7"/>
      <c r="H2915" s="3"/>
      <c r="I2915" s="3"/>
    </row>
    <row r="2916" spans="1:9" ht="15" customHeight="1" x14ac:dyDescent="0.25">
      <c r="A2916" s="3"/>
      <c r="B2916" s="1"/>
      <c r="C2916" s="4"/>
      <c r="D2916" s="2"/>
      <c r="F2916" s="7"/>
      <c r="G2916" s="7"/>
      <c r="H2916" s="3"/>
      <c r="I2916" s="3"/>
    </row>
    <row r="2917" spans="1:9" ht="15" customHeight="1" x14ac:dyDescent="0.25">
      <c r="A2917" s="3"/>
      <c r="B2917" s="1"/>
      <c r="C2917" s="4"/>
      <c r="D2917" s="2"/>
      <c r="F2917" s="7"/>
      <c r="G2917" s="7"/>
      <c r="H2917" s="3"/>
      <c r="I2917" s="3"/>
    </row>
    <row r="2918" spans="1:9" ht="15" customHeight="1" x14ac:dyDescent="0.25">
      <c r="A2918" s="3"/>
      <c r="B2918" s="1"/>
      <c r="C2918" s="4"/>
      <c r="D2918" s="2"/>
      <c r="F2918" s="7"/>
      <c r="G2918" s="7"/>
      <c r="H2918" s="3"/>
      <c r="I2918" s="3"/>
    </row>
    <row r="2919" spans="1:9" ht="15" customHeight="1" x14ac:dyDescent="0.25">
      <c r="A2919" s="3"/>
      <c r="B2919" s="1"/>
      <c r="C2919" s="4"/>
      <c r="D2919" s="2"/>
      <c r="F2919" s="7"/>
      <c r="G2919" s="7"/>
      <c r="H2919" s="3"/>
      <c r="I2919" s="3"/>
    </row>
    <row r="2920" spans="1:9" ht="15" customHeight="1" x14ac:dyDescent="0.25">
      <c r="A2920" s="3"/>
      <c r="B2920" s="1"/>
      <c r="C2920" s="4"/>
      <c r="D2920" s="2"/>
      <c r="F2920" s="7"/>
      <c r="G2920" s="7"/>
      <c r="H2920" s="3"/>
      <c r="I2920" s="3"/>
    </row>
    <row r="2921" spans="1:9" ht="15" customHeight="1" x14ac:dyDescent="0.25">
      <c r="A2921" s="3"/>
      <c r="B2921" s="1"/>
      <c r="C2921" s="4"/>
      <c r="D2921" s="2"/>
      <c r="F2921" s="7"/>
      <c r="G2921" s="7"/>
      <c r="H2921" s="3"/>
      <c r="I2921" s="3"/>
    </row>
    <row r="2922" spans="1:9" ht="15" customHeight="1" x14ac:dyDescent="0.25">
      <c r="A2922" s="3"/>
      <c r="B2922" s="1"/>
      <c r="C2922" s="4"/>
      <c r="D2922" s="2"/>
      <c r="F2922" s="7"/>
      <c r="G2922" s="7"/>
      <c r="H2922" s="3"/>
      <c r="I2922" s="3"/>
    </row>
    <row r="2923" spans="1:9" ht="15" customHeight="1" x14ac:dyDescent="0.25">
      <c r="A2923" s="3"/>
      <c r="B2923" s="1"/>
      <c r="C2923" s="4"/>
      <c r="D2923" s="2"/>
      <c r="F2923" s="7"/>
      <c r="G2923" s="7"/>
      <c r="H2923" s="3"/>
      <c r="I2923" s="3"/>
    </row>
    <row r="2924" spans="1:9" ht="15" customHeight="1" x14ac:dyDescent="0.25">
      <c r="A2924" s="3"/>
      <c r="B2924" s="1"/>
      <c r="C2924" s="4"/>
      <c r="D2924" s="2"/>
      <c r="F2924" s="7"/>
      <c r="G2924" s="7"/>
      <c r="H2924" s="3"/>
      <c r="I2924" s="3"/>
    </row>
    <row r="2925" spans="1:9" ht="15" customHeight="1" x14ac:dyDescent="0.25">
      <c r="A2925" s="3"/>
      <c r="B2925" s="1"/>
      <c r="C2925" s="4"/>
      <c r="D2925" s="2"/>
      <c r="F2925" s="7"/>
      <c r="G2925" s="7"/>
      <c r="H2925" s="3"/>
      <c r="I2925" s="3"/>
    </row>
    <row r="2926" spans="1:9" ht="15" customHeight="1" x14ac:dyDescent="0.25">
      <c r="A2926" s="3"/>
      <c r="B2926" s="1"/>
      <c r="C2926" s="4"/>
      <c r="D2926" s="2"/>
      <c r="F2926" s="7"/>
      <c r="G2926" s="7"/>
      <c r="H2926" s="3"/>
      <c r="I2926" s="3"/>
    </row>
    <row r="2927" spans="1:9" ht="15" customHeight="1" x14ac:dyDescent="0.25">
      <c r="A2927" s="3"/>
      <c r="B2927" s="1"/>
      <c r="C2927" s="4"/>
      <c r="D2927" s="2"/>
      <c r="F2927" s="7"/>
      <c r="G2927" s="7"/>
      <c r="H2927" s="3"/>
      <c r="I2927" s="3"/>
    </row>
    <row r="2928" spans="1:9" ht="15" customHeight="1" x14ac:dyDescent="0.25">
      <c r="A2928" s="3"/>
      <c r="B2928" s="1"/>
      <c r="C2928" s="4"/>
      <c r="D2928" s="2"/>
      <c r="F2928" s="7"/>
      <c r="G2928" s="7"/>
      <c r="H2928" s="3"/>
      <c r="I2928" s="3"/>
    </row>
    <row r="2929" spans="1:9" ht="15" customHeight="1" x14ac:dyDescent="0.25">
      <c r="A2929" s="3"/>
      <c r="B2929" s="1"/>
      <c r="C2929" s="4"/>
      <c r="D2929" s="2"/>
      <c r="F2929" s="7"/>
      <c r="G2929" s="7"/>
      <c r="H2929" s="3"/>
      <c r="I2929" s="3"/>
    </row>
    <row r="2930" spans="1:9" ht="15" customHeight="1" x14ac:dyDescent="0.25">
      <c r="A2930" s="3"/>
      <c r="B2930" s="1"/>
      <c r="C2930" s="4"/>
      <c r="D2930" s="2"/>
      <c r="F2930" s="7"/>
      <c r="G2930" s="7"/>
      <c r="H2930" s="3"/>
      <c r="I2930" s="3"/>
    </row>
    <row r="2931" spans="1:9" ht="15" customHeight="1" x14ac:dyDescent="0.25">
      <c r="A2931" s="3"/>
      <c r="B2931" s="1"/>
      <c r="C2931" s="4"/>
      <c r="D2931" s="2"/>
      <c r="F2931" s="7"/>
      <c r="G2931" s="7"/>
      <c r="H2931" s="3"/>
      <c r="I2931" s="3"/>
    </row>
    <row r="2932" spans="1:9" ht="15" customHeight="1" x14ac:dyDescent="0.25">
      <c r="A2932" s="3"/>
      <c r="B2932" s="1"/>
      <c r="C2932" s="4"/>
      <c r="D2932" s="2"/>
      <c r="F2932" s="7"/>
      <c r="G2932" s="7"/>
      <c r="H2932" s="3"/>
      <c r="I2932" s="3"/>
    </row>
    <row r="2933" spans="1:9" ht="15" customHeight="1" x14ac:dyDescent="0.25">
      <c r="A2933" s="3"/>
      <c r="B2933" s="1"/>
      <c r="C2933" s="4"/>
      <c r="D2933" s="2"/>
      <c r="F2933" s="7"/>
      <c r="G2933" s="7"/>
      <c r="H2933" s="3"/>
      <c r="I2933" s="3"/>
    </row>
    <row r="2934" spans="1:9" ht="15" customHeight="1" x14ac:dyDescent="0.25">
      <c r="A2934" s="3"/>
      <c r="B2934" s="1"/>
      <c r="C2934" s="4"/>
      <c r="D2934" s="2"/>
      <c r="F2934" s="7"/>
      <c r="G2934" s="7"/>
      <c r="H2934" s="3"/>
      <c r="I2934" s="3"/>
    </row>
    <row r="2935" spans="1:9" ht="15" customHeight="1" x14ac:dyDescent="0.25">
      <c r="A2935" s="3"/>
      <c r="B2935" s="1"/>
      <c r="C2935" s="4"/>
      <c r="D2935" s="2"/>
      <c r="F2935" s="7"/>
      <c r="G2935" s="7"/>
      <c r="H2935" s="3"/>
      <c r="I2935" s="3"/>
    </row>
    <row r="2936" spans="1:9" ht="15" customHeight="1" x14ac:dyDescent="0.25">
      <c r="A2936" s="3"/>
      <c r="B2936" s="1"/>
      <c r="C2936" s="4"/>
      <c r="D2936" s="2"/>
      <c r="F2936" s="7"/>
      <c r="G2936" s="7"/>
      <c r="H2936" s="3"/>
      <c r="I2936" s="3"/>
    </row>
    <row r="2937" spans="1:9" ht="15" customHeight="1" x14ac:dyDescent="0.25">
      <c r="A2937" s="3"/>
      <c r="B2937" s="1"/>
      <c r="C2937" s="4"/>
      <c r="D2937" s="2"/>
      <c r="F2937" s="7"/>
      <c r="G2937" s="7"/>
      <c r="H2937" s="3"/>
      <c r="I2937" s="3"/>
    </row>
    <row r="2938" spans="1:9" ht="15" customHeight="1" x14ac:dyDescent="0.25">
      <c r="A2938" s="3"/>
      <c r="B2938" s="1"/>
      <c r="C2938" s="4"/>
      <c r="D2938" s="2"/>
      <c r="F2938" s="7"/>
      <c r="G2938" s="7"/>
      <c r="H2938" s="3"/>
      <c r="I2938" s="3"/>
    </row>
    <row r="2939" spans="1:9" ht="15" customHeight="1" x14ac:dyDescent="0.25">
      <c r="A2939" s="3"/>
      <c r="B2939" s="1"/>
      <c r="C2939" s="4"/>
      <c r="D2939" s="2"/>
      <c r="F2939" s="7"/>
      <c r="G2939" s="7"/>
      <c r="H2939" s="3"/>
      <c r="I2939" s="3"/>
    </row>
    <row r="2940" spans="1:9" ht="15" customHeight="1" x14ac:dyDescent="0.25">
      <c r="A2940" s="3"/>
      <c r="B2940" s="1"/>
      <c r="C2940" s="4"/>
      <c r="D2940" s="2"/>
      <c r="F2940" s="7"/>
      <c r="G2940" s="7"/>
      <c r="H2940" s="3"/>
      <c r="I2940" s="3"/>
    </row>
    <row r="2941" spans="1:9" ht="15" customHeight="1" x14ac:dyDescent="0.25">
      <c r="A2941" s="3"/>
      <c r="B2941" s="1"/>
      <c r="C2941" s="4"/>
      <c r="D2941" s="2"/>
      <c r="F2941" s="7"/>
      <c r="G2941" s="7"/>
      <c r="H2941" s="3"/>
      <c r="I2941" s="3"/>
    </row>
    <row r="2942" spans="1:9" ht="15" customHeight="1" x14ac:dyDescent="0.25">
      <c r="A2942" s="3"/>
      <c r="B2942" s="1"/>
      <c r="C2942" s="4"/>
      <c r="D2942" s="2"/>
      <c r="F2942" s="7"/>
      <c r="G2942" s="7"/>
      <c r="H2942" s="3"/>
      <c r="I2942" s="3"/>
    </row>
    <row r="2943" spans="1:9" ht="15" customHeight="1" x14ac:dyDescent="0.25">
      <c r="A2943" s="3"/>
      <c r="B2943" s="1"/>
      <c r="C2943" s="4"/>
      <c r="D2943" s="2"/>
      <c r="F2943" s="7"/>
      <c r="G2943" s="7"/>
      <c r="H2943" s="3"/>
      <c r="I2943" s="3"/>
    </row>
    <row r="2944" spans="1:9" ht="15" customHeight="1" x14ac:dyDescent="0.25">
      <c r="A2944" s="3"/>
      <c r="B2944" s="1"/>
      <c r="C2944" s="4"/>
      <c r="D2944" s="2"/>
      <c r="F2944" s="7"/>
      <c r="G2944" s="7"/>
      <c r="H2944" s="3"/>
      <c r="I2944" s="3"/>
    </row>
    <row r="2945" spans="1:9" ht="15" customHeight="1" x14ac:dyDescent="0.25">
      <c r="A2945" s="3"/>
      <c r="B2945" s="1"/>
      <c r="C2945" s="4"/>
      <c r="D2945" s="2"/>
      <c r="F2945" s="7"/>
      <c r="G2945" s="7"/>
      <c r="H2945" s="3"/>
      <c r="I2945" s="3"/>
    </row>
    <row r="2946" spans="1:9" ht="15" customHeight="1" x14ac:dyDescent="0.25">
      <c r="A2946" s="3"/>
      <c r="B2946" s="1"/>
      <c r="C2946" s="4"/>
      <c r="D2946" s="2"/>
      <c r="F2946" s="7"/>
      <c r="G2946" s="7"/>
      <c r="H2946" s="3"/>
      <c r="I2946" s="3"/>
    </row>
    <row r="2947" spans="1:9" ht="15" customHeight="1" x14ac:dyDescent="0.25">
      <c r="A2947" s="3"/>
      <c r="B2947" s="1"/>
      <c r="C2947" s="4"/>
      <c r="D2947" s="2"/>
      <c r="F2947" s="7"/>
      <c r="G2947" s="7"/>
      <c r="H2947" s="3"/>
      <c r="I2947" s="3"/>
    </row>
    <row r="2948" spans="1:9" ht="15" customHeight="1" x14ac:dyDescent="0.25">
      <c r="A2948" s="3"/>
      <c r="B2948" s="1"/>
      <c r="C2948" s="4"/>
      <c r="D2948" s="2"/>
      <c r="E2948" s="1"/>
      <c r="F2948" s="3"/>
      <c r="G2948" s="3"/>
      <c r="H2948" s="7"/>
      <c r="I2948" s="7"/>
    </row>
    <row r="2949" spans="1:9" ht="15" customHeight="1" x14ac:dyDescent="0.25">
      <c r="A2949" s="3"/>
      <c r="B2949" s="1"/>
      <c r="C2949" s="4"/>
      <c r="D2949" s="2"/>
      <c r="E2949" s="1"/>
      <c r="F2949" s="3"/>
      <c r="G2949" s="3"/>
      <c r="H2949" s="7"/>
      <c r="I2949" s="7"/>
    </row>
    <row r="2950" spans="1:9" ht="15" customHeight="1" x14ac:dyDescent="0.25">
      <c r="A2950" s="3"/>
      <c r="B2950" s="1"/>
      <c r="C2950" s="4"/>
      <c r="D2950" s="2"/>
      <c r="E2950" s="1"/>
      <c r="F2950" s="3"/>
      <c r="G2950" s="3"/>
      <c r="H2950" s="7"/>
      <c r="I2950" s="7"/>
    </row>
    <row r="2951" spans="1:9" ht="15" customHeight="1" x14ac:dyDescent="0.25">
      <c r="A2951" s="3"/>
      <c r="B2951" s="1"/>
      <c r="C2951" s="4"/>
      <c r="D2951" s="2"/>
      <c r="E2951" s="1"/>
      <c r="F2951" s="3"/>
      <c r="G2951" s="3"/>
      <c r="H2951" s="7"/>
      <c r="I2951" s="7"/>
    </row>
    <row r="2952" spans="1:9" ht="15" customHeight="1" x14ac:dyDescent="0.25">
      <c r="A2952" s="3"/>
      <c r="B2952" s="1"/>
      <c r="C2952" s="4"/>
      <c r="D2952" s="2"/>
      <c r="E2952" s="1"/>
      <c r="F2952" s="3"/>
      <c r="G2952" s="3"/>
      <c r="H2952" s="7"/>
      <c r="I2952" s="7"/>
    </row>
    <row r="2953" spans="1:9" ht="15" customHeight="1" x14ac:dyDescent="0.25">
      <c r="A2953" s="3"/>
      <c r="B2953" s="1"/>
      <c r="C2953" s="4"/>
      <c r="D2953" s="2"/>
      <c r="E2953" s="1"/>
      <c r="F2953" s="3"/>
      <c r="G2953" s="3"/>
      <c r="H2953" s="7"/>
      <c r="I2953" s="7"/>
    </row>
    <row r="2954" spans="1:9" ht="15" customHeight="1" x14ac:dyDescent="0.25">
      <c r="A2954" s="3"/>
      <c r="B2954" s="1"/>
      <c r="C2954" s="4"/>
      <c r="D2954" s="2"/>
      <c r="E2954" s="1"/>
      <c r="F2954" s="3"/>
      <c r="G2954" s="3"/>
      <c r="H2954" s="7"/>
      <c r="I2954" s="7"/>
    </row>
    <row r="2955" spans="1:9" ht="15" customHeight="1" x14ac:dyDescent="0.25">
      <c r="A2955" s="3"/>
      <c r="B2955" s="1"/>
      <c r="C2955" s="4"/>
      <c r="D2955" s="2"/>
      <c r="E2955" s="1"/>
      <c r="F2955" s="3"/>
      <c r="G2955" s="3"/>
      <c r="H2955" s="7"/>
      <c r="I2955" s="7"/>
    </row>
    <row r="2956" spans="1:9" ht="15" customHeight="1" x14ac:dyDescent="0.25">
      <c r="A2956" s="3"/>
      <c r="B2956" s="1"/>
      <c r="C2956" s="4"/>
      <c r="D2956" s="2"/>
      <c r="E2956" s="1"/>
      <c r="F2956" s="3"/>
      <c r="G2956" s="3"/>
      <c r="H2956" s="7"/>
      <c r="I2956" s="7"/>
    </row>
    <row r="2957" spans="1:9" ht="15" customHeight="1" x14ac:dyDescent="0.25">
      <c r="A2957" s="3"/>
      <c r="B2957" s="1"/>
    </row>
    <row r="2958" spans="1:9" ht="15" customHeight="1" x14ac:dyDescent="0.25">
      <c r="A2958" s="3"/>
      <c r="B2958" s="1"/>
      <c r="G2958" s="232"/>
    </row>
    <row r="2959" spans="1:9" ht="15" customHeight="1" x14ac:dyDescent="0.25">
      <c r="A2959" s="3"/>
      <c r="B2959" s="1"/>
      <c r="D2959" s="2"/>
      <c r="F2959" s="7"/>
      <c r="G2959" s="7"/>
      <c r="H2959" s="3"/>
      <c r="I2959" s="3"/>
    </row>
    <row r="2960" spans="1:9" ht="15" customHeight="1" x14ac:dyDescent="0.25">
      <c r="A2960" s="3"/>
      <c r="B2960" s="1"/>
      <c r="D2960" s="2"/>
      <c r="F2960" s="7"/>
      <c r="G2960" s="7"/>
      <c r="H2960" s="3"/>
      <c r="I2960" s="3"/>
    </row>
    <row r="2961" spans="1:9" ht="15" customHeight="1" x14ac:dyDescent="0.25">
      <c r="A2961" s="3"/>
      <c r="B2961" s="1"/>
      <c r="D2961" s="2"/>
      <c r="F2961" s="7"/>
      <c r="G2961" s="7"/>
      <c r="H2961" s="3"/>
      <c r="I2961" s="3"/>
    </row>
    <row r="2962" spans="1:9" ht="15" customHeight="1" x14ac:dyDescent="0.25">
      <c r="A2962" s="3"/>
      <c r="B2962" s="1"/>
      <c r="D2962" s="2"/>
      <c r="F2962" s="7"/>
      <c r="G2962" s="7"/>
      <c r="H2962" s="3"/>
      <c r="I2962" s="3"/>
    </row>
    <row r="2963" spans="1:9" ht="15" customHeight="1" x14ac:dyDescent="0.25">
      <c r="A2963" s="3"/>
      <c r="B2963" s="1"/>
      <c r="D2963" s="2"/>
      <c r="F2963" s="7"/>
      <c r="G2963" s="7"/>
      <c r="H2963" s="3"/>
      <c r="I2963" s="3"/>
    </row>
    <row r="2964" spans="1:9" ht="15" customHeight="1" x14ac:dyDescent="0.25">
      <c r="A2964" s="3"/>
      <c r="B2964" s="1"/>
      <c r="D2964" s="2"/>
      <c r="F2964" s="7"/>
      <c r="G2964" s="7"/>
      <c r="H2964" s="3"/>
      <c r="I2964" s="3"/>
    </row>
    <row r="2965" spans="1:9" ht="15" customHeight="1" x14ac:dyDescent="0.25">
      <c r="A2965" s="3"/>
      <c r="B2965" s="1"/>
      <c r="D2965" s="2"/>
      <c r="F2965" s="7"/>
      <c r="G2965" s="7"/>
      <c r="H2965" s="3"/>
      <c r="I2965" s="3"/>
    </row>
    <row r="2966" spans="1:9" ht="15" customHeight="1" x14ac:dyDescent="0.25">
      <c r="A2966" s="3"/>
      <c r="B2966" s="1"/>
      <c r="D2966" s="2"/>
      <c r="F2966" s="7"/>
      <c r="G2966" s="7"/>
      <c r="H2966" s="3"/>
      <c r="I2966" s="3"/>
    </row>
    <row r="2967" spans="1:9" ht="15" customHeight="1" x14ac:dyDescent="0.25">
      <c r="A2967" s="3"/>
      <c r="B2967" s="1"/>
      <c r="D2967" s="2"/>
      <c r="F2967" s="7"/>
      <c r="G2967" s="7"/>
      <c r="H2967" s="3"/>
      <c r="I2967" s="3"/>
    </row>
    <row r="2968" spans="1:9" ht="15" customHeight="1" x14ac:dyDescent="0.25">
      <c r="A2968" s="3"/>
      <c r="B2968" s="1"/>
      <c r="D2968" s="2"/>
      <c r="F2968" s="7"/>
      <c r="G2968" s="7"/>
      <c r="H2968" s="3"/>
      <c r="I2968" s="3"/>
    </row>
    <row r="2969" spans="1:9" ht="15" customHeight="1" x14ac:dyDescent="0.25">
      <c r="A2969" s="3"/>
      <c r="B2969" s="1"/>
      <c r="D2969" s="2"/>
      <c r="F2969" s="7"/>
      <c r="G2969" s="7"/>
      <c r="H2969" s="3"/>
      <c r="I2969" s="3"/>
    </row>
    <row r="2970" spans="1:9" ht="15" customHeight="1" x14ac:dyDescent="0.25">
      <c r="A2970" s="3"/>
      <c r="B2970" s="1"/>
      <c r="D2970" s="2"/>
      <c r="F2970" s="7"/>
      <c r="G2970" s="7"/>
      <c r="H2970" s="3"/>
      <c r="I2970" s="3"/>
    </row>
    <row r="2971" spans="1:9" ht="15" customHeight="1" x14ac:dyDescent="0.25">
      <c r="A2971" s="3"/>
      <c r="B2971" s="1"/>
      <c r="D2971" s="2"/>
      <c r="F2971" s="7"/>
      <c r="G2971" s="7"/>
      <c r="H2971" s="3"/>
      <c r="I2971" s="3"/>
    </row>
    <row r="2972" spans="1:9" ht="15" customHeight="1" x14ac:dyDescent="0.25">
      <c r="A2972" s="3"/>
      <c r="B2972" s="1"/>
      <c r="D2972" s="2"/>
      <c r="F2972" s="7"/>
      <c r="G2972" s="7"/>
      <c r="H2972" s="3"/>
      <c r="I2972" s="3"/>
    </row>
    <row r="2973" spans="1:9" ht="15" customHeight="1" x14ac:dyDescent="0.25">
      <c r="A2973" s="3"/>
      <c r="B2973" s="1"/>
      <c r="D2973" s="2"/>
      <c r="F2973" s="7"/>
      <c r="G2973" s="7"/>
      <c r="H2973" s="3"/>
      <c r="I2973" s="3"/>
    </row>
    <row r="2974" spans="1:9" ht="15" customHeight="1" x14ac:dyDescent="0.25">
      <c r="A2974" s="3"/>
      <c r="B2974" s="1"/>
      <c r="D2974" s="2"/>
      <c r="F2974" s="7"/>
      <c r="G2974" s="7"/>
      <c r="H2974" s="3"/>
      <c r="I2974" s="3"/>
    </row>
    <row r="2975" spans="1:9" ht="15" customHeight="1" x14ac:dyDescent="0.25">
      <c r="A2975" s="3"/>
      <c r="B2975" s="1"/>
      <c r="D2975" s="2"/>
      <c r="F2975" s="7"/>
      <c r="G2975" s="7"/>
      <c r="H2975" s="3"/>
      <c r="I2975" s="3"/>
    </row>
    <row r="2976" spans="1:9" ht="15" customHeight="1" x14ac:dyDescent="0.25">
      <c r="A2976" s="3"/>
      <c r="B2976" s="1"/>
      <c r="D2976" s="2"/>
      <c r="F2976" s="7"/>
      <c r="G2976" s="7"/>
      <c r="H2976" s="3"/>
      <c r="I2976" s="3"/>
    </row>
    <row r="2977" spans="1:9" ht="15" customHeight="1" x14ac:dyDescent="0.25">
      <c r="A2977" s="3"/>
      <c r="B2977" s="1"/>
      <c r="D2977" s="2"/>
      <c r="F2977" s="7"/>
      <c r="G2977" s="7"/>
      <c r="H2977" s="3"/>
      <c r="I2977" s="3"/>
    </row>
    <row r="2978" spans="1:9" ht="15" customHeight="1" x14ac:dyDescent="0.25">
      <c r="A2978" s="3"/>
      <c r="B2978" s="1"/>
      <c r="D2978" s="2"/>
      <c r="F2978" s="7"/>
      <c r="G2978" s="7"/>
      <c r="H2978" s="3"/>
      <c r="I2978" s="3"/>
    </row>
    <row r="2979" spans="1:9" ht="15" customHeight="1" x14ac:dyDescent="0.25">
      <c r="A2979" s="3"/>
      <c r="B2979" s="1"/>
      <c r="D2979" s="2"/>
      <c r="F2979" s="7"/>
      <c r="G2979" s="7"/>
      <c r="H2979" s="3"/>
      <c r="I2979" s="3"/>
    </row>
    <row r="2980" spans="1:9" ht="15" customHeight="1" x14ac:dyDescent="0.25">
      <c r="A2980" s="3"/>
      <c r="B2980" s="1"/>
      <c r="D2980" s="2"/>
      <c r="F2980" s="7"/>
      <c r="G2980" s="7"/>
      <c r="H2980" s="3"/>
      <c r="I2980" s="3"/>
    </row>
    <row r="2981" spans="1:9" ht="15" customHeight="1" x14ac:dyDescent="0.25">
      <c r="A2981" s="3"/>
      <c r="B2981" s="1"/>
      <c r="D2981" s="2"/>
      <c r="F2981" s="7"/>
      <c r="G2981" s="7"/>
      <c r="H2981" s="3"/>
      <c r="I2981" s="3"/>
    </row>
    <row r="2982" spans="1:9" ht="15" customHeight="1" x14ac:dyDescent="0.25">
      <c r="A2982" s="3"/>
      <c r="B2982" s="1"/>
      <c r="D2982" s="2"/>
      <c r="F2982" s="7"/>
      <c r="G2982" s="7"/>
      <c r="H2982" s="3"/>
      <c r="I2982" s="3"/>
    </row>
    <row r="2983" spans="1:9" ht="15" customHeight="1" x14ac:dyDescent="0.25">
      <c r="A2983" s="3"/>
      <c r="B2983" s="1"/>
      <c r="D2983" s="2"/>
      <c r="F2983" s="7"/>
      <c r="G2983" s="7"/>
      <c r="H2983" s="3"/>
      <c r="I2983" s="3"/>
    </row>
    <row r="2984" spans="1:9" ht="15" customHeight="1" x14ac:dyDescent="0.25">
      <c r="A2984" s="3"/>
      <c r="B2984" s="1"/>
      <c r="D2984" s="2"/>
      <c r="F2984" s="7"/>
      <c r="G2984" s="7"/>
      <c r="H2984" s="3"/>
      <c r="I2984" s="3"/>
    </row>
    <row r="2985" spans="1:9" ht="15" customHeight="1" x14ac:dyDescent="0.25">
      <c r="A2985" s="3"/>
      <c r="B2985" s="1"/>
      <c r="D2985" s="2"/>
      <c r="F2985" s="7"/>
      <c r="G2985" s="7"/>
      <c r="H2985" s="3"/>
      <c r="I2985" s="3"/>
    </row>
    <row r="2986" spans="1:9" ht="15" customHeight="1" x14ac:dyDescent="0.25">
      <c r="A2986" s="3"/>
      <c r="B2986" s="1"/>
      <c r="D2986" s="2"/>
      <c r="F2986" s="7"/>
      <c r="G2986" s="7"/>
      <c r="H2986" s="3"/>
      <c r="I2986" s="3"/>
    </row>
    <row r="2987" spans="1:9" ht="15" customHeight="1" x14ac:dyDescent="0.25">
      <c r="A2987" s="3"/>
      <c r="B2987" s="1"/>
      <c r="D2987" s="2"/>
      <c r="F2987" s="7"/>
      <c r="G2987" s="7"/>
      <c r="H2987" s="3"/>
      <c r="I2987" s="3"/>
    </row>
    <row r="2988" spans="1:9" ht="15" customHeight="1" x14ac:dyDescent="0.25">
      <c r="A2988" s="3"/>
      <c r="B2988" s="1"/>
      <c r="D2988" s="2"/>
      <c r="F2988" s="7"/>
      <c r="G2988" s="7"/>
      <c r="H2988" s="3"/>
      <c r="I2988" s="3"/>
    </row>
    <row r="2989" spans="1:9" ht="15" customHeight="1" x14ac:dyDescent="0.25">
      <c r="A2989" s="3"/>
      <c r="B2989" s="1"/>
      <c r="D2989" s="2"/>
      <c r="F2989" s="7"/>
      <c r="G2989" s="7"/>
      <c r="H2989" s="3"/>
      <c r="I2989" s="3"/>
    </row>
    <row r="2990" spans="1:9" ht="15" customHeight="1" x14ac:dyDescent="0.25">
      <c r="A2990" s="3"/>
      <c r="B2990" s="1"/>
      <c r="D2990" s="2"/>
      <c r="F2990" s="7"/>
      <c r="G2990" s="7"/>
      <c r="H2990" s="3"/>
      <c r="I2990" s="3"/>
    </row>
    <row r="2991" spans="1:9" ht="15" customHeight="1" x14ac:dyDescent="0.25">
      <c r="A2991" s="3"/>
      <c r="B2991" s="1"/>
      <c r="D2991" s="2"/>
      <c r="F2991" s="7"/>
      <c r="G2991" s="7"/>
      <c r="H2991" s="3"/>
      <c r="I2991" s="3"/>
    </row>
    <row r="2992" spans="1:9" ht="15" customHeight="1" x14ac:dyDescent="0.25">
      <c r="A2992" s="3"/>
      <c r="B2992" s="1"/>
      <c r="D2992" s="2"/>
      <c r="F2992" s="7"/>
      <c r="G2992" s="7"/>
      <c r="H2992" s="3"/>
      <c r="I2992" s="3"/>
    </row>
    <row r="2993" spans="1:9" ht="15" customHeight="1" x14ac:dyDescent="0.25">
      <c r="A2993" s="3"/>
      <c r="B2993" s="1"/>
      <c r="D2993" s="2"/>
      <c r="F2993" s="7"/>
      <c r="G2993" s="7"/>
      <c r="H2993" s="3"/>
      <c r="I2993" s="3"/>
    </row>
    <row r="2994" spans="1:9" ht="15" customHeight="1" x14ac:dyDescent="0.25">
      <c r="A2994" s="3"/>
      <c r="B2994" s="1"/>
      <c r="D2994" s="2"/>
      <c r="F2994" s="7"/>
      <c r="G2994" s="7"/>
      <c r="H2994" s="3"/>
      <c r="I2994" s="3"/>
    </row>
    <row r="2995" spans="1:9" ht="15" customHeight="1" x14ac:dyDescent="0.25">
      <c r="A2995" s="3"/>
      <c r="B2995" s="1"/>
      <c r="D2995" s="2"/>
      <c r="F2995" s="7"/>
      <c r="G2995" s="7"/>
      <c r="H2995" s="3"/>
      <c r="I2995" s="3"/>
    </row>
    <row r="2996" spans="1:9" ht="15" customHeight="1" x14ac:dyDescent="0.25">
      <c r="A2996" s="3"/>
      <c r="B2996" s="1"/>
      <c r="D2996" s="2"/>
      <c r="F2996" s="7"/>
      <c r="G2996" s="7"/>
      <c r="H2996" s="3"/>
      <c r="I2996" s="3"/>
    </row>
    <row r="2997" spans="1:9" ht="15" customHeight="1" x14ac:dyDescent="0.25">
      <c r="A2997" s="3"/>
      <c r="B2997" s="1"/>
      <c r="D2997" s="2"/>
      <c r="F2997" s="7"/>
      <c r="G2997" s="7"/>
      <c r="H2997" s="3"/>
      <c r="I2997" s="3"/>
    </row>
    <row r="2998" spans="1:9" ht="15" customHeight="1" x14ac:dyDescent="0.25">
      <c r="A2998" s="3"/>
      <c r="B2998" s="1"/>
      <c r="D2998" s="2"/>
      <c r="F2998" s="7"/>
      <c r="G2998" s="7"/>
      <c r="H2998" s="3"/>
      <c r="I2998" s="3"/>
    </row>
    <row r="2999" spans="1:9" ht="15" customHeight="1" x14ac:dyDescent="0.25">
      <c r="A2999" s="3"/>
      <c r="B2999" s="1"/>
      <c r="D2999" s="2"/>
      <c r="F2999" s="7"/>
      <c r="G2999" s="7"/>
      <c r="H2999" s="3"/>
      <c r="I2999" s="3"/>
    </row>
    <row r="3000" spans="1:9" ht="15" customHeight="1" x14ac:dyDescent="0.25">
      <c r="A3000" s="3"/>
      <c r="B3000" s="1"/>
      <c r="D3000" s="2"/>
      <c r="F3000" s="7"/>
      <c r="G3000" s="7"/>
      <c r="H3000" s="3"/>
      <c r="I3000" s="3"/>
    </row>
    <row r="3001" spans="1:9" ht="15" customHeight="1" x14ac:dyDescent="0.25">
      <c r="A3001" s="3"/>
      <c r="B3001" s="1"/>
      <c r="D3001" s="2"/>
      <c r="F3001" s="7"/>
      <c r="G3001" s="7"/>
      <c r="H3001" s="3"/>
      <c r="I3001" s="3"/>
    </row>
    <row r="3002" spans="1:9" ht="15" customHeight="1" x14ac:dyDescent="0.25">
      <c r="A3002" s="3"/>
      <c r="B3002" s="1"/>
      <c r="D3002" s="2"/>
      <c r="F3002" s="7"/>
      <c r="G3002" s="7"/>
      <c r="H3002" s="3"/>
      <c r="I3002" s="3"/>
    </row>
    <row r="3003" spans="1:9" ht="15" customHeight="1" x14ac:dyDescent="0.25">
      <c r="A3003" s="3"/>
      <c r="B3003" s="1"/>
      <c r="D3003" s="2"/>
      <c r="F3003" s="7"/>
      <c r="G3003" s="7"/>
      <c r="H3003" s="3"/>
      <c r="I3003" s="3"/>
    </row>
    <row r="3004" spans="1:9" ht="15" customHeight="1" x14ac:dyDescent="0.25">
      <c r="A3004" s="3"/>
      <c r="B3004" s="1"/>
      <c r="D3004" s="2"/>
      <c r="F3004" s="7"/>
      <c r="G3004" s="7"/>
      <c r="H3004" s="3"/>
      <c r="I3004" s="3"/>
    </row>
    <row r="3005" spans="1:9" ht="15" customHeight="1" x14ac:dyDescent="0.25">
      <c r="A3005" s="3"/>
      <c r="B3005" s="1"/>
      <c r="D3005" s="2"/>
      <c r="F3005" s="7"/>
      <c r="G3005" s="7"/>
      <c r="H3005" s="3"/>
      <c r="I3005" s="3"/>
    </row>
    <row r="3006" spans="1:9" ht="15" customHeight="1" x14ac:dyDescent="0.25">
      <c r="A3006" s="3"/>
      <c r="B3006" s="1"/>
      <c r="D3006" s="2"/>
      <c r="F3006" s="7"/>
      <c r="G3006" s="7"/>
      <c r="H3006" s="3"/>
      <c r="I3006" s="3"/>
    </row>
    <row r="3007" spans="1:9" ht="15" customHeight="1" x14ac:dyDescent="0.25">
      <c r="A3007" s="3"/>
      <c r="B3007" s="1"/>
      <c r="D3007" s="2"/>
      <c r="F3007" s="7"/>
      <c r="G3007" s="7"/>
      <c r="H3007" s="3"/>
      <c r="I3007" s="3"/>
    </row>
    <row r="3008" spans="1:9" ht="15" customHeight="1" x14ac:dyDescent="0.25">
      <c r="A3008" s="3"/>
      <c r="B3008" s="1"/>
      <c r="D3008" s="2"/>
      <c r="F3008" s="7"/>
      <c r="G3008" s="7"/>
      <c r="H3008" s="3"/>
      <c r="I3008" s="3"/>
    </row>
    <row r="3009" spans="1:9" ht="15" customHeight="1" x14ac:dyDescent="0.25">
      <c r="A3009" s="3"/>
      <c r="B3009" s="1"/>
      <c r="D3009" s="2"/>
      <c r="F3009" s="7"/>
      <c r="G3009" s="7"/>
      <c r="H3009" s="3"/>
      <c r="I3009" s="3"/>
    </row>
    <row r="3010" spans="1:9" ht="15" customHeight="1" x14ac:dyDescent="0.25">
      <c r="A3010" s="3"/>
      <c r="B3010" s="1"/>
      <c r="D3010" s="2"/>
      <c r="F3010" s="7"/>
      <c r="G3010" s="7"/>
      <c r="H3010" s="3"/>
      <c r="I3010" s="3"/>
    </row>
    <row r="3011" spans="1:9" ht="15" customHeight="1" x14ac:dyDescent="0.25">
      <c r="A3011" s="3"/>
      <c r="B3011" s="1"/>
      <c r="D3011" s="2"/>
      <c r="F3011" s="7"/>
      <c r="G3011" s="7"/>
      <c r="H3011" s="3"/>
      <c r="I3011" s="3"/>
    </row>
    <row r="3012" spans="1:9" ht="15" customHeight="1" x14ac:dyDescent="0.25">
      <c r="A3012" s="3"/>
      <c r="B3012" s="1"/>
      <c r="D3012" s="2"/>
      <c r="F3012" s="7"/>
      <c r="G3012" s="7"/>
      <c r="H3012" s="3"/>
      <c r="I3012" s="3"/>
    </row>
    <row r="3013" spans="1:9" ht="15" customHeight="1" x14ac:dyDescent="0.25">
      <c r="A3013" s="3"/>
      <c r="B3013" s="1"/>
      <c r="D3013" s="2"/>
      <c r="F3013" s="7"/>
      <c r="G3013" s="7"/>
      <c r="H3013" s="3"/>
      <c r="I3013" s="3"/>
    </row>
    <row r="3014" spans="1:9" ht="15" customHeight="1" x14ac:dyDescent="0.25">
      <c r="A3014" s="3"/>
      <c r="B3014" s="1"/>
      <c r="D3014" s="2"/>
      <c r="F3014" s="7"/>
      <c r="G3014" s="7"/>
      <c r="H3014" s="3"/>
      <c r="I3014" s="3"/>
    </row>
    <row r="3015" spans="1:9" ht="15" customHeight="1" x14ac:dyDescent="0.25">
      <c r="A3015" s="3"/>
      <c r="B3015" s="1"/>
      <c r="D3015" s="2"/>
      <c r="F3015" s="7"/>
      <c r="G3015" s="7"/>
      <c r="H3015" s="3"/>
      <c r="I3015" s="3"/>
    </row>
    <row r="3016" spans="1:9" ht="15" customHeight="1" x14ac:dyDescent="0.25">
      <c r="A3016" s="3"/>
      <c r="B3016" s="1"/>
      <c r="D3016" s="2"/>
      <c r="F3016" s="7"/>
      <c r="G3016" s="7"/>
      <c r="H3016" s="3"/>
      <c r="I3016" s="3"/>
    </row>
    <row r="3017" spans="1:9" ht="15" customHeight="1" x14ac:dyDescent="0.25">
      <c r="A3017" s="3"/>
      <c r="B3017" s="1"/>
      <c r="D3017" s="2"/>
      <c r="F3017" s="7"/>
      <c r="G3017" s="7"/>
      <c r="H3017" s="3"/>
      <c r="I3017" s="3"/>
    </row>
    <row r="3018" spans="1:9" ht="15" customHeight="1" x14ac:dyDescent="0.25">
      <c r="A3018" s="3"/>
      <c r="B3018" s="1"/>
      <c r="D3018" s="2"/>
      <c r="F3018" s="7"/>
      <c r="G3018" s="7"/>
      <c r="H3018" s="3"/>
      <c r="I3018" s="3"/>
    </row>
    <row r="3019" spans="1:9" ht="15" customHeight="1" x14ac:dyDescent="0.25">
      <c r="A3019" s="3"/>
      <c r="B3019" s="1"/>
      <c r="D3019" s="2"/>
      <c r="F3019" s="7"/>
      <c r="G3019" s="7"/>
      <c r="H3019" s="3"/>
      <c r="I3019" s="3"/>
    </row>
    <row r="3020" spans="1:9" ht="15" customHeight="1" x14ac:dyDescent="0.25">
      <c r="A3020" s="3"/>
      <c r="B3020" s="1"/>
      <c r="D3020" s="2"/>
      <c r="F3020" s="7"/>
      <c r="G3020" s="7"/>
      <c r="H3020" s="3"/>
      <c r="I3020" s="3"/>
    </row>
    <row r="3021" spans="1:9" ht="15" customHeight="1" x14ac:dyDescent="0.25">
      <c r="A3021" s="3"/>
      <c r="B3021" s="1"/>
      <c r="D3021" s="2"/>
      <c r="F3021" s="7"/>
      <c r="G3021" s="7"/>
      <c r="H3021" s="3"/>
      <c r="I3021" s="3"/>
    </row>
    <row r="3022" spans="1:9" ht="15" customHeight="1" x14ac:dyDescent="0.25">
      <c r="A3022" s="3"/>
      <c r="B3022" s="1"/>
      <c r="D3022" s="2"/>
      <c r="F3022" s="7"/>
      <c r="G3022" s="7"/>
      <c r="H3022" s="3"/>
      <c r="I3022" s="3"/>
    </row>
    <row r="3023" spans="1:9" ht="15" customHeight="1" x14ac:dyDescent="0.25">
      <c r="A3023" s="3"/>
      <c r="B3023" s="1"/>
      <c r="D3023" s="2"/>
      <c r="F3023" s="7"/>
      <c r="G3023" s="7"/>
      <c r="H3023" s="3"/>
      <c r="I3023" s="3"/>
    </row>
    <row r="3024" spans="1:9" ht="15" customHeight="1" x14ac:dyDescent="0.25">
      <c r="A3024" s="3"/>
      <c r="B3024" s="1"/>
      <c r="D3024" s="2"/>
      <c r="F3024" s="7"/>
      <c r="G3024" s="7"/>
      <c r="H3024" s="3"/>
      <c r="I3024" s="3"/>
    </row>
    <row r="3025" spans="1:9" ht="15" customHeight="1" x14ac:dyDescent="0.25">
      <c r="A3025" s="3"/>
      <c r="B3025" s="1"/>
      <c r="D3025" s="2"/>
      <c r="F3025" s="7"/>
      <c r="G3025" s="7"/>
      <c r="H3025" s="3"/>
      <c r="I3025" s="3"/>
    </row>
    <row r="3026" spans="1:9" ht="15" customHeight="1" x14ac:dyDescent="0.25">
      <c r="A3026" s="3"/>
      <c r="B3026" s="1"/>
      <c r="D3026" s="2"/>
      <c r="F3026" s="7"/>
      <c r="G3026" s="7"/>
      <c r="H3026" s="3"/>
      <c r="I3026" s="3"/>
    </row>
    <row r="3027" spans="1:9" ht="15" customHeight="1" x14ac:dyDescent="0.25">
      <c r="A3027" s="3"/>
      <c r="B3027" s="1"/>
      <c r="D3027" s="2"/>
      <c r="F3027" s="7"/>
      <c r="G3027" s="7"/>
      <c r="H3027" s="3"/>
      <c r="I3027" s="3"/>
    </row>
    <row r="3028" spans="1:9" ht="15" customHeight="1" x14ac:dyDescent="0.25">
      <c r="A3028" s="3"/>
      <c r="B3028" s="1"/>
      <c r="D3028" s="2"/>
      <c r="F3028" s="7"/>
      <c r="G3028" s="7"/>
      <c r="H3028" s="3"/>
      <c r="I3028" s="3"/>
    </row>
    <row r="3029" spans="1:9" ht="15" customHeight="1" x14ac:dyDescent="0.25">
      <c r="A3029" s="3"/>
      <c r="B3029" s="1"/>
      <c r="D3029" s="2"/>
      <c r="F3029" s="7"/>
      <c r="G3029" s="7"/>
      <c r="H3029" s="3"/>
      <c r="I3029" s="3"/>
    </row>
    <row r="3030" spans="1:9" ht="15" customHeight="1" x14ac:dyDescent="0.25">
      <c r="A3030" s="3"/>
      <c r="B3030" s="1"/>
      <c r="D3030" s="2"/>
      <c r="F3030" s="7"/>
      <c r="G3030" s="7"/>
      <c r="H3030" s="3"/>
      <c r="I3030" s="3"/>
    </row>
    <row r="3031" spans="1:9" ht="15" customHeight="1" x14ac:dyDescent="0.25">
      <c r="A3031" s="3"/>
      <c r="B3031" s="1"/>
    </row>
    <row r="3032" spans="1:9" ht="15" customHeight="1" x14ac:dyDescent="0.25">
      <c r="A3032" s="3"/>
      <c r="B3032" s="1"/>
      <c r="D3032" s="2"/>
      <c r="F3032" s="7"/>
      <c r="G3032" s="7"/>
      <c r="H3032" s="3"/>
      <c r="I3032" s="3"/>
    </row>
    <row r="3033" spans="1:9" ht="15" customHeight="1" x14ac:dyDescent="0.25">
      <c r="A3033" s="3"/>
      <c r="B3033" s="1"/>
      <c r="D3033" s="2"/>
      <c r="F3033" s="7"/>
      <c r="G3033" s="7"/>
      <c r="H3033" s="3"/>
      <c r="I3033" s="3"/>
    </row>
    <row r="3034" spans="1:9" ht="15" customHeight="1" x14ac:dyDescent="0.25">
      <c r="A3034" s="3"/>
      <c r="B3034" s="1"/>
      <c r="D3034" s="2"/>
      <c r="F3034" s="7"/>
      <c r="G3034" s="7"/>
      <c r="H3034" s="3"/>
      <c r="I3034" s="3"/>
    </row>
    <row r="3035" spans="1:9" ht="15" customHeight="1" x14ac:dyDescent="0.25">
      <c r="A3035" s="3"/>
      <c r="B3035" s="1"/>
      <c r="D3035" s="2"/>
      <c r="F3035" s="7"/>
      <c r="G3035" s="7"/>
      <c r="H3035" s="3"/>
      <c r="I3035" s="3"/>
    </row>
    <row r="3036" spans="1:9" ht="15" customHeight="1" x14ac:dyDescent="0.25">
      <c r="A3036" s="3"/>
      <c r="B3036" s="1"/>
      <c r="D3036" s="2"/>
      <c r="F3036" s="7"/>
      <c r="G3036" s="7"/>
      <c r="H3036" s="3"/>
      <c r="I3036" s="3"/>
    </row>
    <row r="3037" spans="1:9" ht="15" customHeight="1" x14ac:dyDescent="0.25">
      <c r="A3037" s="3"/>
      <c r="B3037" s="1"/>
      <c r="D3037" s="2"/>
      <c r="F3037" s="7"/>
      <c r="G3037" s="7"/>
      <c r="H3037" s="3"/>
      <c r="I3037" s="3"/>
    </row>
    <row r="3038" spans="1:9" ht="15" customHeight="1" x14ac:dyDescent="0.25">
      <c r="A3038" s="3"/>
      <c r="B3038" s="1"/>
      <c r="D3038" s="2"/>
      <c r="F3038" s="7"/>
      <c r="G3038" s="7"/>
      <c r="H3038" s="3"/>
      <c r="I3038" s="3"/>
    </row>
    <row r="3039" spans="1:9" ht="15" customHeight="1" x14ac:dyDescent="0.25">
      <c r="A3039" s="3"/>
      <c r="B3039" s="1"/>
      <c r="D3039" s="2"/>
      <c r="F3039" s="7"/>
      <c r="G3039" s="7"/>
      <c r="H3039" s="3"/>
      <c r="I3039" s="3"/>
    </row>
    <row r="3040" spans="1:9" ht="15" customHeight="1" x14ac:dyDescent="0.25">
      <c r="A3040" s="3"/>
      <c r="B3040" s="1"/>
      <c r="D3040" s="2"/>
      <c r="F3040" s="7"/>
      <c r="G3040" s="7"/>
      <c r="H3040" s="3"/>
      <c r="I3040" s="3"/>
    </row>
    <row r="3041" spans="1:9" ht="15" customHeight="1" x14ac:dyDescent="0.25">
      <c r="A3041" s="3"/>
      <c r="B3041" s="1"/>
      <c r="D3041" s="2"/>
      <c r="F3041" s="7"/>
      <c r="G3041" s="7"/>
      <c r="H3041" s="3"/>
      <c r="I3041" s="3"/>
    </row>
    <row r="3042" spans="1:9" ht="15" customHeight="1" x14ac:dyDescent="0.25">
      <c r="A3042" s="3"/>
      <c r="B3042" s="1"/>
      <c r="D3042" s="2"/>
      <c r="F3042" s="7"/>
      <c r="G3042" s="7"/>
      <c r="H3042" s="3"/>
      <c r="I3042" s="3"/>
    </row>
    <row r="3043" spans="1:9" ht="15" customHeight="1" x14ac:dyDescent="0.25">
      <c r="A3043" s="3"/>
      <c r="B3043" s="1"/>
      <c r="D3043" s="2"/>
      <c r="F3043" s="7"/>
      <c r="G3043" s="7"/>
      <c r="H3043" s="3"/>
      <c r="I3043" s="3"/>
    </row>
    <row r="3044" spans="1:9" ht="15" customHeight="1" x14ac:dyDescent="0.25">
      <c r="A3044" s="3"/>
      <c r="B3044" s="1"/>
      <c r="D3044" s="2"/>
      <c r="F3044" s="7"/>
      <c r="G3044" s="7"/>
      <c r="H3044" s="3"/>
      <c r="I3044" s="3"/>
    </row>
    <row r="3045" spans="1:9" ht="15" customHeight="1" x14ac:dyDescent="0.25">
      <c r="A3045" s="3"/>
      <c r="B3045" s="1"/>
      <c r="D3045" s="2"/>
      <c r="F3045" s="7"/>
      <c r="G3045" s="7"/>
      <c r="H3045" s="3"/>
      <c r="I3045" s="3"/>
    </row>
    <row r="3046" spans="1:9" ht="15" customHeight="1" x14ac:dyDescent="0.25">
      <c r="A3046" s="3"/>
      <c r="B3046" s="1"/>
      <c r="D3046" s="2"/>
      <c r="F3046" s="7"/>
      <c r="G3046" s="7"/>
      <c r="H3046" s="3"/>
      <c r="I3046" s="3"/>
    </row>
    <row r="3047" spans="1:9" ht="15" customHeight="1" x14ac:dyDescent="0.25">
      <c r="A3047" s="3"/>
      <c r="B3047" s="1"/>
      <c r="D3047" s="2"/>
      <c r="F3047" s="7"/>
      <c r="G3047" s="7"/>
      <c r="H3047" s="3"/>
      <c r="I3047" s="3"/>
    </row>
    <row r="3048" spans="1:9" ht="15" customHeight="1" x14ac:dyDescent="0.25">
      <c r="A3048" s="3"/>
      <c r="B3048" s="1"/>
      <c r="D3048" s="2"/>
      <c r="F3048" s="7"/>
      <c r="G3048" s="7"/>
      <c r="H3048" s="3"/>
      <c r="I3048" s="3"/>
    </row>
    <row r="3049" spans="1:9" ht="15" customHeight="1" x14ac:dyDescent="0.25">
      <c r="A3049" s="3"/>
      <c r="B3049" s="1"/>
      <c r="D3049" s="2"/>
      <c r="F3049" s="7"/>
      <c r="G3049" s="7"/>
      <c r="H3049" s="3"/>
      <c r="I3049" s="3"/>
    </row>
    <row r="3050" spans="1:9" ht="15" customHeight="1" x14ac:dyDescent="0.25">
      <c r="A3050" s="3"/>
      <c r="B3050" s="1"/>
      <c r="D3050" s="2"/>
      <c r="F3050" s="7"/>
      <c r="G3050" s="7"/>
      <c r="H3050" s="3"/>
      <c r="I3050" s="3"/>
    </row>
    <row r="3051" spans="1:9" ht="15" customHeight="1" x14ac:dyDescent="0.25">
      <c r="A3051" s="3"/>
      <c r="B3051" s="1"/>
      <c r="D3051" s="2"/>
      <c r="F3051" s="7"/>
      <c r="G3051" s="7"/>
      <c r="H3051" s="3"/>
      <c r="I3051" s="3"/>
    </row>
    <row r="3052" spans="1:9" ht="15" customHeight="1" x14ac:dyDescent="0.25">
      <c r="A3052" s="3"/>
      <c r="B3052" s="1"/>
      <c r="D3052" s="2"/>
      <c r="F3052" s="7"/>
      <c r="G3052" s="7"/>
      <c r="H3052" s="3"/>
      <c r="I3052" s="3"/>
    </row>
    <row r="3053" spans="1:9" ht="15" customHeight="1" x14ac:dyDescent="0.25">
      <c r="A3053" s="3"/>
      <c r="B3053" s="1"/>
      <c r="D3053" s="2"/>
      <c r="F3053" s="7"/>
      <c r="G3053" s="7"/>
      <c r="H3053" s="3"/>
      <c r="I3053" s="3"/>
    </row>
    <row r="3054" spans="1:9" ht="15" customHeight="1" x14ac:dyDescent="0.25">
      <c r="A3054" s="3"/>
      <c r="B3054" s="1"/>
      <c r="D3054" s="2"/>
      <c r="F3054" s="7"/>
      <c r="G3054" s="7"/>
      <c r="H3054" s="3"/>
      <c r="I3054" s="3"/>
    </row>
    <row r="3055" spans="1:9" ht="15" customHeight="1" x14ac:dyDescent="0.25">
      <c r="A3055" s="3"/>
      <c r="B3055" s="1"/>
      <c r="D3055" s="2"/>
      <c r="F3055" s="7"/>
      <c r="G3055" s="7"/>
      <c r="H3055" s="3"/>
      <c r="I3055" s="3"/>
    </row>
    <row r="3056" spans="1:9" ht="15" customHeight="1" x14ac:dyDescent="0.25">
      <c r="A3056" s="3"/>
      <c r="B3056" s="1"/>
      <c r="D3056" s="2"/>
      <c r="F3056" s="7"/>
      <c r="G3056" s="7"/>
      <c r="H3056" s="3"/>
      <c r="I3056" s="3"/>
    </row>
    <row r="3057" spans="1:9" ht="15" customHeight="1" x14ac:dyDescent="0.25">
      <c r="A3057" s="3"/>
      <c r="B3057" s="1"/>
      <c r="D3057" s="2"/>
      <c r="F3057" s="7"/>
      <c r="G3057" s="7"/>
      <c r="H3057" s="3"/>
      <c r="I3057" s="3"/>
    </row>
    <row r="3058" spans="1:9" ht="15" customHeight="1" x14ac:dyDescent="0.25">
      <c r="A3058" s="3"/>
      <c r="B3058" s="1"/>
      <c r="D3058" s="2"/>
      <c r="F3058" s="7"/>
      <c r="G3058" s="7"/>
      <c r="H3058" s="3"/>
      <c r="I3058" s="3"/>
    </row>
    <row r="3059" spans="1:9" ht="15" customHeight="1" x14ac:dyDescent="0.25">
      <c r="A3059" s="3"/>
      <c r="B3059" s="1"/>
      <c r="D3059" s="2"/>
      <c r="F3059" s="7"/>
      <c r="G3059" s="7"/>
      <c r="H3059" s="3"/>
      <c r="I3059" s="3"/>
    </row>
    <row r="3060" spans="1:9" ht="15" customHeight="1" x14ac:dyDescent="0.25">
      <c r="A3060" s="3"/>
      <c r="B3060" s="1"/>
      <c r="D3060" s="2"/>
      <c r="F3060" s="7"/>
      <c r="G3060" s="7"/>
      <c r="H3060" s="3"/>
      <c r="I3060" s="3"/>
    </row>
    <row r="3061" spans="1:9" ht="15" customHeight="1" x14ac:dyDescent="0.25">
      <c r="A3061" s="3"/>
      <c r="B3061" s="1"/>
      <c r="D3061" s="2"/>
      <c r="F3061" s="7"/>
      <c r="G3061" s="7"/>
      <c r="H3061" s="3"/>
      <c r="I3061" s="3"/>
    </row>
    <row r="3062" spans="1:9" ht="15" customHeight="1" x14ac:dyDescent="0.25">
      <c r="A3062" s="3"/>
      <c r="B3062" s="1"/>
      <c r="D3062" s="2"/>
      <c r="F3062" s="7"/>
      <c r="G3062" s="7"/>
      <c r="H3062" s="3"/>
      <c r="I3062" s="3"/>
    </row>
    <row r="3063" spans="1:9" ht="15" customHeight="1" x14ac:dyDescent="0.25">
      <c r="A3063" s="3"/>
      <c r="B3063" s="1"/>
      <c r="D3063" s="2"/>
      <c r="F3063" s="7"/>
      <c r="G3063" s="7"/>
      <c r="H3063" s="3"/>
      <c r="I3063" s="3"/>
    </row>
    <row r="3064" spans="1:9" ht="15" customHeight="1" x14ac:dyDescent="0.25">
      <c r="A3064" s="3"/>
      <c r="B3064" s="1"/>
      <c r="D3064" s="2"/>
      <c r="F3064" s="7"/>
      <c r="G3064" s="7"/>
      <c r="H3064" s="3"/>
      <c r="I3064" s="3"/>
    </row>
    <row r="3065" spans="1:9" ht="15" customHeight="1" x14ac:dyDescent="0.25">
      <c r="A3065" s="3"/>
      <c r="B3065" s="1"/>
      <c r="D3065" s="2"/>
      <c r="F3065" s="7"/>
      <c r="G3065" s="7"/>
      <c r="H3065" s="3"/>
      <c r="I3065" s="3"/>
    </row>
    <row r="3066" spans="1:9" ht="15" customHeight="1" x14ac:dyDescent="0.25">
      <c r="A3066" s="3"/>
      <c r="B3066" s="1"/>
      <c r="D3066" s="2"/>
      <c r="F3066" s="7"/>
      <c r="G3066" s="7"/>
      <c r="H3066" s="3"/>
      <c r="I3066" s="3"/>
    </row>
    <row r="3067" spans="1:9" ht="15" customHeight="1" x14ac:dyDescent="0.25">
      <c r="A3067" s="3"/>
      <c r="B3067" s="1"/>
      <c r="D3067" s="2"/>
      <c r="F3067" s="7"/>
      <c r="G3067" s="7"/>
      <c r="H3067" s="3"/>
      <c r="I3067" s="3"/>
    </row>
    <row r="3068" spans="1:9" ht="15" customHeight="1" x14ac:dyDescent="0.25">
      <c r="A3068" s="3"/>
      <c r="B3068" s="1"/>
      <c r="D3068" s="2"/>
      <c r="F3068" s="7"/>
      <c r="G3068" s="7"/>
      <c r="H3068" s="3"/>
      <c r="I3068" s="3"/>
    </row>
    <row r="3069" spans="1:9" ht="15" customHeight="1" x14ac:dyDescent="0.25">
      <c r="A3069" s="3"/>
      <c r="B3069" s="1"/>
      <c r="D3069" s="2"/>
      <c r="F3069" s="7"/>
      <c r="G3069" s="7"/>
      <c r="H3069" s="3"/>
      <c r="I3069" s="3"/>
    </row>
    <row r="3070" spans="1:9" ht="15" customHeight="1" x14ac:dyDescent="0.25">
      <c r="A3070" s="3"/>
      <c r="B3070" s="1"/>
      <c r="D3070" s="2"/>
      <c r="F3070" s="7"/>
      <c r="G3070" s="7"/>
      <c r="H3070" s="3"/>
      <c r="I3070" s="3"/>
    </row>
    <row r="3071" spans="1:9" ht="15" customHeight="1" x14ac:dyDescent="0.25">
      <c r="A3071" s="3"/>
      <c r="B3071" s="1"/>
      <c r="D3071" s="2"/>
      <c r="F3071" s="7"/>
      <c r="G3071" s="7"/>
      <c r="H3071" s="3"/>
      <c r="I3071" s="3"/>
    </row>
    <row r="3072" spans="1:9" ht="15" customHeight="1" x14ac:dyDescent="0.25">
      <c r="A3072" s="3"/>
      <c r="B3072" s="1"/>
      <c r="D3072" s="2"/>
      <c r="F3072" s="7"/>
      <c r="G3072" s="7"/>
      <c r="H3072" s="3"/>
      <c r="I3072" s="3"/>
    </row>
    <row r="3073" spans="1:9" ht="15" customHeight="1" x14ac:dyDescent="0.25">
      <c r="A3073" s="3"/>
      <c r="B3073" s="1"/>
      <c r="D3073" s="2"/>
      <c r="F3073" s="7"/>
      <c r="G3073" s="7"/>
      <c r="H3073" s="3"/>
      <c r="I3073" s="3"/>
    </row>
    <row r="3074" spans="1:9" ht="15" customHeight="1" x14ac:dyDescent="0.25">
      <c r="A3074" s="3"/>
      <c r="B3074" s="1"/>
      <c r="D3074" s="2"/>
      <c r="F3074" s="7"/>
      <c r="G3074" s="7"/>
      <c r="H3074" s="3"/>
      <c r="I3074" s="3"/>
    </row>
    <row r="3075" spans="1:9" ht="15" customHeight="1" x14ac:dyDescent="0.25">
      <c r="A3075" s="3"/>
      <c r="B3075" s="1"/>
      <c r="D3075" s="2"/>
      <c r="F3075" s="7"/>
      <c r="G3075" s="7"/>
      <c r="H3075" s="3"/>
      <c r="I3075" s="3"/>
    </row>
    <row r="3076" spans="1:9" ht="15" customHeight="1" x14ac:dyDescent="0.25">
      <c r="A3076" s="3"/>
      <c r="B3076" s="1"/>
      <c r="D3076" s="2"/>
      <c r="F3076" s="7"/>
      <c r="G3076" s="7"/>
      <c r="H3076" s="3"/>
      <c r="I3076" s="3"/>
    </row>
    <row r="3077" spans="1:9" ht="15" customHeight="1" x14ac:dyDescent="0.25">
      <c r="A3077" s="3"/>
      <c r="B3077" s="1"/>
      <c r="D3077" s="2"/>
      <c r="F3077" s="7"/>
      <c r="G3077" s="7"/>
      <c r="H3077" s="3"/>
      <c r="I3077" s="3"/>
    </row>
    <row r="3078" spans="1:9" ht="15" customHeight="1" x14ac:dyDescent="0.25">
      <c r="A3078" s="3"/>
      <c r="B3078" s="1"/>
      <c r="D3078" s="2"/>
      <c r="F3078" s="7"/>
      <c r="G3078" s="7"/>
      <c r="H3078" s="3"/>
      <c r="I3078" s="3"/>
    </row>
    <row r="3079" spans="1:9" ht="15" customHeight="1" x14ac:dyDescent="0.25">
      <c r="A3079" s="3"/>
      <c r="B3079" s="1"/>
      <c r="D3079" s="2"/>
      <c r="F3079" s="7"/>
      <c r="G3079" s="7"/>
      <c r="H3079" s="3"/>
      <c r="I3079" s="3"/>
    </row>
    <row r="3080" spans="1:9" ht="15" customHeight="1" x14ac:dyDescent="0.25">
      <c r="A3080" s="3"/>
      <c r="B3080" s="1"/>
      <c r="D3080" s="2"/>
      <c r="F3080" s="7"/>
      <c r="G3080" s="7"/>
      <c r="H3080" s="3"/>
      <c r="I3080" s="3"/>
    </row>
    <row r="3081" spans="1:9" ht="15" customHeight="1" x14ac:dyDescent="0.25">
      <c r="A3081" s="3"/>
      <c r="B3081" s="1"/>
      <c r="D3081" s="2"/>
      <c r="F3081" s="7"/>
      <c r="G3081" s="7"/>
      <c r="H3081" s="3"/>
      <c r="I3081" s="3"/>
    </row>
    <row r="3082" spans="1:9" ht="15" customHeight="1" x14ac:dyDescent="0.25">
      <c r="A3082" s="3"/>
      <c r="B3082" s="1"/>
      <c r="D3082" s="2"/>
      <c r="F3082" s="7"/>
      <c r="G3082" s="7"/>
      <c r="H3082" s="3"/>
      <c r="I3082" s="3"/>
    </row>
    <row r="3083" spans="1:9" ht="15" customHeight="1" x14ac:dyDescent="0.25">
      <c r="A3083" s="3"/>
      <c r="B3083" s="1"/>
      <c r="D3083" s="2"/>
      <c r="F3083" s="7"/>
      <c r="G3083" s="7"/>
      <c r="H3083" s="3"/>
      <c r="I3083" s="3"/>
    </row>
    <row r="3084" spans="1:9" ht="15" customHeight="1" x14ac:dyDescent="0.25">
      <c r="A3084" s="3"/>
      <c r="B3084" s="1"/>
      <c r="D3084" s="2"/>
      <c r="F3084" s="7"/>
      <c r="G3084" s="7"/>
      <c r="H3084" s="3"/>
      <c r="I3084" s="3"/>
    </row>
    <row r="3085" spans="1:9" ht="15" customHeight="1" x14ac:dyDescent="0.25">
      <c r="A3085" s="3"/>
      <c r="B3085" s="1"/>
      <c r="D3085" s="2"/>
      <c r="F3085" s="7"/>
      <c r="G3085" s="7"/>
      <c r="H3085" s="3"/>
      <c r="I3085" s="3"/>
    </row>
    <row r="3086" spans="1:9" ht="15" customHeight="1" x14ac:dyDescent="0.25">
      <c r="A3086" s="3"/>
      <c r="B3086" s="1"/>
      <c r="D3086" s="2"/>
      <c r="F3086" s="7"/>
      <c r="G3086" s="7"/>
      <c r="H3086" s="3"/>
      <c r="I3086" s="3"/>
    </row>
    <row r="3087" spans="1:9" ht="15" customHeight="1" x14ac:dyDescent="0.25">
      <c r="A3087" s="3"/>
      <c r="B3087" s="1"/>
      <c r="D3087" s="2"/>
      <c r="F3087" s="7"/>
      <c r="G3087" s="7"/>
      <c r="H3087" s="3"/>
      <c r="I3087" s="3"/>
    </row>
    <row r="3088" spans="1:9" ht="15" customHeight="1" x14ac:dyDescent="0.25">
      <c r="A3088" s="3"/>
      <c r="B3088" s="1"/>
      <c r="D3088" s="2"/>
      <c r="F3088" s="7"/>
      <c r="G3088" s="7"/>
      <c r="H3088" s="3"/>
      <c r="I3088" s="3"/>
    </row>
    <row r="3089" spans="1:9" ht="15" customHeight="1" x14ac:dyDescent="0.25">
      <c r="A3089" s="3"/>
      <c r="B3089" s="1"/>
      <c r="D3089" s="2"/>
      <c r="F3089" s="7"/>
      <c r="G3089" s="7"/>
      <c r="H3089" s="3"/>
      <c r="I3089" s="3"/>
    </row>
    <row r="3090" spans="1:9" ht="15" customHeight="1" x14ac:dyDescent="0.25">
      <c r="A3090" s="3"/>
      <c r="B3090" s="1"/>
      <c r="D3090" s="2"/>
      <c r="F3090" s="7"/>
      <c r="G3090" s="7"/>
      <c r="H3090" s="3"/>
      <c r="I3090" s="3"/>
    </row>
    <row r="3091" spans="1:9" ht="15" customHeight="1" x14ac:dyDescent="0.25">
      <c r="A3091" s="3"/>
      <c r="B3091" s="1"/>
      <c r="D3091" s="2"/>
      <c r="F3091" s="7"/>
      <c r="G3091" s="7"/>
      <c r="H3091" s="3"/>
      <c r="I3091" s="3"/>
    </row>
    <row r="3092" spans="1:9" ht="15" customHeight="1" x14ac:dyDescent="0.25">
      <c r="A3092" s="3"/>
      <c r="B3092" s="1"/>
      <c r="D3092" s="2"/>
      <c r="F3092" s="7"/>
      <c r="G3092" s="7"/>
      <c r="H3092" s="3"/>
      <c r="I3092" s="3"/>
    </row>
    <row r="3093" spans="1:9" ht="15" customHeight="1" x14ac:dyDescent="0.25">
      <c r="A3093" s="3"/>
      <c r="B3093" s="1"/>
      <c r="D3093" s="2"/>
      <c r="F3093" s="7"/>
      <c r="G3093" s="7"/>
      <c r="H3093" s="3"/>
      <c r="I3093" s="3"/>
    </row>
    <row r="3094" spans="1:9" ht="15" customHeight="1" x14ac:dyDescent="0.25">
      <c r="A3094" s="3"/>
      <c r="B3094" s="1"/>
      <c r="D3094" s="2"/>
      <c r="F3094" s="7"/>
      <c r="G3094" s="7"/>
      <c r="H3094" s="3"/>
      <c r="I3094" s="3"/>
    </row>
    <row r="3095" spans="1:9" ht="15" customHeight="1" x14ac:dyDescent="0.25">
      <c r="A3095" s="3"/>
      <c r="B3095" s="1"/>
      <c r="D3095" s="2"/>
      <c r="F3095" s="7"/>
      <c r="G3095" s="7"/>
      <c r="H3095" s="3"/>
      <c r="I3095" s="3"/>
    </row>
    <row r="3096" spans="1:9" ht="15" customHeight="1" x14ac:dyDescent="0.25">
      <c r="A3096" s="3"/>
      <c r="B3096" s="1"/>
      <c r="D3096" s="2"/>
      <c r="F3096" s="7"/>
      <c r="G3096" s="7"/>
      <c r="H3096" s="3"/>
      <c r="I3096" s="3"/>
    </row>
    <row r="3097" spans="1:9" ht="15" customHeight="1" x14ac:dyDescent="0.25">
      <c r="A3097" s="3"/>
      <c r="B3097" s="1"/>
      <c r="D3097" s="2"/>
      <c r="F3097" s="7"/>
      <c r="G3097" s="7"/>
      <c r="H3097" s="3"/>
      <c r="I3097" s="3"/>
    </row>
    <row r="3098" spans="1:9" ht="15" customHeight="1" x14ac:dyDescent="0.25">
      <c r="A3098" s="3"/>
      <c r="B3098" s="1"/>
      <c r="D3098" s="2"/>
      <c r="F3098" s="7"/>
      <c r="G3098" s="7"/>
      <c r="H3098" s="3"/>
      <c r="I3098" s="3"/>
    </row>
    <row r="3099" spans="1:9" ht="15" customHeight="1" x14ac:dyDescent="0.25">
      <c r="A3099" s="3"/>
      <c r="B3099" s="1"/>
      <c r="D3099" s="2"/>
      <c r="F3099" s="7"/>
      <c r="G3099" s="7"/>
      <c r="H3099" s="3"/>
      <c r="I3099" s="3"/>
    </row>
    <row r="3100" spans="1:9" ht="15" customHeight="1" x14ac:dyDescent="0.25">
      <c r="A3100" s="3"/>
      <c r="B3100" s="1"/>
      <c r="D3100" s="2"/>
      <c r="F3100" s="7"/>
      <c r="G3100" s="7"/>
      <c r="H3100" s="3"/>
      <c r="I3100" s="3"/>
    </row>
    <row r="3101" spans="1:9" ht="15" customHeight="1" x14ac:dyDescent="0.25">
      <c r="A3101" s="3"/>
      <c r="B3101" s="1"/>
      <c r="D3101" s="2"/>
      <c r="F3101" s="7"/>
      <c r="G3101" s="7"/>
      <c r="H3101" s="3"/>
      <c r="I3101" s="3"/>
    </row>
    <row r="3102" spans="1:9" ht="15" customHeight="1" x14ac:dyDescent="0.25">
      <c r="A3102" s="3"/>
      <c r="B3102" s="1"/>
      <c r="D3102" s="2"/>
      <c r="F3102" s="7"/>
      <c r="G3102" s="7"/>
      <c r="H3102" s="3"/>
      <c r="I3102" s="3"/>
    </row>
    <row r="3103" spans="1:9" ht="15" customHeight="1" x14ac:dyDescent="0.25">
      <c r="A3103" s="3"/>
      <c r="B3103" s="1"/>
      <c r="D3103" s="2"/>
      <c r="F3103" s="7"/>
      <c r="G3103" s="7"/>
      <c r="H3103" s="3"/>
      <c r="I3103" s="3"/>
    </row>
    <row r="3104" spans="1:9" ht="15" customHeight="1" x14ac:dyDescent="0.25">
      <c r="A3104" s="3"/>
      <c r="B3104" s="1"/>
      <c r="D3104" s="2"/>
      <c r="F3104" s="7"/>
      <c r="G3104" s="7"/>
      <c r="H3104" s="3"/>
      <c r="I3104" s="3"/>
    </row>
    <row r="3105" spans="1:9" ht="15" customHeight="1" x14ac:dyDescent="0.25">
      <c r="A3105" s="3"/>
      <c r="B3105" s="1"/>
      <c r="D3105" s="2"/>
      <c r="F3105" s="7"/>
      <c r="G3105" s="7"/>
      <c r="H3105" s="3"/>
      <c r="I3105" s="3"/>
    </row>
    <row r="3106" spans="1:9" ht="15" customHeight="1" x14ac:dyDescent="0.25">
      <c r="A3106" s="3"/>
      <c r="B3106" s="1"/>
      <c r="D3106" s="2"/>
      <c r="F3106" s="7"/>
      <c r="G3106" s="7"/>
      <c r="H3106" s="3"/>
      <c r="I3106" s="3"/>
    </row>
    <row r="3107" spans="1:9" ht="15" customHeight="1" x14ac:dyDescent="0.25">
      <c r="A3107" s="3"/>
      <c r="B3107" s="1"/>
      <c r="D3107" s="2"/>
      <c r="F3107" s="7"/>
      <c r="G3107" s="7"/>
      <c r="H3107" s="3"/>
      <c r="I3107" s="3"/>
    </row>
    <row r="3108" spans="1:9" ht="15" customHeight="1" x14ac:dyDescent="0.25">
      <c r="A3108" s="3"/>
      <c r="B3108" s="1"/>
      <c r="D3108" s="2"/>
      <c r="F3108" s="7"/>
      <c r="G3108" s="7"/>
      <c r="H3108" s="3"/>
      <c r="I3108" s="3"/>
    </row>
    <row r="3109" spans="1:9" ht="15" customHeight="1" x14ac:dyDescent="0.25">
      <c r="A3109" s="3"/>
      <c r="B3109" s="1"/>
      <c r="D3109" s="2"/>
      <c r="F3109" s="7"/>
      <c r="G3109" s="7"/>
      <c r="H3109" s="3"/>
      <c r="I3109" s="3"/>
    </row>
    <row r="3110" spans="1:9" ht="15" customHeight="1" x14ac:dyDescent="0.25">
      <c r="A3110" s="3"/>
      <c r="B3110" s="1"/>
      <c r="D3110" s="2"/>
      <c r="F3110" s="7"/>
      <c r="G3110" s="7"/>
      <c r="H3110" s="3"/>
      <c r="I3110" s="3"/>
    </row>
    <row r="3111" spans="1:9" ht="15" customHeight="1" x14ac:dyDescent="0.25">
      <c r="A3111" s="3"/>
      <c r="B3111" s="1"/>
      <c r="D3111" s="2"/>
      <c r="F3111" s="7"/>
      <c r="G3111" s="7"/>
      <c r="H3111" s="3"/>
      <c r="I3111" s="3"/>
    </row>
    <row r="3112" spans="1:9" ht="15" customHeight="1" x14ac:dyDescent="0.25">
      <c r="A3112" s="3"/>
      <c r="B3112" s="1"/>
      <c r="D3112" s="2"/>
      <c r="F3112" s="7"/>
      <c r="G3112" s="7"/>
      <c r="H3112" s="3"/>
      <c r="I3112" s="3"/>
    </row>
    <row r="3113" spans="1:9" ht="15" customHeight="1" x14ac:dyDescent="0.25">
      <c r="A3113" s="3"/>
      <c r="B3113" s="1"/>
      <c r="D3113" s="2"/>
      <c r="F3113" s="7"/>
      <c r="G3113" s="7"/>
      <c r="H3113" s="3"/>
      <c r="I3113" s="3"/>
    </row>
    <row r="3114" spans="1:9" ht="15" customHeight="1" x14ac:dyDescent="0.25">
      <c r="A3114" s="3"/>
      <c r="B3114" s="1"/>
      <c r="D3114" s="2"/>
      <c r="F3114" s="7"/>
      <c r="G3114" s="7"/>
      <c r="H3114" s="3"/>
      <c r="I3114" s="3"/>
    </row>
    <row r="3115" spans="1:9" ht="15" customHeight="1" x14ac:dyDescent="0.25">
      <c r="A3115" s="3"/>
      <c r="B3115" s="1"/>
      <c r="D3115" s="2"/>
      <c r="F3115" s="7"/>
      <c r="G3115" s="7"/>
      <c r="H3115" s="3"/>
      <c r="I3115" s="3"/>
    </row>
    <row r="3116" spans="1:9" ht="15" customHeight="1" x14ac:dyDescent="0.25">
      <c r="A3116" s="3"/>
      <c r="B3116" s="1"/>
      <c r="D3116" s="2"/>
      <c r="F3116" s="7"/>
      <c r="G3116" s="7"/>
      <c r="H3116" s="3"/>
      <c r="I3116" s="3"/>
    </row>
    <row r="3117" spans="1:9" ht="15" customHeight="1" x14ac:dyDescent="0.25">
      <c r="A3117" s="3"/>
      <c r="B3117" s="1"/>
      <c r="D3117" s="2"/>
      <c r="F3117" s="7"/>
      <c r="G3117" s="7"/>
      <c r="H3117" s="3"/>
      <c r="I3117" s="3"/>
    </row>
    <row r="3118" spans="1:9" ht="15" customHeight="1" x14ac:dyDescent="0.25">
      <c r="A3118" s="3"/>
      <c r="B3118" s="1"/>
      <c r="D3118" s="2"/>
      <c r="F3118" s="7"/>
      <c r="G3118" s="7"/>
      <c r="H3118" s="3"/>
      <c r="I3118" s="3"/>
    </row>
    <row r="3119" spans="1:9" ht="15" customHeight="1" x14ac:dyDescent="0.25">
      <c r="A3119" s="3"/>
      <c r="B3119" s="1"/>
      <c r="D3119" s="2"/>
      <c r="F3119" s="7"/>
      <c r="G3119" s="7"/>
      <c r="H3119" s="3"/>
      <c r="I3119" s="3"/>
    </row>
    <row r="3120" spans="1:9" ht="15" customHeight="1" x14ac:dyDescent="0.25">
      <c r="A3120" s="3"/>
      <c r="B3120" s="1"/>
      <c r="D3120" s="2"/>
      <c r="F3120" s="7"/>
      <c r="G3120" s="7"/>
      <c r="H3120" s="3"/>
      <c r="I3120" s="3"/>
    </row>
    <row r="3121" spans="1:9" ht="15" customHeight="1" x14ac:dyDescent="0.25">
      <c r="A3121" s="3"/>
      <c r="B3121" s="1"/>
      <c r="D3121" s="2"/>
      <c r="F3121" s="7"/>
      <c r="G3121" s="7"/>
      <c r="H3121" s="3"/>
      <c r="I3121" s="3"/>
    </row>
    <row r="3122" spans="1:9" ht="15" customHeight="1" x14ac:dyDescent="0.25">
      <c r="A3122" s="3"/>
      <c r="B3122" s="1"/>
      <c r="D3122" s="2"/>
      <c r="F3122" s="7"/>
      <c r="G3122" s="7"/>
      <c r="H3122" s="3"/>
      <c r="I3122" s="3"/>
    </row>
    <row r="3123" spans="1:9" ht="15" customHeight="1" x14ac:dyDescent="0.25">
      <c r="A3123" s="3"/>
      <c r="B3123" s="1"/>
      <c r="D3123" s="2"/>
      <c r="F3123" s="7"/>
      <c r="G3123" s="7"/>
      <c r="H3123" s="3"/>
      <c r="I3123" s="3"/>
    </row>
    <row r="3124" spans="1:9" ht="15" customHeight="1" x14ac:dyDescent="0.25">
      <c r="A3124" s="3"/>
      <c r="B3124" s="1"/>
      <c r="D3124" s="2"/>
      <c r="F3124" s="7"/>
      <c r="G3124" s="7"/>
      <c r="H3124" s="3"/>
      <c r="I3124" s="3"/>
    </row>
    <row r="3125" spans="1:9" ht="15" customHeight="1" x14ac:dyDescent="0.25">
      <c r="A3125" s="3"/>
      <c r="B3125" s="1"/>
      <c r="D3125" s="2"/>
      <c r="F3125" s="7"/>
      <c r="G3125" s="7"/>
      <c r="H3125" s="3"/>
      <c r="I3125" s="3"/>
    </row>
    <row r="3126" spans="1:9" ht="15" customHeight="1" x14ac:dyDescent="0.25">
      <c r="A3126" s="3"/>
      <c r="B3126" s="1"/>
      <c r="D3126" s="2"/>
      <c r="F3126" s="7"/>
      <c r="G3126" s="7"/>
      <c r="H3126" s="3"/>
      <c r="I3126" s="3"/>
    </row>
    <row r="3127" spans="1:9" ht="15" customHeight="1" x14ac:dyDescent="0.25">
      <c r="A3127" s="3"/>
      <c r="B3127" s="1"/>
      <c r="D3127" s="2"/>
      <c r="F3127" s="7"/>
      <c r="G3127" s="7"/>
      <c r="H3127" s="3"/>
      <c r="I3127" s="3"/>
    </row>
    <row r="3128" spans="1:9" ht="15" customHeight="1" x14ac:dyDescent="0.25">
      <c r="A3128" s="3"/>
      <c r="B3128" s="1"/>
      <c r="D3128" s="2"/>
      <c r="F3128" s="7"/>
      <c r="G3128" s="7"/>
      <c r="H3128" s="3"/>
      <c r="I3128" s="3"/>
    </row>
    <row r="3129" spans="1:9" ht="15" customHeight="1" x14ac:dyDescent="0.25">
      <c r="A3129" s="3"/>
      <c r="B3129" s="1"/>
      <c r="D3129" s="2"/>
      <c r="F3129" s="7"/>
      <c r="G3129" s="7"/>
      <c r="H3129" s="3"/>
      <c r="I3129" s="3"/>
    </row>
    <row r="3130" spans="1:9" ht="15" customHeight="1" x14ac:dyDescent="0.25">
      <c r="A3130" s="3"/>
      <c r="B3130" s="1"/>
      <c r="D3130" s="2"/>
      <c r="F3130" s="7"/>
      <c r="G3130" s="7"/>
      <c r="H3130" s="3"/>
      <c r="I3130" s="3"/>
    </row>
    <row r="3131" spans="1:9" ht="15" customHeight="1" x14ac:dyDescent="0.25">
      <c r="A3131" s="3"/>
      <c r="B3131" s="1"/>
      <c r="D3131" s="2"/>
      <c r="F3131" s="7"/>
      <c r="G3131" s="7"/>
      <c r="H3131" s="3"/>
      <c r="I3131" s="3"/>
    </row>
    <row r="3132" spans="1:9" ht="15" customHeight="1" x14ac:dyDescent="0.25">
      <c r="A3132" s="3"/>
      <c r="B3132" s="1"/>
      <c r="D3132" s="2"/>
      <c r="F3132" s="7"/>
      <c r="G3132" s="7"/>
      <c r="H3132" s="3"/>
      <c r="I3132" s="3"/>
    </row>
    <row r="3133" spans="1:9" ht="15" customHeight="1" x14ac:dyDescent="0.25">
      <c r="A3133" s="3"/>
      <c r="B3133" s="1"/>
      <c r="D3133" s="2"/>
      <c r="F3133" s="7"/>
      <c r="G3133" s="7"/>
      <c r="H3133" s="3"/>
      <c r="I3133" s="3"/>
    </row>
    <row r="3134" spans="1:9" ht="15" customHeight="1" x14ac:dyDescent="0.25">
      <c r="A3134" s="3"/>
      <c r="B3134" s="1"/>
      <c r="D3134" s="2"/>
      <c r="F3134" s="7"/>
      <c r="G3134" s="7"/>
      <c r="H3134" s="3"/>
      <c r="I3134" s="3"/>
    </row>
    <row r="3135" spans="1:9" ht="15" customHeight="1" x14ac:dyDescent="0.25">
      <c r="A3135" s="3"/>
      <c r="B3135" s="1"/>
      <c r="D3135" s="2"/>
      <c r="F3135" s="7"/>
      <c r="G3135" s="7"/>
      <c r="H3135" s="3"/>
      <c r="I3135" s="3"/>
    </row>
    <row r="3136" spans="1:9" ht="15" customHeight="1" x14ac:dyDescent="0.25">
      <c r="A3136" s="3"/>
      <c r="B3136" s="1"/>
      <c r="D3136" s="2"/>
      <c r="F3136" s="7"/>
      <c r="G3136" s="7"/>
      <c r="H3136" s="3"/>
      <c r="I3136" s="3"/>
    </row>
    <row r="3137" spans="1:9" ht="15" customHeight="1" x14ac:dyDescent="0.25">
      <c r="A3137" s="3"/>
      <c r="B3137" s="1"/>
      <c r="D3137" s="2"/>
      <c r="F3137" s="7"/>
      <c r="G3137" s="7"/>
      <c r="H3137" s="3"/>
      <c r="I3137" s="3"/>
    </row>
    <row r="3138" spans="1:9" ht="15" customHeight="1" x14ac:dyDescent="0.25">
      <c r="A3138" s="3"/>
      <c r="B3138" s="1"/>
      <c r="D3138" s="2"/>
      <c r="F3138" s="7"/>
      <c r="G3138" s="7"/>
      <c r="H3138" s="3"/>
      <c r="I3138" s="3"/>
    </row>
    <row r="3139" spans="1:9" ht="15" customHeight="1" x14ac:dyDescent="0.25">
      <c r="A3139" s="3"/>
      <c r="B3139" s="1"/>
      <c r="D3139" s="2"/>
      <c r="F3139" s="7"/>
      <c r="G3139" s="7"/>
      <c r="H3139" s="3"/>
      <c r="I3139" s="3"/>
    </row>
    <row r="3140" spans="1:9" ht="15" customHeight="1" x14ac:dyDescent="0.25">
      <c r="A3140" s="3"/>
      <c r="B3140" s="1"/>
      <c r="D3140" s="2"/>
      <c r="F3140" s="7"/>
      <c r="G3140" s="7"/>
      <c r="H3140" s="3"/>
      <c r="I3140" s="3"/>
    </row>
    <row r="3141" spans="1:9" ht="15" customHeight="1" x14ac:dyDescent="0.25">
      <c r="A3141" s="3"/>
      <c r="B3141" s="1"/>
      <c r="D3141" s="2"/>
      <c r="F3141" s="7"/>
      <c r="G3141" s="7"/>
      <c r="H3141" s="3"/>
      <c r="I3141" s="3"/>
    </row>
    <row r="3142" spans="1:9" ht="15" customHeight="1" x14ac:dyDescent="0.25">
      <c r="A3142" s="3"/>
      <c r="B3142" s="1"/>
      <c r="D3142" s="2"/>
      <c r="F3142" s="7"/>
      <c r="G3142" s="7"/>
      <c r="H3142" s="3"/>
      <c r="I3142" s="3"/>
    </row>
    <row r="3143" spans="1:9" ht="15" customHeight="1" x14ac:dyDescent="0.25">
      <c r="A3143" s="3"/>
      <c r="B3143" s="1"/>
      <c r="D3143" s="2"/>
      <c r="F3143" s="7"/>
      <c r="G3143" s="7"/>
      <c r="H3143" s="3"/>
      <c r="I3143" s="3"/>
    </row>
    <row r="3144" spans="1:9" ht="15" customHeight="1" x14ac:dyDescent="0.25">
      <c r="A3144" s="3"/>
      <c r="B3144" s="1"/>
      <c r="D3144" s="2"/>
      <c r="F3144" s="7"/>
      <c r="G3144" s="7"/>
      <c r="H3144" s="3"/>
      <c r="I3144" s="3"/>
    </row>
    <row r="3145" spans="1:9" ht="15" customHeight="1" x14ac:dyDescent="0.25">
      <c r="A3145" s="3"/>
      <c r="B3145" s="1"/>
      <c r="D3145" s="2"/>
      <c r="F3145" s="7"/>
      <c r="G3145" s="7"/>
      <c r="H3145" s="3"/>
      <c r="I3145" s="3"/>
    </row>
    <row r="3146" spans="1:9" ht="15" customHeight="1" x14ac:dyDescent="0.25">
      <c r="A3146" s="3"/>
      <c r="B3146" s="1"/>
      <c r="D3146" s="2"/>
      <c r="F3146" s="7"/>
      <c r="G3146" s="7"/>
      <c r="H3146" s="3"/>
      <c r="I3146" s="3"/>
    </row>
    <row r="3147" spans="1:9" ht="15" customHeight="1" x14ac:dyDescent="0.25">
      <c r="A3147" s="3"/>
      <c r="B3147" s="1"/>
      <c r="D3147" s="2"/>
      <c r="F3147" s="7"/>
      <c r="G3147" s="7"/>
      <c r="H3147" s="3"/>
      <c r="I3147" s="3"/>
    </row>
    <row r="3148" spans="1:9" ht="15" customHeight="1" x14ac:dyDescent="0.25">
      <c r="A3148" s="3"/>
      <c r="B3148" s="1"/>
      <c r="D3148" s="2"/>
      <c r="F3148" s="7"/>
      <c r="G3148" s="7"/>
      <c r="H3148" s="3"/>
      <c r="I3148" s="3"/>
    </row>
    <row r="3149" spans="1:9" ht="15" customHeight="1" x14ac:dyDescent="0.25">
      <c r="A3149" s="3"/>
      <c r="B3149" s="1"/>
      <c r="D3149" s="2"/>
      <c r="F3149" s="7"/>
      <c r="G3149" s="7"/>
      <c r="H3149" s="3"/>
      <c r="I3149" s="3"/>
    </row>
    <row r="3150" spans="1:9" ht="15" customHeight="1" x14ac:dyDescent="0.25">
      <c r="A3150" s="3"/>
      <c r="B3150" s="1"/>
      <c r="D3150" s="2"/>
      <c r="F3150" s="7"/>
      <c r="G3150" s="7"/>
      <c r="H3150" s="3"/>
      <c r="I3150" s="3"/>
    </row>
    <row r="3151" spans="1:9" ht="15" customHeight="1" x14ac:dyDescent="0.25">
      <c r="A3151" s="3"/>
      <c r="B3151" s="1"/>
      <c r="D3151" s="2"/>
      <c r="F3151" s="7"/>
      <c r="G3151" s="7"/>
      <c r="H3151" s="3"/>
      <c r="I3151" s="3"/>
    </row>
    <row r="3152" spans="1:9" ht="15" customHeight="1" x14ac:dyDescent="0.25">
      <c r="A3152" s="3"/>
      <c r="B3152" s="1"/>
      <c r="D3152" s="2"/>
      <c r="F3152" s="7"/>
      <c r="G3152" s="7"/>
      <c r="H3152" s="3"/>
      <c r="I3152" s="3"/>
    </row>
    <row r="3153" spans="1:9" ht="15" customHeight="1" x14ac:dyDescent="0.25">
      <c r="A3153" s="3"/>
      <c r="B3153" s="1"/>
      <c r="D3153" s="2"/>
      <c r="F3153" s="7"/>
      <c r="G3153" s="7"/>
      <c r="H3153" s="3"/>
      <c r="I3153" s="3"/>
    </row>
    <row r="3154" spans="1:9" ht="15" customHeight="1" x14ac:dyDescent="0.25">
      <c r="A3154" s="3"/>
      <c r="B3154" s="1"/>
      <c r="D3154" s="2"/>
      <c r="F3154" s="7"/>
      <c r="G3154" s="7"/>
      <c r="H3154" s="3"/>
      <c r="I3154" s="3"/>
    </row>
    <row r="3155" spans="1:9" ht="15" customHeight="1" x14ac:dyDescent="0.25">
      <c r="A3155" s="3"/>
      <c r="B3155" s="1"/>
      <c r="D3155" s="2"/>
      <c r="F3155" s="7"/>
      <c r="G3155" s="7"/>
      <c r="H3155" s="3"/>
      <c r="I3155" s="3"/>
    </row>
    <row r="3156" spans="1:9" ht="15" customHeight="1" x14ac:dyDescent="0.25">
      <c r="A3156" s="3"/>
      <c r="B3156" s="1"/>
      <c r="D3156" s="2"/>
      <c r="F3156" s="7"/>
      <c r="G3156" s="7"/>
      <c r="H3156" s="3"/>
      <c r="I3156" s="3"/>
    </row>
    <row r="3157" spans="1:9" ht="15" customHeight="1" x14ac:dyDescent="0.25">
      <c r="A3157" s="3"/>
      <c r="B3157" s="1"/>
      <c r="D3157" s="2"/>
      <c r="F3157" s="7"/>
      <c r="G3157" s="7"/>
      <c r="H3157" s="3"/>
      <c r="I3157" s="3"/>
    </row>
    <row r="3158" spans="1:9" ht="15" customHeight="1" x14ac:dyDescent="0.25">
      <c r="A3158" s="3"/>
      <c r="B3158" s="1"/>
      <c r="D3158" s="2"/>
      <c r="F3158" s="7"/>
      <c r="G3158" s="7"/>
      <c r="H3158" s="3"/>
      <c r="I3158" s="3"/>
    </row>
    <row r="3159" spans="1:9" ht="15" customHeight="1" x14ac:dyDescent="0.25">
      <c r="A3159" s="3"/>
      <c r="B3159" s="1"/>
      <c r="D3159" s="2"/>
      <c r="F3159" s="7"/>
      <c r="G3159" s="7"/>
      <c r="H3159" s="3"/>
      <c r="I3159" s="3"/>
    </row>
    <row r="3160" spans="1:9" ht="15" customHeight="1" x14ac:dyDescent="0.25">
      <c r="A3160" s="3"/>
      <c r="B3160" s="1"/>
      <c r="D3160" s="2"/>
      <c r="F3160" s="7"/>
      <c r="G3160" s="7"/>
      <c r="H3160" s="3"/>
      <c r="I3160" s="3"/>
    </row>
    <row r="3161" spans="1:9" ht="15" customHeight="1" x14ac:dyDescent="0.25">
      <c r="A3161" s="3"/>
      <c r="B3161" s="1"/>
      <c r="D3161" s="2"/>
      <c r="F3161" s="7"/>
      <c r="G3161" s="7"/>
      <c r="H3161" s="3"/>
      <c r="I3161" s="3"/>
    </row>
    <row r="3162" spans="1:9" ht="15" customHeight="1" x14ac:dyDescent="0.25">
      <c r="A3162" s="3"/>
      <c r="B3162" s="1"/>
      <c r="D3162" s="2"/>
      <c r="F3162" s="7"/>
      <c r="G3162" s="7"/>
      <c r="H3162" s="3"/>
      <c r="I3162" s="3"/>
    </row>
    <row r="3163" spans="1:9" ht="15" customHeight="1" x14ac:dyDescent="0.25">
      <c r="A3163" s="3"/>
      <c r="B3163" s="1"/>
      <c r="D3163" s="2"/>
      <c r="F3163" s="7"/>
      <c r="G3163" s="7"/>
      <c r="H3163" s="3"/>
      <c r="I3163" s="3"/>
    </row>
    <row r="3164" spans="1:9" ht="15" customHeight="1" x14ac:dyDescent="0.25">
      <c r="A3164" s="3"/>
      <c r="B3164" s="1"/>
      <c r="D3164" s="2"/>
      <c r="F3164" s="7"/>
      <c r="G3164" s="7"/>
      <c r="H3164" s="3"/>
      <c r="I3164" s="3"/>
    </row>
    <row r="3165" spans="1:9" ht="15" customHeight="1" x14ac:dyDescent="0.25">
      <c r="A3165" s="3"/>
      <c r="B3165" s="1"/>
      <c r="D3165" s="2"/>
      <c r="F3165" s="7"/>
      <c r="G3165" s="7"/>
      <c r="H3165" s="3"/>
      <c r="I3165" s="3"/>
    </row>
    <row r="3166" spans="1:9" ht="15" customHeight="1" x14ac:dyDescent="0.25">
      <c r="A3166" s="3"/>
      <c r="B3166" s="1"/>
      <c r="D3166" s="2"/>
      <c r="F3166" s="7"/>
      <c r="G3166" s="7"/>
      <c r="H3166" s="3"/>
      <c r="I3166" s="3"/>
    </row>
    <row r="3167" spans="1:9" ht="15" customHeight="1" x14ac:dyDescent="0.25">
      <c r="A3167" s="3"/>
      <c r="B3167" s="1"/>
      <c r="D3167" s="2"/>
      <c r="F3167" s="7"/>
      <c r="G3167" s="7"/>
      <c r="H3167" s="3"/>
      <c r="I3167" s="3"/>
    </row>
    <row r="3168" spans="1:9" ht="15" customHeight="1" x14ac:dyDescent="0.25">
      <c r="A3168" s="3"/>
      <c r="B3168" s="1"/>
      <c r="D3168" s="2"/>
      <c r="F3168" s="7"/>
      <c r="G3168" s="7"/>
      <c r="H3168" s="3"/>
      <c r="I3168" s="3"/>
    </row>
    <row r="3169" spans="1:9" ht="15" customHeight="1" x14ac:dyDescent="0.25">
      <c r="A3169" s="3"/>
      <c r="B3169" s="1"/>
      <c r="D3169" s="2"/>
      <c r="F3169" s="7"/>
      <c r="G3169" s="7"/>
      <c r="H3169" s="3"/>
      <c r="I3169" s="3"/>
    </row>
    <row r="3170" spans="1:9" ht="15" customHeight="1" x14ac:dyDescent="0.25">
      <c r="A3170" s="3"/>
      <c r="B3170" s="1"/>
      <c r="D3170" s="2"/>
      <c r="F3170" s="7"/>
      <c r="G3170" s="7"/>
      <c r="H3170" s="3"/>
      <c r="I3170" s="3"/>
    </row>
    <row r="3171" spans="1:9" ht="15" customHeight="1" x14ac:dyDescent="0.25">
      <c r="A3171" s="3"/>
      <c r="B3171" s="1"/>
      <c r="D3171" s="2"/>
      <c r="F3171" s="7"/>
      <c r="G3171" s="7"/>
      <c r="H3171" s="3"/>
      <c r="I3171" s="3"/>
    </row>
    <row r="3172" spans="1:9" ht="15" customHeight="1" x14ac:dyDescent="0.25">
      <c r="A3172" s="3"/>
      <c r="B3172" s="1"/>
      <c r="D3172" s="2"/>
      <c r="F3172" s="7"/>
      <c r="G3172" s="7"/>
      <c r="H3172" s="3"/>
      <c r="I3172" s="3"/>
    </row>
    <row r="3173" spans="1:9" ht="15" customHeight="1" x14ac:dyDescent="0.25">
      <c r="A3173" s="3"/>
      <c r="B3173" s="1"/>
      <c r="D3173" s="2"/>
      <c r="F3173" s="7"/>
      <c r="G3173" s="7"/>
      <c r="H3173" s="3"/>
      <c r="I3173" s="3"/>
    </row>
    <row r="3174" spans="1:9" ht="15" customHeight="1" x14ac:dyDescent="0.25">
      <c r="A3174" s="3"/>
      <c r="B3174" s="1"/>
      <c r="D3174" s="2"/>
      <c r="F3174" s="7"/>
      <c r="G3174" s="7"/>
      <c r="H3174" s="3"/>
      <c r="I3174" s="3"/>
    </row>
    <row r="3175" spans="1:9" ht="15" customHeight="1" x14ac:dyDescent="0.25">
      <c r="A3175" s="3"/>
      <c r="B3175" s="1"/>
      <c r="D3175" s="2"/>
      <c r="F3175" s="7"/>
      <c r="G3175" s="7"/>
      <c r="H3175" s="3"/>
      <c r="I3175" s="3"/>
    </row>
    <row r="3176" spans="1:9" ht="15" customHeight="1" x14ac:dyDescent="0.25">
      <c r="A3176" s="3"/>
      <c r="B3176" s="1"/>
      <c r="D3176" s="2"/>
      <c r="F3176" s="7"/>
      <c r="G3176" s="7"/>
      <c r="H3176" s="3"/>
      <c r="I3176" s="3"/>
    </row>
    <row r="3177" spans="1:9" ht="15" customHeight="1" x14ac:dyDescent="0.25">
      <c r="A3177" s="3"/>
      <c r="B3177" s="1"/>
      <c r="D3177" s="2"/>
      <c r="F3177" s="7"/>
      <c r="G3177" s="7"/>
      <c r="H3177" s="3"/>
      <c r="I3177" s="3"/>
    </row>
    <row r="3178" spans="1:9" ht="15" customHeight="1" x14ac:dyDescent="0.25">
      <c r="A3178" s="3"/>
      <c r="B3178" s="1"/>
      <c r="D3178" s="2"/>
      <c r="F3178" s="7"/>
      <c r="G3178" s="7"/>
      <c r="H3178" s="3"/>
      <c r="I3178" s="3"/>
    </row>
    <row r="3179" spans="1:9" ht="15" customHeight="1" x14ac:dyDescent="0.25">
      <c r="A3179" s="3"/>
      <c r="B3179" s="1"/>
      <c r="D3179" s="2"/>
      <c r="F3179" s="7"/>
      <c r="G3179" s="7"/>
      <c r="H3179" s="3"/>
      <c r="I3179" s="3"/>
    </row>
    <row r="3180" spans="1:9" ht="15" customHeight="1" x14ac:dyDescent="0.25">
      <c r="A3180" s="3"/>
      <c r="B3180" s="1"/>
      <c r="D3180" s="2"/>
      <c r="F3180" s="7"/>
      <c r="G3180" s="7"/>
      <c r="H3180" s="3"/>
      <c r="I3180" s="3"/>
    </row>
    <row r="3181" spans="1:9" ht="15" customHeight="1" x14ac:dyDescent="0.25">
      <c r="A3181" s="3"/>
      <c r="B3181" s="1"/>
      <c r="D3181" s="2"/>
      <c r="F3181" s="7"/>
      <c r="G3181" s="7"/>
      <c r="H3181" s="3"/>
      <c r="I3181" s="3"/>
    </row>
    <row r="3182" spans="1:9" ht="15" customHeight="1" x14ac:dyDescent="0.25">
      <c r="A3182" s="3"/>
      <c r="B3182" s="1"/>
      <c r="D3182" s="2"/>
      <c r="F3182" s="7"/>
      <c r="G3182" s="7"/>
      <c r="H3182" s="3"/>
      <c r="I3182" s="3"/>
    </row>
    <row r="3183" spans="1:9" ht="15" customHeight="1" x14ac:dyDescent="0.25">
      <c r="A3183" s="3"/>
      <c r="B3183" s="1"/>
      <c r="D3183" s="2"/>
      <c r="F3183" s="7"/>
      <c r="G3183" s="7"/>
      <c r="H3183" s="3"/>
      <c r="I3183" s="3"/>
    </row>
    <row r="3184" spans="1:9" ht="15" customHeight="1" x14ac:dyDescent="0.25">
      <c r="A3184" s="3"/>
      <c r="B3184" s="1"/>
      <c r="D3184" s="2"/>
      <c r="F3184" s="7"/>
      <c r="G3184" s="7"/>
      <c r="H3184" s="3"/>
      <c r="I3184" s="3"/>
    </row>
    <row r="3185" spans="1:9" ht="15" customHeight="1" x14ac:dyDescent="0.25">
      <c r="A3185" s="3"/>
      <c r="B3185" s="1"/>
      <c r="D3185" s="2"/>
      <c r="F3185" s="7"/>
      <c r="G3185" s="7"/>
      <c r="H3185" s="3"/>
      <c r="I3185" s="3"/>
    </row>
    <row r="3186" spans="1:9" ht="15" customHeight="1" x14ac:dyDescent="0.25">
      <c r="A3186" s="3"/>
      <c r="B3186" s="1"/>
      <c r="D3186" s="2"/>
      <c r="F3186" s="7"/>
      <c r="G3186" s="7"/>
      <c r="H3186" s="3"/>
      <c r="I3186" s="3"/>
    </row>
    <row r="3187" spans="1:9" ht="15" customHeight="1" x14ac:dyDescent="0.25">
      <c r="A3187" s="3"/>
      <c r="B3187" s="1"/>
      <c r="D3187" s="2"/>
      <c r="F3187" s="7"/>
      <c r="G3187" s="7"/>
      <c r="H3187" s="3"/>
      <c r="I3187" s="3"/>
    </row>
    <row r="3188" spans="1:9" ht="15" customHeight="1" x14ac:dyDescent="0.25">
      <c r="A3188" s="3"/>
      <c r="B3188" s="1"/>
      <c r="D3188" s="2"/>
      <c r="F3188" s="7"/>
      <c r="G3188" s="7"/>
      <c r="H3188" s="3"/>
      <c r="I3188" s="3"/>
    </row>
    <row r="3189" spans="1:9" ht="15" customHeight="1" x14ac:dyDescent="0.25">
      <c r="A3189" s="3"/>
      <c r="B3189" s="1"/>
      <c r="D3189" s="2"/>
      <c r="F3189" s="7"/>
      <c r="G3189" s="7"/>
      <c r="H3189" s="3"/>
      <c r="I3189" s="3"/>
    </row>
    <row r="3190" spans="1:9" ht="15" customHeight="1" x14ac:dyDescent="0.25">
      <c r="A3190" s="3"/>
      <c r="B3190" s="1"/>
      <c r="D3190" s="2"/>
      <c r="F3190" s="7"/>
      <c r="G3190" s="7"/>
      <c r="H3190" s="3"/>
      <c r="I3190" s="3"/>
    </row>
    <row r="3191" spans="1:9" ht="15" customHeight="1" x14ac:dyDescent="0.25">
      <c r="A3191" s="3"/>
      <c r="B3191" s="1"/>
      <c r="D3191" s="2"/>
      <c r="F3191" s="7"/>
      <c r="G3191" s="7"/>
      <c r="H3191" s="3"/>
      <c r="I3191" s="3"/>
    </row>
    <row r="3192" spans="1:9" ht="15" customHeight="1" x14ac:dyDescent="0.25">
      <c r="A3192" s="3"/>
      <c r="B3192" s="1"/>
      <c r="D3192" s="2"/>
      <c r="F3192" s="7"/>
      <c r="G3192" s="7"/>
      <c r="H3192" s="3"/>
      <c r="I3192" s="3"/>
    </row>
    <row r="3193" spans="1:9" ht="15" customHeight="1" x14ac:dyDescent="0.25">
      <c r="A3193" s="3"/>
      <c r="B3193" s="1"/>
      <c r="D3193" s="2"/>
      <c r="F3193" s="7"/>
      <c r="G3193" s="7"/>
      <c r="H3193" s="3"/>
      <c r="I3193" s="3"/>
    </row>
    <row r="3194" spans="1:9" ht="15" customHeight="1" x14ac:dyDescent="0.25">
      <c r="A3194" s="3"/>
      <c r="B3194" s="1"/>
      <c r="D3194" s="2"/>
      <c r="F3194" s="7"/>
      <c r="G3194" s="7"/>
      <c r="H3194" s="3"/>
      <c r="I3194" s="3"/>
    </row>
    <row r="3195" spans="1:9" ht="15" customHeight="1" x14ac:dyDescent="0.25">
      <c r="A3195" s="3"/>
      <c r="B3195" s="1"/>
      <c r="D3195" s="2"/>
      <c r="F3195" s="7"/>
      <c r="G3195" s="7"/>
      <c r="H3195" s="3"/>
      <c r="I3195" s="3"/>
    </row>
    <row r="3196" spans="1:9" ht="15" customHeight="1" x14ac:dyDescent="0.25">
      <c r="A3196" s="3"/>
      <c r="B3196" s="1"/>
      <c r="D3196" s="2"/>
      <c r="F3196" s="7"/>
      <c r="G3196" s="7"/>
      <c r="H3196" s="3"/>
      <c r="I3196" s="3"/>
    </row>
    <row r="3197" spans="1:9" ht="15" customHeight="1" x14ac:dyDescent="0.25">
      <c r="A3197" s="3"/>
      <c r="B3197" s="1"/>
      <c r="D3197" s="2"/>
      <c r="F3197" s="7"/>
      <c r="G3197" s="7"/>
      <c r="H3197" s="3"/>
      <c r="I3197" s="3"/>
    </row>
    <row r="3198" spans="1:9" ht="15" customHeight="1" x14ac:dyDescent="0.25">
      <c r="A3198" s="3"/>
      <c r="B3198" s="1"/>
      <c r="D3198" s="2"/>
      <c r="F3198" s="7"/>
      <c r="G3198" s="7"/>
      <c r="H3198" s="3"/>
      <c r="I3198" s="3"/>
    </row>
    <row r="3199" spans="1:9" ht="15" customHeight="1" x14ac:dyDescent="0.25">
      <c r="A3199" s="3"/>
      <c r="B3199" s="1"/>
      <c r="D3199" s="2"/>
      <c r="F3199" s="7"/>
      <c r="G3199" s="7"/>
      <c r="H3199" s="3"/>
      <c r="I3199" s="3"/>
    </row>
    <row r="3200" spans="1:9" ht="15" customHeight="1" x14ac:dyDescent="0.25">
      <c r="A3200" s="3"/>
      <c r="B3200" s="1"/>
      <c r="D3200" s="2"/>
      <c r="F3200" s="7"/>
      <c r="G3200" s="7"/>
      <c r="H3200" s="3"/>
      <c r="I3200" s="3"/>
    </row>
    <row r="3201" spans="1:9" ht="15" customHeight="1" x14ac:dyDescent="0.25">
      <c r="A3201" s="3"/>
      <c r="B3201" s="1"/>
      <c r="D3201" s="2"/>
      <c r="F3201" s="7"/>
      <c r="G3201" s="7"/>
      <c r="H3201" s="3"/>
      <c r="I3201" s="3"/>
    </row>
    <row r="3202" spans="1:9" ht="15" customHeight="1" x14ac:dyDescent="0.25">
      <c r="A3202" s="3"/>
      <c r="B3202" s="1"/>
      <c r="D3202" s="2"/>
      <c r="F3202" s="7"/>
      <c r="G3202" s="7"/>
      <c r="H3202" s="3"/>
      <c r="I3202" s="3"/>
    </row>
    <row r="3203" spans="1:9" ht="15" customHeight="1" x14ac:dyDescent="0.25">
      <c r="A3203" s="3"/>
      <c r="B3203" s="1"/>
      <c r="D3203" s="2"/>
      <c r="F3203" s="7"/>
      <c r="G3203" s="7"/>
      <c r="H3203" s="3"/>
      <c r="I3203" s="3"/>
    </row>
    <row r="3204" spans="1:9" ht="15" customHeight="1" x14ac:dyDescent="0.25">
      <c r="A3204" s="3"/>
      <c r="B3204" s="1"/>
      <c r="D3204" s="2"/>
      <c r="F3204" s="7"/>
      <c r="G3204" s="7"/>
      <c r="H3204" s="3"/>
      <c r="I3204" s="3"/>
    </row>
    <row r="3205" spans="1:9" ht="15" customHeight="1" x14ac:dyDescent="0.25">
      <c r="A3205" s="3"/>
      <c r="B3205" s="1"/>
      <c r="D3205" s="2"/>
      <c r="F3205" s="7"/>
      <c r="G3205" s="7"/>
      <c r="H3205" s="3"/>
      <c r="I3205" s="3"/>
    </row>
    <row r="3206" spans="1:9" ht="15" customHeight="1" x14ac:dyDescent="0.25">
      <c r="A3206" s="3"/>
      <c r="B3206" s="1"/>
      <c r="D3206" s="2"/>
      <c r="F3206" s="7"/>
      <c r="G3206" s="7"/>
      <c r="H3206" s="3"/>
      <c r="I3206" s="3"/>
    </row>
    <row r="3207" spans="1:9" ht="15" customHeight="1" x14ac:dyDescent="0.25">
      <c r="A3207" s="3"/>
      <c r="B3207" s="1"/>
      <c r="D3207" s="2"/>
      <c r="F3207" s="7"/>
      <c r="G3207" s="7"/>
      <c r="H3207" s="3"/>
      <c r="I3207" s="3"/>
    </row>
    <row r="3208" spans="1:9" ht="15" customHeight="1" x14ac:dyDescent="0.25">
      <c r="A3208" s="3"/>
      <c r="B3208" s="1"/>
      <c r="D3208" s="2"/>
      <c r="F3208" s="7"/>
      <c r="G3208" s="7"/>
      <c r="H3208" s="3"/>
      <c r="I3208" s="3"/>
    </row>
    <row r="3209" spans="1:9" ht="15" customHeight="1" x14ac:dyDescent="0.25">
      <c r="A3209" s="3"/>
      <c r="B3209" s="1"/>
      <c r="D3209" s="2"/>
      <c r="F3209" s="7"/>
      <c r="G3209" s="7"/>
      <c r="H3209" s="3"/>
      <c r="I3209" s="3"/>
    </row>
    <row r="3210" spans="1:9" ht="15" customHeight="1" x14ac:dyDescent="0.25">
      <c r="A3210" s="3"/>
      <c r="B3210" s="1"/>
      <c r="D3210" s="2"/>
      <c r="F3210" s="7"/>
      <c r="G3210" s="7"/>
      <c r="H3210" s="3"/>
      <c r="I3210" s="3"/>
    </row>
    <row r="3211" spans="1:9" ht="15" customHeight="1" x14ac:dyDescent="0.25">
      <c r="A3211" s="3"/>
      <c r="B3211" s="1"/>
      <c r="D3211" s="2"/>
      <c r="F3211" s="7"/>
      <c r="G3211" s="7"/>
      <c r="H3211" s="3"/>
      <c r="I3211" s="3"/>
    </row>
    <row r="3212" spans="1:9" ht="15" customHeight="1" x14ac:dyDescent="0.25">
      <c r="A3212" s="3"/>
      <c r="B3212" s="1"/>
      <c r="D3212" s="2"/>
      <c r="F3212" s="7"/>
      <c r="G3212" s="7"/>
      <c r="H3212" s="3"/>
      <c r="I3212" s="3"/>
    </row>
    <row r="3213" spans="1:9" ht="15" customHeight="1" x14ac:dyDescent="0.25">
      <c r="A3213" s="3"/>
      <c r="B3213" s="1"/>
      <c r="D3213" s="2"/>
      <c r="F3213" s="7"/>
      <c r="G3213" s="7"/>
      <c r="H3213" s="3"/>
      <c r="I3213" s="3"/>
    </row>
    <row r="3214" spans="1:9" ht="15" customHeight="1" x14ac:dyDescent="0.25">
      <c r="A3214" s="3"/>
      <c r="B3214" s="1"/>
      <c r="D3214" s="2"/>
      <c r="F3214" s="7"/>
      <c r="G3214" s="7"/>
      <c r="H3214" s="3"/>
      <c r="I3214" s="3"/>
    </row>
    <row r="3215" spans="1:9" ht="15" customHeight="1" x14ac:dyDescent="0.25">
      <c r="A3215" s="3"/>
      <c r="B3215" s="1"/>
      <c r="D3215" s="2"/>
      <c r="F3215" s="7"/>
      <c r="G3215" s="7"/>
      <c r="H3215" s="3"/>
      <c r="I3215" s="3"/>
    </row>
    <row r="3216" spans="1:9" ht="15" customHeight="1" x14ac:dyDescent="0.25">
      <c r="A3216" s="3"/>
      <c r="B3216" s="1"/>
      <c r="D3216" s="2"/>
      <c r="F3216" s="7"/>
      <c r="G3216" s="7"/>
      <c r="H3216" s="3"/>
      <c r="I3216" s="3"/>
    </row>
    <row r="3217" spans="1:9" ht="15" customHeight="1" x14ac:dyDescent="0.25">
      <c r="A3217" s="3"/>
      <c r="B3217" s="1"/>
      <c r="D3217" s="2"/>
      <c r="F3217" s="7"/>
      <c r="G3217" s="7"/>
      <c r="H3217" s="3"/>
      <c r="I3217" s="3"/>
    </row>
    <row r="3218" spans="1:9" ht="15" customHeight="1" x14ac:dyDescent="0.25">
      <c r="A3218" s="3"/>
      <c r="B3218" s="1"/>
      <c r="D3218" s="2"/>
      <c r="F3218" s="7"/>
      <c r="G3218" s="7"/>
      <c r="H3218" s="3"/>
      <c r="I3218" s="3"/>
    </row>
    <row r="3219" spans="1:9" ht="15" customHeight="1" x14ac:dyDescent="0.25">
      <c r="A3219" s="3"/>
      <c r="B3219" s="1"/>
      <c r="D3219" s="2"/>
      <c r="F3219" s="7"/>
      <c r="G3219" s="7"/>
      <c r="H3219" s="3"/>
      <c r="I3219" s="3"/>
    </row>
    <row r="3220" spans="1:9" ht="15" customHeight="1" x14ac:dyDescent="0.25">
      <c r="A3220" s="3"/>
      <c r="B3220" s="1"/>
      <c r="D3220" s="2"/>
      <c r="F3220" s="7"/>
      <c r="G3220" s="7"/>
      <c r="H3220" s="3"/>
      <c r="I3220" s="3"/>
    </row>
    <row r="3221" spans="1:9" ht="15" customHeight="1" x14ac:dyDescent="0.25">
      <c r="A3221" s="3"/>
      <c r="B3221" s="1"/>
      <c r="D3221" s="2"/>
      <c r="F3221" s="7"/>
      <c r="G3221" s="7"/>
      <c r="H3221" s="3"/>
      <c r="I3221" s="3"/>
    </row>
    <row r="3222" spans="1:9" ht="15" customHeight="1" x14ac:dyDescent="0.25">
      <c r="A3222" s="3"/>
      <c r="B3222" s="1"/>
      <c r="D3222" s="2"/>
      <c r="F3222" s="7"/>
      <c r="G3222" s="7"/>
      <c r="H3222" s="3"/>
      <c r="I3222" s="3"/>
    </row>
    <row r="3223" spans="1:9" ht="15" customHeight="1" x14ac:dyDescent="0.25">
      <c r="A3223" s="3"/>
      <c r="B3223" s="1"/>
      <c r="D3223" s="2"/>
      <c r="F3223" s="7"/>
      <c r="G3223" s="7"/>
      <c r="H3223" s="3"/>
      <c r="I3223" s="3"/>
    </row>
    <row r="3224" spans="1:9" ht="15" customHeight="1" x14ac:dyDescent="0.25">
      <c r="A3224" s="3"/>
      <c r="B3224" s="1"/>
      <c r="D3224" s="2"/>
      <c r="F3224" s="7"/>
      <c r="G3224" s="7"/>
      <c r="H3224" s="3"/>
      <c r="I3224" s="3"/>
    </row>
    <row r="3225" spans="1:9" ht="15" customHeight="1" x14ac:dyDescent="0.25">
      <c r="A3225" s="3"/>
      <c r="B3225" s="1"/>
      <c r="D3225" s="2"/>
      <c r="F3225" s="7"/>
      <c r="G3225" s="7"/>
      <c r="H3225" s="3"/>
      <c r="I3225" s="3"/>
    </row>
    <row r="3226" spans="1:9" ht="15" customHeight="1" x14ac:dyDescent="0.25">
      <c r="A3226" s="3"/>
      <c r="B3226" s="1"/>
      <c r="D3226" s="2"/>
      <c r="F3226" s="7"/>
      <c r="G3226" s="7"/>
      <c r="H3226" s="3"/>
      <c r="I3226" s="3"/>
    </row>
    <row r="3227" spans="1:9" ht="15" customHeight="1" x14ac:dyDescent="0.25">
      <c r="A3227" s="3"/>
      <c r="B3227" s="1"/>
      <c r="D3227" s="2"/>
      <c r="F3227" s="7"/>
      <c r="G3227" s="7"/>
      <c r="H3227" s="3"/>
      <c r="I3227" s="3"/>
    </row>
    <row r="3228" spans="1:9" ht="15" customHeight="1" x14ac:dyDescent="0.25">
      <c r="A3228" s="3"/>
      <c r="B3228" s="1"/>
      <c r="D3228" s="2"/>
      <c r="F3228" s="7"/>
      <c r="G3228" s="7"/>
      <c r="H3228" s="3"/>
      <c r="I3228" s="3"/>
    </row>
    <row r="3229" spans="1:9" ht="15" customHeight="1" x14ac:dyDescent="0.25">
      <c r="A3229" s="3"/>
      <c r="B3229" s="1"/>
      <c r="D3229" s="2"/>
      <c r="F3229" s="7"/>
      <c r="G3229" s="7"/>
      <c r="H3229" s="3"/>
      <c r="I3229" s="3"/>
    </row>
    <row r="3230" spans="1:9" ht="15" customHeight="1" x14ac:dyDescent="0.25">
      <c r="A3230" s="3"/>
      <c r="B3230" s="1"/>
      <c r="D3230" s="2"/>
      <c r="F3230" s="7"/>
      <c r="G3230" s="7"/>
      <c r="H3230" s="3"/>
      <c r="I3230" s="3"/>
    </row>
    <row r="3231" spans="1:9" ht="15" customHeight="1" x14ac:dyDescent="0.25">
      <c r="A3231" s="3"/>
      <c r="B3231" s="1"/>
      <c r="D3231" s="2"/>
      <c r="F3231" s="7"/>
      <c r="G3231" s="7"/>
      <c r="H3231" s="3"/>
      <c r="I3231" s="3"/>
    </row>
    <row r="3232" spans="1:9" ht="15" customHeight="1" x14ac:dyDescent="0.25">
      <c r="A3232" s="3"/>
      <c r="B3232" s="1"/>
      <c r="D3232" s="2"/>
      <c r="F3232" s="7"/>
      <c r="G3232" s="7"/>
      <c r="H3232" s="3"/>
      <c r="I3232" s="3"/>
    </row>
    <row r="3233" spans="1:9" ht="15" customHeight="1" x14ac:dyDescent="0.25">
      <c r="A3233" s="3"/>
      <c r="B3233" s="1"/>
      <c r="D3233" s="2"/>
      <c r="F3233" s="7"/>
      <c r="G3233" s="7"/>
      <c r="H3233" s="3"/>
      <c r="I3233" s="3"/>
    </row>
    <row r="3234" spans="1:9" ht="15" customHeight="1" x14ac:dyDescent="0.25">
      <c r="A3234" s="3"/>
      <c r="B3234" s="1"/>
      <c r="D3234" s="2"/>
      <c r="F3234" s="7"/>
      <c r="G3234" s="7"/>
      <c r="H3234" s="3"/>
      <c r="I3234" s="3"/>
    </row>
    <row r="3235" spans="1:9" ht="15" customHeight="1" x14ac:dyDescent="0.25">
      <c r="A3235" s="3"/>
      <c r="B3235" s="1"/>
      <c r="D3235" s="2"/>
      <c r="F3235" s="7"/>
      <c r="G3235" s="7"/>
      <c r="H3235" s="3"/>
      <c r="I3235" s="3"/>
    </row>
    <row r="3236" spans="1:9" ht="15" customHeight="1" x14ac:dyDescent="0.25">
      <c r="A3236" s="3"/>
      <c r="B3236" s="1"/>
      <c r="D3236" s="2"/>
      <c r="F3236" s="7"/>
      <c r="G3236" s="7"/>
      <c r="H3236" s="3"/>
      <c r="I3236" s="3"/>
    </row>
    <row r="3237" spans="1:9" ht="15" customHeight="1" x14ac:dyDescent="0.25">
      <c r="A3237" s="3"/>
      <c r="B3237" s="1"/>
      <c r="D3237" s="2"/>
      <c r="F3237" s="7"/>
      <c r="G3237" s="7"/>
      <c r="H3237" s="3"/>
      <c r="I3237" s="3"/>
    </row>
    <row r="3238" spans="1:9" ht="15" customHeight="1" x14ac:dyDescent="0.25">
      <c r="A3238" s="3"/>
      <c r="B3238" s="1"/>
      <c r="D3238" s="2"/>
      <c r="F3238" s="7"/>
      <c r="G3238" s="7"/>
      <c r="H3238" s="3"/>
      <c r="I3238" s="3"/>
    </row>
    <row r="3239" spans="1:9" ht="15" customHeight="1" x14ac:dyDescent="0.25">
      <c r="A3239" s="3"/>
      <c r="B3239" s="1"/>
      <c r="D3239" s="2"/>
      <c r="F3239" s="7"/>
      <c r="G3239" s="7"/>
      <c r="H3239" s="3"/>
      <c r="I3239" s="3"/>
    </row>
    <row r="3240" spans="1:9" ht="15" customHeight="1" x14ac:dyDescent="0.25">
      <c r="A3240" s="3"/>
      <c r="B3240" s="1"/>
      <c r="D3240" s="2"/>
      <c r="F3240" s="7"/>
      <c r="G3240" s="7"/>
      <c r="H3240" s="3"/>
      <c r="I3240" s="3"/>
    </row>
    <row r="3241" spans="1:9" ht="15" customHeight="1" x14ac:dyDescent="0.25">
      <c r="A3241" s="3"/>
      <c r="B3241" s="1"/>
      <c r="D3241" s="2"/>
      <c r="F3241" s="7"/>
      <c r="G3241" s="7"/>
      <c r="H3241" s="3"/>
      <c r="I3241" s="3"/>
    </row>
    <row r="3242" spans="1:9" ht="15" customHeight="1" x14ac:dyDescent="0.25">
      <c r="A3242" s="3"/>
      <c r="B3242" s="1"/>
      <c r="D3242" s="2"/>
      <c r="F3242" s="7"/>
      <c r="G3242" s="7"/>
      <c r="H3242" s="3"/>
      <c r="I3242" s="3"/>
    </row>
    <row r="3243" spans="1:9" ht="15" customHeight="1" x14ac:dyDescent="0.25">
      <c r="A3243" s="3"/>
      <c r="B3243" s="1"/>
      <c r="D3243" s="2"/>
      <c r="F3243" s="7"/>
      <c r="G3243" s="7"/>
      <c r="H3243" s="3"/>
      <c r="I3243" s="3"/>
    </row>
    <row r="3244" spans="1:9" ht="15" customHeight="1" x14ac:dyDescent="0.25">
      <c r="A3244" s="3"/>
      <c r="B3244" s="1"/>
      <c r="D3244" s="2"/>
      <c r="F3244" s="7"/>
      <c r="G3244" s="7"/>
      <c r="H3244" s="3"/>
      <c r="I3244" s="3"/>
    </row>
    <row r="3245" spans="1:9" ht="15" customHeight="1" x14ac:dyDescent="0.25">
      <c r="A3245" s="3"/>
      <c r="B3245" s="1"/>
      <c r="D3245" s="2"/>
      <c r="F3245" s="7"/>
      <c r="G3245" s="7"/>
      <c r="H3245" s="3"/>
      <c r="I3245" s="3"/>
    </row>
    <row r="3246" spans="1:9" ht="15" customHeight="1" x14ac:dyDescent="0.25">
      <c r="A3246" s="3"/>
      <c r="B3246" s="1"/>
      <c r="D3246" s="2"/>
      <c r="F3246" s="7"/>
      <c r="G3246" s="7"/>
      <c r="H3246" s="3"/>
      <c r="I3246" s="3"/>
    </row>
    <row r="3247" spans="1:9" ht="15" customHeight="1" x14ac:dyDescent="0.25">
      <c r="A3247" s="3"/>
      <c r="B3247" s="1"/>
      <c r="D3247" s="2"/>
      <c r="F3247" s="7"/>
      <c r="G3247" s="7"/>
      <c r="H3247" s="3"/>
      <c r="I3247" s="3"/>
    </row>
    <row r="3248" spans="1:9" ht="15" customHeight="1" x14ac:dyDescent="0.25">
      <c r="A3248" s="3"/>
      <c r="B3248" s="1"/>
      <c r="D3248" s="2"/>
      <c r="F3248" s="7"/>
      <c r="G3248" s="7"/>
      <c r="H3248" s="3"/>
      <c r="I3248" s="3"/>
    </row>
    <row r="3249" spans="1:9" ht="15" customHeight="1" x14ac:dyDescent="0.25">
      <c r="A3249" s="3"/>
      <c r="B3249" s="1"/>
      <c r="D3249" s="2"/>
      <c r="F3249" s="7"/>
      <c r="G3249" s="7"/>
      <c r="H3249" s="3"/>
      <c r="I3249" s="3"/>
    </row>
    <row r="3250" spans="1:9" ht="15" customHeight="1" x14ac:dyDescent="0.25">
      <c r="A3250" s="3"/>
      <c r="B3250" s="1"/>
      <c r="D3250" s="2"/>
      <c r="F3250" s="7"/>
      <c r="G3250" s="7"/>
      <c r="H3250" s="3"/>
      <c r="I3250" s="3"/>
    </row>
    <row r="3251" spans="1:9" ht="15" customHeight="1" x14ac:dyDescent="0.25">
      <c r="A3251" s="3"/>
      <c r="B3251" s="1"/>
      <c r="D3251" s="2"/>
      <c r="F3251" s="7"/>
      <c r="G3251" s="7"/>
      <c r="H3251" s="3"/>
      <c r="I3251" s="3"/>
    </row>
    <row r="3252" spans="1:9" ht="15" customHeight="1" x14ac:dyDescent="0.25">
      <c r="A3252" s="3"/>
      <c r="B3252" s="1"/>
      <c r="D3252" s="2"/>
      <c r="F3252" s="7"/>
      <c r="G3252" s="7"/>
      <c r="H3252" s="3"/>
      <c r="I3252" s="3"/>
    </row>
    <row r="3253" spans="1:9" ht="15" customHeight="1" x14ac:dyDescent="0.25">
      <c r="A3253" s="3"/>
      <c r="B3253" s="1"/>
      <c r="D3253" s="2"/>
      <c r="F3253" s="7"/>
      <c r="G3253" s="7"/>
      <c r="H3253" s="3"/>
      <c r="I3253" s="3"/>
    </row>
    <row r="3254" spans="1:9" ht="15" customHeight="1" x14ac:dyDescent="0.25">
      <c r="A3254" s="3"/>
      <c r="B3254" s="1"/>
      <c r="D3254" s="2"/>
      <c r="F3254" s="7"/>
      <c r="G3254" s="7"/>
      <c r="H3254" s="3"/>
      <c r="I3254" s="3"/>
    </row>
    <row r="3255" spans="1:9" ht="15" customHeight="1" x14ac:dyDescent="0.25">
      <c r="A3255" s="3"/>
      <c r="B3255" s="1"/>
      <c r="D3255" s="2"/>
      <c r="F3255" s="7"/>
      <c r="G3255" s="7"/>
      <c r="H3255" s="3"/>
      <c r="I3255" s="3"/>
    </row>
    <row r="3256" spans="1:9" ht="15" customHeight="1" x14ac:dyDescent="0.25">
      <c r="A3256" s="3"/>
      <c r="B3256" s="1"/>
      <c r="D3256" s="2"/>
      <c r="F3256" s="7"/>
      <c r="G3256" s="7"/>
      <c r="H3256" s="3"/>
      <c r="I3256" s="3"/>
    </row>
    <row r="3257" spans="1:9" ht="15" customHeight="1" x14ac:dyDescent="0.25">
      <c r="A3257" s="3"/>
      <c r="B3257" s="1"/>
      <c r="D3257" s="2"/>
      <c r="F3257" s="7"/>
      <c r="G3257" s="7"/>
      <c r="H3257" s="3"/>
      <c r="I3257" s="3"/>
    </row>
    <row r="3258" spans="1:9" ht="15" customHeight="1" x14ac:dyDescent="0.25">
      <c r="A3258" s="3"/>
      <c r="B3258" s="1"/>
      <c r="D3258" s="2"/>
      <c r="F3258" s="7"/>
      <c r="G3258" s="7"/>
      <c r="H3258" s="3"/>
      <c r="I3258" s="3"/>
    </row>
    <row r="3259" spans="1:9" ht="15" customHeight="1" x14ac:dyDescent="0.25">
      <c r="A3259" s="3"/>
      <c r="B3259" s="1"/>
      <c r="D3259" s="2"/>
      <c r="F3259" s="7"/>
      <c r="G3259" s="7"/>
      <c r="H3259" s="3"/>
      <c r="I3259" s="3"/>
    </row>
    <row r="3260" spans="1:9" ht="15" customHeight="1" x14ac:dyDescent="0.25">
      <c r="A3260" s="3"/>
      <c r="B3260" s="1"/>
      <c r="D3260" s="2"/>
      <c r="F3260" s="7"/>
      <c r="G3260" s="7"/>
      <c r="H3260" s="3"/>
      <c r="I3260" s="3"/>
    </row>
    <row r="3261" spans="1:9" ht="15" customHeight="1" x14ac:dyDescent="0.25">
      <c r="A3261" s="3"/>
      <c r="B3261" s="1"/>
      <c r="D3261" s="2"/>
      <c r="F3261" s="7"/>
      <c r="G3261" s="7"/>
      <c r="H3261" s="3"/>
      <c r="I3261" s="3"/>
    </row>
    <row r="3262" spans="1:9" ht="15" customHeight="1" x14ac:dyDescent="0.25">
      <c r="A3262" s="3"/>
      <c r="B3262" s="1"/>
      <c r="D3262" s="2"/>
      <c r="F3262" s="7"/>
      <c r="G3262" s="7"/>
      <c r="H3262" s="3"/>
      <c r="I3262" s="3"/>
    </row>
    <row r="3263" spans="1:9" ht="15" customHeight="1" x14ac:dyDescent="0.25">
      <c r="A3263" s="3"/>
      <c r="B3263" s="1"/>
      <c r="D3263" s="2"/>
      <c r="F3263" s="7"/>
      <c r="G3263" s="7"/>
      <c r="H3263" s="3"/>
      <c r="I3263" s="3"/>
    </row>
    <row r="3264" spans="1:9" ht="15" customHeight="1" x14ac:dyDescent="0.25">
      <c r="A3264" s="3"/>
      <c r="B3264" s="1"/>
      <c r="D3264" s="2"/>
      <c r="F3264" s="7"/>
      <c r="G3264" s="7"/>
      <c r="H3264" s="3"/>
      <c r="I3264" s="3"/>
    </row>
    <row r="3265" spans="1:9" ht="15" customHeight="1" x14ac:dyDescent="0.25">
      <c r="A3265" s="3"/>
      <c r="B3265" s="1"/>
      <c r="D3265" s="2"/>
      <c r="F3265" s="7"/>
      <c r="G3265" s="7"/>
      <c r="H3265" s="3"/>
      <c r="I3265" s="3"/>
    </row>
    <row r="3266" spans="1:9" ht="15" customHeight="1" x14ac:dyDescent="0.25">
      <c r="A3266" s="3"/>
      <c r="B3266" s="1"/>
      <c r="D3266" s="2"/>
      <c r="F3266" s="7"/>
      <c r="G3266" s="7"/>
      <c r="H3266" s="3"/>
      <c r="I3266" s="3"/>
    </row>
    <row r="3267" spans="1:9" ht="15" customHeight="1" x14ac:dyDescent="0.25">
      <c r="A3267" s="3"/>
      <c r="B3267" s="1"/>
      <c r="D3267" s="2"/>
      <c r="F3267" s="7"/>
      <c r="G3267" s="7"/>
      <c r="H3267" s="3"/>
      <c r="I3267" s="3"/>
    </row>
    <row r="3268" spans="1:9" ht="15" customHeight="1" x14ac:dyDescent="0.25">
      <c r="A3268" s="3"/>
      <c r="B3268" s="1"/>
      <c r="D3268" s="2"/>
      <c r="F3268" s="7"/>
      <c r="G3268" s="7"/>
      <c r="H3268" s="3"/>
      <c r="I3268" s="3"/>
    </row>
    <row r="3269" spans="1:9" ht="15" customHeight="1" x14ac:dyDescent="0.25">
      <c r="A3269" s="3"/>
      <c r="B3269" s="1"/>
      <c r="D3269" s="2"/>
      <c r="F3269" s="7"/>
      <c r="G3269" s="7"/>
      <c r="H3269" s="3"/>
      <c r="I3269" s="3"/>
    </row>
    <row r="3270" spans="1:9" ht="15" customHeight="1" x14ac:dyDescent="0.25">
      <c r="A3270" s="3"/>
      <c r="B3270" s="1"/>
      <c r="D3270" s="2"/>
      <c r="F3270" s="7"/>
      <c r="G3270" s="7"/>
      <c r="H3270" s="3"/>
      <c r="I3270" s="3"/>
    </row>
    <row r="3271" spans="1:9" ht="15" customHeight="1" x14ac:dyDescent="0.25">
      <c r="A3271" s="3"/>
      <c r="B3271" s="1"/>
      <c r="D3271" s="2"/>
      <c r="F3271" s="7"/>
      <c r="G3271" s="7"/>
      <c r="H3271" s="3"/>
      <c r="I3271" s="3"/>
    </row>
    <row r="3272" spans="1:9" ht="15" customHeight="1" x14ac:dyDescent="0.25">
      <c r="A3272" s="3"/>
      <c r="B3272" s="1"/>
      <c r="D3272" s="2"/>
      <c r="F3272" s="7"/>
      <c r="G3272" s="7"/>
      <c r="H3272" s="3"/>
      <c r="I3272" s="3"/>
    </row>
    <row r="3273" spans="1:9" ht="15" customHeight="1" x14ac:dyDescent="0.25">
      <c r="A3273" s="3"/>
      <c r="B3273" s="1"/>
      <c r="D3273" s="2"/>
      <c r="F3273" s="7"/>
      <c r="G3273" s="7"/>
      <c r="H3273" s="3"/>
      <c r="I3273" s="3"/>
    </row>
    <row r="3274" spans="1:9" ht="15" customHeight="1" x14ac:dyDescent="0.25">
      <c r="A3274" s="3"/>
      <c r="B3274" s="1"/>
      <c r="D3274" s="2"/>
      <c r="F3274" s="7"/>
      <c r="G3274" s="7"/>
      <c r="H3274" s="3"/>
      <c r="I3274" s="3"/>
    </row>
    <row r="3275" spans="1:9" ht="15" customHeight="1" x14ac:dyDescent="0.25">
      <c r="A3275" s="3"/>
      <c r="B3275" s="1"/>
      <c r="D3275" s="2"/>
      <c r="F3275" s="7"/>
      <c r="G3275" s="7"/>
      <c r="H3275" s="3"/>
      <c r="I3275" s="3"/>
    </row>
    <row r="3276" spans="1:9" ht="15" customHeight="1" x14ac:dyDescent="0.25">
      <c r="A3276" s="3"/>
      <c r="B3276" s="1"/>
      <c r="D3276" s="2"/>
      <c r="F3276" s="7"/>
      <c r="G3276" s="7"/>
      <c r="H3276" s="3"/>
      <c r="I3276" s="3"/>
    </row>
    <row r="3277" spans="1:9" ht="15" customHeight="1" x14ac:dyDescent="0.25">
      <c r="A3277" s="3"/>
      <c r="B3277" s="1"/>
      <c r="D3277" s="2"/>
      <c r="F3277" s="7"/>
      <c r="G3277" s="7"/>
      <c r="H3277" s="3"/>
      <c r="I3277" s="3"/>
    </row>
    <row r="3278" spans="1:9" ht="15" customHeight="1" x14ac:dyDescent="0.25">
      <c r="A3278" s="3"/>
      <c r="B3278" s="1"/>
      <c r="D3278" s="2"/>
      <c r="F3278" s="7"/>
      <c r="G3278" s="7"/>
      <c r="H3278" s="3"/>
      <c r="I3278" s="3"/>
    </row>
    <row r="3279" spans="1:9" ht="15" customHeight="1" x14ac:dyDescent="0.25">
      <c r="A3279" s="3"/>
      <c r="B3279" s="1"/>
      <c r="D3279" s="2"/>
      <c r="F3279" s="7"/>
      <c r="G3279" s="7"/>
      <c r="H3279" s="3"/>
      <c r="I3279" s="3"/>
    </row>
    <row r="3280" spans="1:9" ht="15" customHeight="1" x14ac:dyDescent="0.25">
      <c r="A3280" s="3"/>
      <c r="B3280" s="1"/>
      <c r="D3280" s="2"/>
      <c r="F3280" s="7"/>
      <c r="G3280" s="7"/>
      <c r="H3280" s="3"/>
      <c r="I3280" s="3"/>
    </row>
    <row r="3281" spans="1:9" ht="15" customHeight="1" x14ac:dyDescent="0.25">
      <c r="A3281" s="3"/>
      <c r="B3281" s="1"/>
      <c r="D3281" s="2"/>
      <c r="F3281" s="7"/>
      <c r="G3281" s="7"/>
      <c r="H3281" s="3"/>
      <c r="I3281" s="3"/>
    </row>
    <row r="3282" spans="1:9" ht="15" customHeight="1" x14ac:dyDescent="0.25">
      <c r="A3282" s="3"/>
      <c r="B3282" s="1"/>
      <c r="D3282" s="2"/>
      <c r="F3282" s="7"/>
      <c r="G3282" s="7"/>
      <c r="H3282" s="3"/>
      <c r="I3282" s="3"/>
    </row>
    <row r="3283" spans="1:9" ht="15" customHeight="1" x14ac:dyDescent="0.25">
      <c r="A3283" s="3"/>
      <c r="B3283" s="1"/>
      <c r="D3283" s="2"/>
      <c r="F3283" s="7"/>
      <c r="G3283" s="7"/>
      <c r="H3283" s="3"/>
      <c r="I3283" s="3"/>
    </row>
    <row r="3284" spans="1:9" ht="15" customHeight="1" x14ac:dyDescent="0.25">
      <c r="A3284" s="3"/>
      <c r="B3284" s="1"/>
      <c r="D3284" s="2"/>
      <c r="F3284" s="7"/>
      <c r="G3284" s="7"/>
      <c r="H3284" s="3"/>
      <c r="I3284" s="3"/>
    </row>
    <row r="3285" spans="1:9" ht="15" customHeight="1" x14ac:dyDescent="0.25">
      <c r="A3285" s="3"/>
      <c r="B3285" s="1"/>
      <c r="D3285" s="2"/>
      <c r="F3285" s="7"/>
      <c r="G3285" s="7"/>
      <c r="H3285" s="3"/>
      <c r="I3285" s="3"/>
    </row>
    <row r="3286" spans="1:9" ht="15" customHeight="1" x14ac:dyDescent="0.25">
      <c r="A3286" s="3"/>
      <c r="B3286" s="1"/>
      <c r="D3286" s="2"/>
      <c r="F3286" s="7"/>
      <c r="G3286" s="7"/>
      <c r="H3286" s="3"/>
      <c r="I3286" s="3"/>
    </row>
    <row r="3287" spans="1:9" ht="15" customHeight="1" x14ac:dyDescent="0.25">
      <c r="A3287" s="3"/>
      <c r="B3287" s="1"/>
      <c r="D3287" s="2"/>
      <c r="F3287" s="7"/>
      <c r="G3287" s="7"/>
      <c r="H3287" s="3"/>
      <c r="I3287" s="3"/>
    </row>
    <row r="3288" spans="1:9" ht="15" customHeight="1" x14ac:dyDescent="0.25">
      <c r="A3288" s="3"/>
      <c r="B3288" s="1"/>
      <c r="D3288" s="2"/>
      <c r="F3288" s="7"/>
      <c r="G3288" s="7"/>
      <c r="H3288" s="3"/>
      <c r="I3288" s="3"/>
    </row>
    <row r="3289" spans="1:9" ht="15" customHeight="1" x14ac:dyDescent="0.25">
      <c r="A3289" s="3"/>
      <c r="B3289" s="1"/>
      <c r="D3289" s="2"/>
      <c r="F3289" s="7"/>
      <c r="G3289" s="7"/>
      <c r="H3289" s="3"/>
      <c r="I3289" s="3"/>
    </row>
    <row r="3290" spans="1:9" ht="15" customHeight="1" x14ac:dyDescent="0.25">
      <c r="A3290" s="3"/>
      <c r="B3290" s="1"/>
      <c r="D3290" s="2"/>
      <c r="F3290" s="7"/>
      <c r="G3290" s="7"/>
      <c r="H3290" s="3"/>
      <c r="I3290" s="3"/>
    </row>
    <row r="3291" spans="1:9" ht="15" customHeight="1" x14ac:dyDescent="0.25">
      <c r="A3291" s="3"/>
      <c r="B3291" s="1"/>
      <c r="D3291" s="2"/>
      <c r="F3291" s="7"/>
      <c r="G3291" s="7"/>
      <c r="H3291" s="3"/>
      <c r="I3291" s="3"/>
    </row>
    <row r="3292" spans="1:9" ht="15" customHeight="1" x14ac:dyDescent="0.25">
      <c r="A3292" s="3"/>
      <c r="B3292" s="1"/>
      <c r="D3292" s="2"/>
      <c r="F3292" s="7"/>
      <c r="G3292" s="7"/>
      <c r="H3292" s="3"/>
      <c r="I3292" s="3"/>
    </row>
    <row r="3293" spans="1:9" ht="15" customHeight="1" x14ac:dyDescent="0.25">
      <c r="A3293" s="3"/>
      <c r="B3293" s="1"/>
      <c r="D3293" s="2"/>
      <c r="F3293" s="7"/>
      <c r="G3293" s="7"/>
      <c r="H3293" s="3"/>
      <c r="I3293" s="3"/>
    </row>
    <row r="3294" spans="1:9" ht="15" customHeight="1" x14ac:dyDescent="0.25">
      <c r="A3294" s="3"/>
      <c r="B3294" s="1"/>
      <c r="D3294" s="2"/>
      <c r="F3294" s="7"/>
      <c r="G3294" s="7"/>
      <c r="H3294" s="3"/>
      <c r="I3294" s="3"/>
    </row>
    <row r="3295" spans="1:9" ht="15" customHeight="1" x14ac:dyDescent="0.25">
      <c r="A3295" s="3"/>
      <c r="B3295" s="1"/>
      <c r="D3295" s="2"/>
      <c r="F3295" s="7"/>
      <c r="G3295" s="7"/>
      <c r="H3295" s="3"/>
      <c r="I3295" s="3"/>
    </row>
    <row r="3296" spans="1:9" ht="15" customHeight="1" x14ac:dyDescent="0.25">
      <c r="A3296" s="3"/>
      <c r="B3296" s="1"/>
      <c r="D3296" s="2"/>
      <c r="F3296" s="7"/>
      <c r="G3296" s="7"/>
      <c r="H3296" s="3"/>
      <c r="I3296" s="3"/>
    </row>
    <row r="3297" spans="1:9" ht="15" customHeight="1" x14ac:dyDescent="0.25">
      <c r="A3297" s="3"/>
      <c r="B3297" s="1"/>
      <c r="D3297" s="2"/>
      <c r="F3297" s="7"/>
      <c r="G3297" s="7"/>
      <c r="H3297" s="3"/>
      <c r="I3297" s="3"/>
    </row>
    <row r="3298" spans="1:9" ht="15" customHeight="1" x14ac:dyDescent="0.25">
      <c r="A3298" s="3"/>
      <c r="B3298" s="1"/>
      <c r="D3298" s="2"/>
      <c r="F3298" s="7"/>
      <c r="G3298" s="7"/>
      <c r="H3298" s="3"/>
      <c r="I3298" s="3"/>
    </row>
    <row r="3299" spans="1:9" ht="15" customHeight="1" x14ac:dyDescent="0.25">
      <c r="A3299" s="3"/>
      <c r="B3299" s="1"/>
      <c r="D3299" s="2"/>
      <c r="F3299" s="7"/>
      <c r="G3299" s="7"/>
      <c r="H3299" s="3"/>
      <c r="I3299" s="3"/>
    </row>
    <row r="3300" spans="1:9" ht="15" customHeight="1" x14ac:dyDescent="0.25">
      <c r="A3300" s="3"/>
      <c r="B3300" s="1"/>
      <c r="D3300" s="2"/>
      <c r="F3300" s="7"/>
      <c r="G3300" s="7"/>
      <c r="H3300" s="3"/>
      <c r="I3300" s="3"/>
    </row>
    <row r="3301" spans="1:9" ht="15" customHeight="1" x14ac:dyDescent="0.25">
      <c r="A3301" s="3"/>
      <c r="B3301" s="1"/>
      <c r="D3301" s="2"/>
      <c r="F3301" s="7"/>
      <c r="G3301" s="7"/>
      <c r="H3301" s="3"/>
      <c r="I3301" s="3"/>
    </row>
    <row r="3302" spans="1:9" ht="15" customHeight="1" x14ac:dyDescent="0.25">
      <c r="A3302" s="3"/>
      <c r="B3302" s="1"/>
      <c r="D3302" s="2"/>
      <c r="F3302" s="7"/>
      <c r="G3302" s="7"/>
      <c r="H3302" s="3"/>
      <c r="I3302" s="3"/>
    </row>
    <row r="3303" spans="1:9" ht="15" customHeight="1" x14ac:dyDescent="0.25">
      <c r="A3303" s="3"/>
      <c r="B3303" s="1"/>
      <c r="D3303" s="2"/>
      <c r="F3303" s="7"/>
      <c r="G3303" s="7"/>
      <c r="H3303" s="3"/>
      <c r="I3303" s="3"/>
    </row>
    <row r="3304" spans="1:9" ht="15" customHeight="1" x14ac:dyDescent="0.25">
      <c r="A3304" s="3"/>
      <c r="B3304" s="1"/>
      <c r="D3304" s="2"/>
      <c r="F3304" s="7"/>
      <c r="G3304" s="7"/>
      <c r="H3304" s="3"/>
      <c r="I3304" s="3"/>
    </row>
    <row r="3305" spans="1:9" ht="15" customHeight="1" x14ac:dyDescent="0.25">
      <c r="A3305" s="3"/>
      <c r="B3305" s="1"/>
      <c r="D3305" s="2"/>
      <c r="F3305" s="7"/>
      <c r="G3305" s="7"/>
      <c r="H3305" s="3"/>
      <c r="I3305" s="3"/>
    </row>
    <row r="3306" spans="1:9" ht="15" customHeight="1" x14ac:dyDescent="0.25">
      <c r="A3306" s="3"/>
      <c r="B3306" s="1"/>
      <c r="D3306" s="2"/>
      <c r="F3306" s="7"/>
      <c r="G3306" s="7"/>
      <c r="H3306" s="3"/>
      <c r="I3306" s="3"/>
    </row>
    <row r="3307" spans="1:9" ht="15" customHeight="1" x14ac:dyDescent="0.25">
      <c r="A3307" s="3"/>
      <c r="B3307" s="1"/>
      <c r="D3307" s="2"/>
      <c r="F3307" s="7"/>
      <c r="G3307" s="7"/>
      <c r="H3307" s="3"/>
      <c r="I3307" s="3"/>
    </row>
    <row r="3308" spans="1:9" ht="15" customHeight="1" x14ac:dyDescent="0.25">
      <c r="A3308" s="3"/>
      <c r="B3308" s="1"/>
      <c r="D3308" s="2"/>
      <c r="F3308" s="7"/>
      <c r="G3308" s="7"/>
      <c r="H3308" s="3"/>
      <c r="I3308" s="3"/>
    </row>
    <row r="3309" spans="1:9" ht="15" customHeight="1" x14ac:dyDescent="0.25">
      <c r="A3309" s="3"/>
      <c r="B3309" s="1"/>
      <c r="D3309" s="2"/>
      <c r="F3309" s="7"/>
      <c r="G3309" s="7"/>
      <c r="H3309" s="3"/>
      <c r="I3309" s="3"/>
    </row>
    <row r="3310" spans="1:9" ht="15" customHeight="1" x14ac:dyDescent="0.25">
      <c r="A3310" s="3"/>
      <c r="B3310" s="1"/>
      <c r="D3310" s="2"/>
      <c r="F3310" s="7"/>
      <c r="G3310" s="7"/>
      <c r="H3310" s="3"/>
      <c r="I3310" s="3"/>
    </row>
    <row r="3311" spans="1:9" ht="15" customHeight="1" x14ac:dyDescent="0.25">
      <c r="A3311" s="3"/>
      <c r="B3311" s="1"/>
      <c r="D3311" s="2"/>
      <c r="F3311" s="7"/>
      <c r="G3311" s="7"/>
      <c r="H3311" s="3"/>
      <c r="I3311" s="3"/>
    </row>
    <row r="3312" spans="1:9" ht="15" customHeight="1" x14ac:dyDescent="0.25">
      <c r="A3312" s="3"/>
      <c r="B3312" s="1"/>
      <c r="D3312" s="2"/>
      <c r="F3312" s="7"/>
      <c r="G3312" s="7"/>
      <c r="H3312" s="3"/>
      <c r="I3312" s="3"/>
    </row>
    <row r="3313" spans="1:9" ht="15" customHeight="1" x14ac:dyDescent="0.25">
      <c r="A3313" s="3"/>
      <c r="B3313" s="1"/>
      <c r="D3313" s="2"/>
      <c r="F3313" s="7"/>
      <c r="G3313" s="7"/>
      <c r="H3313" s="3"/>
      <c r="I3313" s="3"/>
    </row>
    <row r="3314" spans="1:9" ht="15" customHeight="1" x14ac:dyDescent="0.25">
      <c r="A3314" s="3"/>
      <c r="B3314" s="1"/>
      <c r="D3314" s="2"/>
      <c r="F3314" s="7"/>
      <c r="G3314" s="7"/>
      <c r="H3314" s="3"/>
      <c r="I3314" s="3"/>
    </row>
    <row r="3315" spans="1:9" ht="15" customHeight="1" x14ac:dyDescent="0.25">
      <c r="A3315" s="3"/>
      <c r="B3315" s="1"/>
      <c r="D3315" s="2"/>
      <c r="F3315" s="7"/>
      <c r="G3315" s="7"/>
      <c r="H3315" s="3"/>
      <c r="I3315" s="3"/>
    </row>
    <row r="3316" spans="1:9" ht="15" customHeight="1" x14ac:dyDescent="0.25">
      <c r="A3316" s="3"/>
      <c r="B3316" s="1"/>
      <c r="D3316" s="2"/>
      <c r="F3316" s="7"/>
      <c r="G3316" s="7"/>
      <c r="H3316" s="3"/>
      <c r="I3316" s="3"/>
    </row>
    <row r="3317" spans="1:9" ht="15" customHeight="1" x14ac:dyDescent="0.25">
      <c r="A3317" s="3"/>
      <c r="B3317" s="1"/>
      <c r="D3317" s="2"/>
      <c r="F3317" s="7"/>
      <c r="G3317" s="7"/>
      <c r="H3317" s="3"/>
      <c r="I3317" s="3"/>
    </row>
    <row r="3318" spans="1:9" ht="15" customHeight="1" x14ac:dyDescent="0.25">
      <c r="A3318" s="3"/>
      <c r="B3318" s="1"/>
      <c r="D3318" s="2"/>
      <c r="F3318" s="7"/>
      <c r="G3318" s="7"/>
      <c r="H3318" s="3"/>
      <c r="I3318" s="3"/>
    </row>
    <row r="3319" spans="1:9" ht="15" customHeight="1" x14ac:dyDescent="0.25">
      <c r="A3319" s="3"/>
      <c r="B3319" s="1"/>
      <c r="D3319" s="2"/>
      <c r="F3319" s="7"/>
      <c r="G3319" s="7"/>
      <c r="H3319" s="3"/>
      <c r="I3319" s="3"/>
    </row>
    <row r="3320" spans="1:9" ht="15" customHeight="1" x14ac:dyDescent="0.25">
      <c r="A3320" s="3"/>
      <c r="B3320" s="1"/>
      <c r="D3320" s="2"/>
      <c r="F3320" s="7"/>
      <c r="G3320" s="7"/>
      <c r="H3320" s="3"/>
      <c r="I3320" s="3"/>
    </row>
    <row r="3321" spans="1:9" ht="15" customHeight="1" x14ac:dyDescent="0.25">
      <c r="A3321" s="3"/>
      <c r="B3321" s="1"/>
      <c r="D3321" s="2"/>
      <c r="F3321" s="7"/>
      <c r="G3321" s="7"/>
      <c r="H3321" s="3"/>
      <c r="I3321" s="3"/>
    </row>
    <row r="3322" spans="1:9" ht="15" customHeight="1" x14ac:dyDescent="0.25">
      <c r="A3322" s="3"/>
      <c r="B3322" s="1"/>
      <c r="D3322" s="2"/>
      <c r="F3322" s="7"/>
      <c r="G3322" s="7"/>
      <c r="H3322" s="3"/>
      <c r="I3322" s="3"/>
    </row>
    <row r="3323" spans="1:9" ht="15" customHeight="1" x14ac:dyDescent="0.25">
      <c r="A3323" s="3"/>
      <c r="B3323" s="1"/>
      <c r="D3323" s="2"/>
      <c r="F3323" s="7"/>
      <c r="G3323" s="7"/>
      <c r="H3323" s="3"/>
      <c r="I3323" s="3"/>
    </row>
    <row r="3324" spans="1:9" ht="15" customHeight="1" x14ac:dyDescent="0.25">
      <c r="A3324" s="3"/>
      <c r="B3324" s="1"/>
      <c r="D3324" s="2"/>
      <c r="F3324" s="7"/>
      <c r="G3324" s="7"/>
      <c r="H3324" s="3"/>
      <c r="I3324" s="3"/>
    </row>
    <row r="3325" spans="1:9" ht="15" customHeight="1" x14ac:dyDescent="0.25">
      <c r="A3325" s="3"/>
      <c r="B3325" s="1"/>
      <c r="D3325" s="2"/>
      <c r="F3325" s="7"/>
      <c r="G3325" s="7"/>
      <c r="H3325" s="3"/>
      <c r="I3325" s="3"/>
    </row>
    <row r="3326" spans="1:9" ht="15" customHeight="1" x14ac:dyDescent="0.25">
      <c r="A3326" s="3"/>
      <c r="B3326" s="1"/>
      <c r="D3326" s="2"/>
      <c r="F3326" s="7"/>
      <c r="G3326" s="7"/>
      <c r="H3326" s="3"/>
      <c r="I3326" s="3"/>
    </row>
    <row r="3327" spans="1:9" ht="15" customHeight="1" x14ac:dyDescent="0.25">
      <c r="A3327" s="3"/>
      <c r="B3327" s="1"/>
      <c r="D3327" s="2"/>
      <c r="F3327" s="7"/>
      <c r="G3327" s="7"/>
      <c r="H3327" s="3"/>
      <c r="I3327" s="3"/>
    </row>
    <row r="3328" spans="1:9" ht="15" customHeight="1" x14ac:dyDescent="0.25">
      <c r="A3328" s="3"/>
      <c r="B3328" s="1"/>
      <c r="D3328" s="2"/>
      <c r="F3328" s="7"/>
      <c r="G3328" s="7"/>
      <c r="H3328" s="3"/>
      <c r="I3328" s="3"/>
    </row>
    <row r="3329" spans="1:9" ht="15" customHeight="1" x14ac:dyDescent="0.25">
      <c r="A3329" s="3"/>
      <c r="B3329" s="1"/>
      <c r="D3329" s="2"/>
      <c r="F3329" s="7"/>
      <c r="G3329" s="7"/>
      <c r="H3329" s="3"/>
      <c r="I3329" s="3"/>
    </row>
    <row r="3330" spans="1:9" ht="15" customHeight="1" x14ac:dyDescent="0.25">
      <c r="A3330" s="3"/>
      <c r="B3330" s="1"/>
      <c r="D3330" s="2"/>
      <c r="F3330" s="7"/>
      <c r="G3330" s="7"/>
      <c r="H3330" s="3"/>
      <c r="I3330" s="3"/>
    </row>
    <row r="3331" spans="1:9" ht="15" customHeight="1" x14ac:dyDescent="0.25">
      <c r="A3331" s="3"/>
      <c r="B3331" s="1"/>
      <c r="D3331" s="2"/>
      <c r="F3331" s="7"/>
      <c r="G3331" s="7"/>
      <c r="H3331" s="3"/>
      <c r="I3331" s="3"/>
    </row>
    <row r="3332" spans="1:9" ht="15" customHeight="1" x14ac:dyDescent="0.25">
      <c r="A3332" s="3"/>
      <c r="B3332" s="1"/>
    </row>
    <row r="3333" spans="1:9" ht="15" customHeight="1" x14ac:dyDescent="0.25">
      <c r="A3333" s="3"/>
      <c r="B3333" s="1"/>
      <c r="D3333" s="2"/>
      <c r="F3333" s="7"/>
      <c r="G3333" s="7"/>
      <c r="H3333" s="3"/>
      <c r="I3333" s="3"/>
    </row>
    <row r="3334" spans="1:9" ht="15" customHeight="1" x14ac:dyDescent="0.25">
      <c r="A3334" s="3"/>
      <c r="B3334" s="1"/>
      <c r="D3334" s="2"/>
      <c r="F3334" s="7"/>
      <c r="G3334" s="7"/>
      <c r="H3334" s="3"/>
      <c r="I3334" s="3"/>
    </row>
    <row r="3335" spans="1:9" ht="15" customHeight="1" x14ac:dyDescent="0.25">
      <c r="A3335" s="3"/>
      <c r="B3335" s="1"/>
      <c r="D3335" s="2"/>
      <c r="F3335" s="7"/>
      <c r="G3335" s="7"/>
      <c r="H3335" s="3"/>
      <c r="I3335" s="3"/>
    </row>
    <row r="3336" spans="1:9" ht="15" customHeight="1" x14ac:dyDescent="0.25">
      <c r="A3336" s="3"/>
      <c r="B3336" s="1"/>
      <c r="D3336" s="2"/>
      <c r="F3336" s="7"/>
      <c r="G3336" s="7"/>
      <c r="H3336" s="3"/>
      <c r="I3336" s="3"/>
    </row>
    <row r="3337" spans="1:9" ht="15" customHeight="1" x14ac:dyDescent="0.25">
      <c r="A3337" s="3"/>
      <c r="B3337" s="1"/>
      <c r="D3337" s="2"/>
      <c r="F3337" s="7"/>
      <c r="G3337" s="7"/>
      <c r="H3337" s="3"/>
      <c r="I3337" s="3"/>
    </row>
    <row r="3338" spans="1:9" ht="15" customHeight="1" x14ac:dyDescent="0.25">
      <c r="A3338" s="3"/>
      <c r="B3338" s="1"/>
      <c r="D3338" s="2"/>
      <c r="F3338" s="7"/>
      <c r="G3338" s="7"/>
      <c r="H3338" s="3"/>
      <c r="I3338" s="3"/>
    </row>
    <row r="3339" spans="1:9" ht="15" customHeight="1" x14ac:dyDescent="0.25">
      <c r="A3339" s="3"/>
      <c r="B3339" s="1"/>
      <c r="D3339" s="2"/>
      <c r="F3339" s="7"/>
      <c r="G3339" s="7"/>
      <c r="H3339" s="3"/>
      <c r="I3339" s="3"/>
    </row>
    <row r="3340" spans="1:9" ht="15" customHeight="1" x14ac:dyDescent="0.25">
      <c r="A3340" s="3"/>
      <c r="B3340" s="1"/>
      <c r="D3340" s="2"/>
      <c r="F3340" s="7"/>
      <c r="G3340" s="7"/>
      <c r="H3340" s="3"/>
      <c r="I3340" s="3"/>
    </row>
    <row r="3341" spans="1:9" ht="15" customHeight="1" x14ac:dyDescent="0.25">
      <c r="A3341" s="3"/>
      <c r="B3341" s="1"/>
      <c r="D3341" s="2"/>
      <c r="F3341" s="7"/>
      <c r="G3341" s="7"/>
      <c r="H3341" s="3"/>
      <c r="I3341" s="3"/>
    </row>
    <row r="3342" spans="1:9" ht="15" customHeight="1" x14ac:dyDescent="0.25">
      <c r="A3342" s="3"/>
      <c r="B3342" s="1"/>
      <c r="D3342" s="2"/>
      <c r="F3342" s="7"/>
      <c r="G3342" s="7"/>
      <c r="H3342" s="3"/>
      <c r="I3342" s="3"/>
    </row>
    <row r="3343" spans="1:9" ht="15" customHeight="1" x14ac:dyDescent="0.25">
      <c r="A3343" s="3"/>
      <c r="B3343" s="1"/>
      <c r="D3343" s="2"/>
      <c r="F3343" s="7"/>
      <c r="G3343" s="7"/>
      <c r="H3343" s="3"/>
      <c r="I3343" s="3"/>
    </row>
    <row r="3344" spans="1:9" ht="15" customHeight="1" x14ac:dyDescent="0.25">
      <c r="A3344" s="3"/>
      <c r="B3344" s="1"/>
      <c r="D3344" s="2"/>
      <c r="F3344" s="7"/>
      <c r="G3344" s="7"/>
      <c r="H3344" s="3"/>
      <c r="I3344" s="3"/>
    </row>
    <row r="3345" spans="1:9" ht="15" customHeight="1" x14ac:dyDescent="0.25">
      <c r="A3345" s="3"/>
      <c r="B3345" s="1"/>
      <c r="D3345" s="2"/>
      <c r="F3345" s="7"/>
      <c r="G3345" s="7"/>
      <c r="H3345" s="3"/>
      <c r="I3345" s="3"/>
    </row>
    <row r="3346" spans="1:9" ht="15" customHeight="1" x14ac:dyDescent="0.25">
      <c r="A3346" s="3"/>
      <c r="B3346" s="1"/>
      <c r="D3346" s="2"/>
      <c r="F3346" s="7"/>
      <c r="G3346" s="7"/>
      <c r="H3346" s="3"/>
      <c r="I3346" s="3"/>
    </row>
    <row r="3347" spans="1:9" ht="15" customHeight="1" x14ac:dyDescent="0.25">
      <c r="A3347" s="3"/>
      <c r="B3347" s="1"/>
      <c r="D3347" s="2"/>
      <c r="F3347" s="7"/>
      <c r="G3347" s="7"/>
      <c r="H3347" s="3"/>
      <c r="I3347" s="3"/>
    </row>
    <row r="3348" spans="1:9" ht="15" customHeight="1" x14ac:dyDescent="0.25">
      <c r="A3348" s="3"/>
      <c r="B3348" s="1"/>
      <c r="D3348" s="2"/>
      <c r="F3348" s="7"/>
      <c r="G3348" s="7"/>
      <c r="H3348" s="3"/>
      <c r="I3348" s="3"/>
    </row>
    <row r="3349" spans="1:9" ht="15" customHeight="1" x14ac:dyDescent="0.25">
      <c r="A3349" s="3"/>
      <c r="B3349" s="1"/>
      <c r="D3349" s="2"/>
      <c r="F3349" s="7"/>
      <c r="G3349" s="7"/>
      <c r="H3349" s="3"/>
      <c r="I3349" s="3"/>
    </row>
    <row r="3350" spans="1:9" ht="15" customHeight="1" x14ac:dyDescent="0.25">
      <c r="A3350" s="3"/>
      <c r="B3350" s="1"/>
      <c r="D3350" s="2"/>
      <c r="F3350" s="7"/>
      <c r="G3350" s="7"/>
      <c r="H3350" s="3"/>
      <c r="I3350" s="3"/>
    </row>
    <row r="3351" spans="1:9" ht="15" customHeight="1" x14ac:dyDescent="0.25">
      <c r="A3351" s="3"/>
      <c r="B3351" s="1"/>
      <c r="D3351" s="2"/>
      <c r="F3351" s="7"/>
      <c r="G3351" s="7"/>
      <c r="H3351" s="3"/>
      <c r="I3351" s="3"/>
    </row>
    <row r="3352" spans="1:9" ht="15" customHeight="1" x14ac:dyDescent="0.25">
      <c r="A3352" s="3"/>
      <c r="B3352" s="1"/>
      <c r="D3352" s="2"/>
      <c r="F3352" s="7"/>
      <c r="G3352" s="7"/>
      <c r="H3352" s="3"/>
      <c r="I3352" s="3"/>
    </row>
    <row r="3353" spans="1:9" ht="15" customHeight="1" x14ac:dyDescent="0.25">
      <c r="A3353" s="3"/>
      <c r="B3353" s="1"/>
      <c r="D3353" s="2"/>
      <c r="F3353" s="7"/>
      <c r="G3353" s="7"/>
      <c r="H3353" s="3"/>
      <c r="I3353" s="3"/>
    </row>
    <row r="3354" spans="1:9" ht="15" customHeight="1" x14ac:dyDescent="0.25">
      <c r="A3354" s="3"/>
      <c r="B3354" s="1"/>
      <c r="D3354" s="2"/>
      <c r="F3354" s="7"/>
      <c r="G3354" s="7"/>
      <c r="H3354" s="3"/>
      <c r="I3354" s="3"/>
    </row>
    <row r="3355" spans="1:9" ht="15" customHeight="1" x14ac:dyDescent="0.25">
      <c r="A3355" s="3"/>
      <c r="B3355" s="1"/>
      <c r="D3355" s="2"/>
      <c r="F3355" s="7"/>
      <c r="G3355" s="7"/>
      <c r="H3355" s="3"/>
      <c r="I3355" s="3"/>
    </row>
    <row r="3356" spans="1:9" ht="15" customHeight="1" x14ac:dyDescent="0.25">
      <c r="A3356" s="3"/>
      <c r="B3356" s="1"/>
      <c r="D3356" s="2"/>
      <c r="F3356" s="7"/>
      <c r="G3356" s="7"/>
      <c r="H3356" s="3"/>
      <c r="I3356" s="3"/>
    </row>
    <row r="3357" spans="1:9" ht="15" customHeight="1" x14ac:dyDescent="0.25">
      <c r="A3357" s="3"/>
      <c r="B3357" s="1"/>
      <c r="D3357" s="2"/>
      <c r="F3357" s="7"/>
      <c r="G3357" s="7"/>
      <c r="H3357" s="3"/>
      <c r="I3357" s="3"/>
    </row>
    <row r="3358" spans="1:9" ht="15" customHeight="1" x14ac:dyDescent="0.25">
      <c r="A3358" s="3"/>
      <c r="B3358" s="1"/>
      <c r="D3358" s="2"/>
      <c r="F3358" s="7"/>
      <c r="G3358" s="7"/>
      <c r="H3358" s="3"/>
      <c r="I3358" s="3"/>
    </row>
    <row r="3359" spans="1:9" ht="15" customHeight="1" x14ac:dyDescent="0.25">
      <c r="A3359" s="3"/>
      <c r="B3359" s="1"/>
      <c r="D3359" s="2"/>
      <c r="F3359" s="7"/>
      <c r="G3359" s="7"/>
      <c r="H3359" s="3"/>
      <c r="I3359" s="3"/>
    </row>
    <row r="3360" spans="1:9" ht="15" customHeight="1" x14ac:dyDescent="0.25">
      <c r="A3360" s="3"/>
      <c r="B3360" s="1"/>
      <c r="D3360" s="2"/>
      <c r="F3360" s="7"/>
      <c r="G3360" s="7"/>
      <c r="H3360" s="3"/>
      <c r="I3360" s="3"/>
    </row>
    <row r="3361" spans="1:9" ht="15" customHeight="1" x14ac:dyDescent="0.25">
      <c r="A3361" s="3"/>
      <c r="B3361" s="1"/>
      <c r="D3361" s="2"/>
      <c r="F3361" s="7"/>
      <c r="G3361" s="7"/>
      <c r="H3361" s="3"/>
      <c r="I3361" s="3"/>
    </row>
    <row r="3362" spans="1:9" ht="15" customHeight="1" x14ac:dyDescent="0.25">
      <c r="A3362" s="3"/>
      <c r="B3362" s="1"/>
      <c r="D3362" s="2"/>
      <c r="F3362" s="7"/>
      <c r="G3362" s="7"/>
      <c r="H3362" s="3"/>
      <c r="I3362" s="3"/>
    </row>
    <row r="3363" spans="1:9" ht="15" customHeight="1" x14ac:dyDescent="0.25">
      <c r="A3363" s="3"/>
      <c r="B3363" s="1"/>
      <c r="D3363" s="2"/>
      <c r="F3363" s="7"/>
      <c r="G3363" s="7"/>
      <c r="H3363" s="3"/>
      <c r="I3363" s="3"/>
    </row>
    <row r="3364" spans="1:9" ht="15" customHeight="1" x14ac:dyDescent="0.25">
      <c r="A3364" s="3"/>
      <c r="B3364" s="1"/>
      <c r="D3364" s="2"/>
      <c r="F3364" s="7"/>
      <c r="G3364" s="7"/>
      <c r="H3364" s="3"/>
      <c r="I3364" s="3"/>
    </row>
    <row r="3365" spans="1:9" ht="15" customHeight="1" x14ac:dyDescent="0.25">
      <c r="A3365" s="3"/>
      <c r="B3365" s="1"/>
      <c r="D3365" s="2"/>
      <c r="F3365" s="7"/>
      <c r="G3365" s="7"/>
      <c r="H3365" s="3"/>
      <c r="I3365" s="3"/>
    </row>
    <row r="3366" spans="1:9" ht="15" customHeight="1" x14ac:dyDescent="0.25">
      <c r="A3366" s="3"/>
      <c r="B3366" s="1"/>
      <c r="D3366" s="2"/>
      <c r="F3366" s="7"/>
      <c r="G3366" s="7"/>
      <c r="H3366" s="3"/>
      <c r="I3366" s="3"/>
    </row>
    <row r="3367" spans="1:9" ht="15" customHeight="1" x14ac:dyDescent="0.25">
      <c r="A3367" s="3"/>
      <c r="B3367" s="1"/>
      <c r="D3367" s="2"/>
      <c r="F3367" s="7"/>
      <c r="G3367" s="7"/>
      <c r="H3367" s="3"/>
      <c r="I3367" s="3"/>
    </row>
    <row r="3368" spans="1:9" ht="15" customHeight="1" x14ac:dyDescent="0.25">
      <c r="A3368" s="3"/>
      <c r="B3368" s="1"/>
      <c r="D3368" s="2"/>
      <c r="F3368" s="7"/>
      <c r="G3368" s="7"/>
      <c r="H3368" s="3"/>
      <c r="I3368" s="3"/>
    </row>
    <row r="3369" spans="1:9" ht="15" customHeight="1" x14ac:dyDescent="0.25">
      <c r="A3369" s="3"/>
      <c r="B3369" s="1"/>
      <c r="D3369" s="2"/>
      <c r="F3369" s="7"/>
      <c r="G3369" s="7"/>
      <c r="H3369" s="3"/>
      <c r="I3369" s="3"/>
    </row>
    <row r="3370" spans="1:9" ht="15" customHeight="1" x14ac:dyDescent="0.25">
      <c r="A3370" s="3"/>
      <c r="B3370" s="1"/>
      <c r="D3370" s="2"/>
      <c r="F3370" s="7"/>
      <c r="G3370" s="7"/>
      <c r="H3370" s="3"/>
      <c r="I3370" s="3"/>
    </row>
    <row r="3371" spans="1:9" ht="15" customHeight="1" x14ac:dyDescent="0.25">
      <c r="A3371" s="3"/>
      <c r="B3371" s="1"/>
      <c r="D3371" s="2"/>
      <c r="F3371" s="7"/>
      <c r="G3371" s="7"/>
      <c r="H3371" s="3"/>
      <c r="I3371" s="3"/>
    </row>
    <row r="3372" spans="1:9" ht="15" customHeight="1" x14ac:dyDescent="0.25">
      <c r="A3372" s="3"/>
      <c r="B3372" s="1"/>
      <c r="D3372" s="2"/>
      <c r="F3372" s="7"/>
      <c r="G3372" s="7"/>
      <c r="H3372" s="3"/>
      <c r="I3372" s="3"/>
    </row>
    <row r="3373" spans="1:9" ht="15" customHeight="1" x14ac:dyDescent="0.25">
      <c r="A3373" s="3"/>
      <c r="B3373" s="1"/>
      <c r="D3373" s="2"/>
      <c r="F3373" s="7"/>
      <c r="G3373" s="7"/>
      <c r="H3373" s="3"/>
      <c r="I3373" s="3"/>
    </row>
    <row r="3374" spans="1:9" ht="15" customHeight="1" x14ac:dyDescent="0.25">
      <c r="A3374" s="3"/>
      <c r="B3374" s="1"/>
      <c r="D3374" s="2"/>
      <c r="F3374" s="7"/>
      <c r="G3374" s="7"/>
      <c r="H3374" s="3"/>
      <c r="I3374" s="3"/>
    </row>
    <row r="3375" spans="1:9" ht="15" customHeight="1" x14ac:dyDescent="0.25">
      <c r="A3375" s="3"/>
      <c r="B3375" s="1"/>
      <c r="D3375" s="2"/>
      <c r="F3375" s="7"/>
      <c r="G3375" s="7"/>
      <c r="H3375" s="3"/>
      <c r="I3375" s="3"/>
    </row>
    <row r="3376" spans="1:9" ht="15" customHeight="1" x14ac:dyDescent="0.25">
      <c r="A3376" s="3"/>
      <c r="B3376" s="1"/>
      <c r="D3376" s="2"/>
      <c r="F3376" s="7"/>
      <c r="G3376" s="7"/>
      <c r="H3376" s="3"/>
      <c r="I3376" s="3"/>
    </row>
    <row r="3377" spans="1:9" ht="15" customHeight="1" x14ac:dyDescent="0.25">
      <c r="A3377" s="3"/>
      <c r="B3377" s="1"/>
      <c r="D3377" s="2"/>
      <c r="F3377" s="7"/>
      <c r="G3377" s="7"/>
      <c r="H3377" s="3"/>
      <c r="I3377" s="3"/>
    </row>
    <row r="3378" spans="1:9" ht="15" customHeight="1" x14ac:dyDescent="0.25">
      <c r="A3378" s="3"/>
      <c r="B3378" s="1"/>
      <c r="D3378" s="2"/>
      <c r="F3378" s="7"/>
      <c r="G3378" s="7"/>
      <c r="H3378" s="3"/>
      <c r="I3378" s="3"/>
    </row>
    <row r="3379" spans="1:9" ht="15" customHeight="1" x14ac:dyDescent="0.25">
      <c r="A3379" s="3"/>
      <c r="B3379" s="1"/>
      <c r="D3379" s="2"/>
      <c r="F3379" s="7"/>
      <c r="G3379" s="7"/>
      <c r="H3379" s="3"/>
      <c r="I3379" s="3"/>
    </row>
    <row r="3380" spans="1:9" ht="15" customHeight="1" x14ac:dyDescent="0.25">
      <c r="A3380" s="3"/>
      <c r="B3380" s="1"/>
      <c r="D3380" s="2"/>
      <c r="F3380" s="7"/>
      <c r="G3380" s="7"/>
      <c r="H3380" s="3"/>
      <c r="I3380" s="3"/>
    </row>
    <row r="3381" spans="1:9" ht="15" customHeight="1" x14ac:dyDescent="0.25">
      <c r="A3381" s="3"/>
      <c r="B3381" s="1"/>
      <c r="D3381" s="2"/>
      <c r="F3381" s="7"/>
      <c r="G3381" s="7"/>
      <c r="H3381" s="3"/>
      <c r="I3381" s="3"/>
    </row>
    <row r="3382" spans="1:9" ht="15" customHeight="1" x14ac:dyDescent="0.25">
      <c r="A3382" s="3"/>
      <c r="B3382" s="1"/>
      <c r="D3382" s="2"/>
      <c r="F3382" s="7"/>
      <c r="G3382" s="7"/>
      <c r="H3382" s="3"/>
      <c r="I3382" s="3"/>
    </row>
    <row r="3383" spans="1:9" ht="15" customHeight="1" x14ac:dyDescent="0.25">
      <c r="A3383" s="3"/>
      <c r="B3383" s="1"/>
      <c r="D3383" s="2"/>
      <c r="F3383" s="7"/>
      <c r="G3383" s="7"/>
      <c r="H3383" s="3"/>
      <c r="I3383" s="3"/>
    </row>
    <row r="3384" spans="1:9" ht="15" customHeight="1" x14ac:dyDescent="0.25">
      <c r="A3384" s="3"/>
      <c r="B3384" s="1"/>
      <c r="D3384" s="2"/>
      <c r="F3384" s="7"/>
      <c r="G3384" s="7"/>
      <c r="H3384" s="3"/>
      <c r="I3384" s="3"/>
    </row>
    <row r="3385" spans="1:9" ht="15" customHeight="1" x14ac:dyDescent="0.25">
      <c r="A3385" s="3"/>
      <c r="B3385" s="1"/>
      <c r="D3385" s="2"/>
      <c r="F3385" s="7"/>
      <c r="G3385" s="7"/>
      <c r="H3385" s="3"/>
      <c r="I3385" s="3"/>
    </row>
    <row r="3386" spans="1:9" ht="15" customHeight="1" x14ac:dyDescent="0.25">
      <c r="A3386" s="3"/>
      <c r="B3386" s="1"/>
      <c r="D3386" s="2"/>
      <c r="H3386" s="3"/>
      <c r="I3386" s="3"/>
    </row>
    <row r="3387" spans="1:9" ht="15" customHeight="1" x14ac:dyDescent="0.25">
      <c r="A3387" s="3"/>
    </row>
    <row r="3388" spans="1:9" ht="15" customHeight="1" x14ac:dyDescent="0.25">
      <c r="A3388" s="3"/>
    </row>
    <row r="3389" spans="1:9" ht="15" customHeight="1" x14ac:dyDescent="0.25">
      <c r="A3389" s="3"/>
    </row>
    <row r="3390" spans="1:9" ht="15" customHeight="1" x14ac:dyDescent="0.25">
      <c r="A3390" s="3"/>
    </row>
    <row r="3391" spans="1:9" ht="15" customHeight="1" x14ac:dyDescent="0.25">
      <c r="A3391" s="3"/>
    </row>
    <row r="3392" spans="1:9" ht="15" customHeight="1" x14ac:dyDescent="0.25">
      <c r="A3392" s="3"/>
    </row>
    <row r="3393" spans="1:1" ht="15" customHeight="1" x14ac:dyDescent="0.25">
      <c r="A3393" s="3"/>
    </row>
    <row r="3394" spans="1:1" ht="15" customHeight="1" x14ac:dyDescent="0.25">
      <c r="A3394" s="3"/>
    </row>
    <row r="3395" spans="1:1" ht="15" customHeight="1" x14ac:dyDescent="0.25">
      <c r="A3395" s="3"/>
    </row>
    <row r="3396" spans="1:1" ht="15" customHeight="1" x14ac:dyDescent="0.25">
      <c r="A3396" s="3"/>
    </row>
    <row r="3397" spans="1:1" ht="15" customHeight="1" x14ac:dyDescent="0.25">
      <c r="A3397" s="3"/>
    </row>
    <row r="3398" spans="1:1" ht="15" customHeight="1" x14ac:dyDescent="0.25">
      <c r="A3398" s="3"/>
    </row>
    <row r="3399" spans="1:1" ht="15" customHeight="1" x14ac:dyDescent="0.25">
      <c r="A3399" s="3"/>
    </row>
    <row r="3400" spans="1:1" ht="15" customHeight="1" x14ac:dyDescent="0.25">
      <c r="A3400" s="3"/>
    </row>
    <row r="3401" spans="1:1" ht="15" customHeight="1" x14ac:dyDescent="0.25">
      <c r="A3401" s="3"/>
    </row>
    <row r="3402" spans="1:1" ht="15" customHeight="1" x14ac:dyDescent="0.25">
      <c r="A3402" s="3"/>
    </row>
    <row r="3403" spans="1:1" ht="15" customHeight="1" x14ac:dyDescent="0.25">
      <c r="A3403" s="3"/>
    </row>
    <row r="3404" spans="1:1" ht="15" customHeight="1" x14ac:dyDescent="0.25">
      <c r="A3404" s="3"/>
    </row>
    <row r="3405" spans="1:1" ht="15" customHeight="1" x14ac:dyDescent="0.25">
      <c r="A3405" s="3"/>
    </row>
    <row r="3406" spans="1:1" ht="15" customHeight="1" x14ac:dyDescent="0.25">
      <c r="A3406" s="3"/>
    </row>
    <row r="3407" spans="1:1" ht="15" customHeight="1" x14ac:dyDescent="0.25">
      <c r="A3407" s="3"/>
    </row>
    <row r="3408" spans="1:1" ht="15" customHeight="1" x14ac:dyDescent="0.25">
      <c r="A3408" s="3"/>
    </row>
    <row r="3409" spans="1:1" ht="15" customHeight="1" x14ac:dyDescent="0.25">
      <c r="A3409" s="3"/>
    </row>
    <row r="3410" spans="1:1" ht="15" customHeight="1" x14ac:dyDescent="0.25">
      <c r="A3410" s="3"/>
    </row>
    <row r="3411" spans="1:1" ht="15" customHeight="1" x14ac:dyDescent="0.25">
      <c r="A3411" s="3"/>
    </row>
    <row r="3412" spans="1:1" ht="15" customHeight="1" x14ac:dyDescent="0.25">
      <c r="A3412" s="3"/>
    </row>
    <row r="3413" spans="1:1" ht="15" customHeight="1" x14ac:dyDescent="0.25">
      <c r="A3413" s="3"/>
    </row>
    <row r="3414" spans="1:1" ht="15" customHeight="1" x14ac:dyDescent="0.25">
      <c r="A3414" s="3"/>
    </row>
    <row r="3415" spans="1:1" ht="15" customHeight="1" x14ac:dyDescent="0.25">
      <c r="A3415" s="3"/>
    </row>
    <row r="3416" spans="1:1" ht="15" customHeight="1" x14ac:dyDescent="0.25">
      <c r="A3416" s="3"/>
    </row>
    <row r="3417" spans="1:1" ht="15" customHeight="1" x14ac:dyDescent="0.25">
      <c r="A3417" s="3"/>
    </row>
    <row r="3418" spans="1:1" ht="15" customHeight="1" x14ac:dyDescent="0.25">
      <c r="A3418" s="3"/>
    </row>
    <row r="3419" spans="1:1" ht="15" customHeight="1" x14ac:dyDescent="0.25">
      <c r="A3419" s="3"/>
    </row>
    <row r="3420" spans="1:1" ht="15" customHeight="1" x14ac:dyDescent="0.25">
      <c r="A3420" s="3"/>
    </row>
    <row r="3421" spans="1:1" ht="15" customHeight="1" x14ac:dyDescent="0.25">
      <c r="A3421" s="3"/>
    </row>
    <row r="3422" spans="1:1" ht="15" customHeight="1" x14ac:dyDescent="0.25">
      <c r="A3422" s="3"/>
    </row>
    <row r="3423" spans="1:1" ht="15" customHeight="1" x14ac:dyDescent="0.25">
      <c r="A3423" s="3"/>
    </row>
    <row r="3424" spans="1:1" ht="15" customHeight="1" x14ac:dyDescent="0.25">
      <c r="A3424" s="3"/>
    </row>
    <row r="3425" spans="1:1" ht="15" customHeight="1" x14ac:dyDescent="0.25">
      <c r="A3425" s="3"/>
    </row>
    <row r="3426" spans="1:1" ht="15" customHeight="1" x14ac:dyDescent="0.25">
      <c r="A3426" s="3"/>
    </row>
    <row r="3427" spans="1:1" ht="15" customHeight="1" x14ac:dyDescent="0.25">
      <c r="A3427" s="3"/>
    </row>
    <row r="3428" spans="1:1" ht="15" customHeight="1" x14ac:dyDescent="0.25">
      <c r="A3428" s="3"/>
    </row>
    <row r="3429" spans="1:1" ht="15" customHeight="1" x14ac:dyDescent="0.25">
      <c r="A3429" s="3"/>
    </row>
    <row r="3430" spans="1:1" ht="15" customHeight="1" x14ac:dyDescent="0.25">
      <c r="A3430" s="3"/>
    </row>
    <row r="3431" spans="1:1" ht="15" customHeight="1" x14ac:dyDescent="0.25">
      <c r="A3431" s="3"/>
    </row>
    <row r="3432" spans="1:1" ht="15" customHeight="1" x14ac:dyDescent="0.25">
      <c r="A3432" s="3"/>
    </row>
    <row r="3433" spans="1:1" ht="15" customHeight="1" x14ac:dyDescent="0.25">
      <c r="A3433" s="3"/>
    </row>
    <row r="3434" spans="1:1" ht="15" customHeight="1" x14ac:dyDescent="0.25">
      <c r="A3434" s="3"/>
    </row>
    <row r="3435" spans="1:1" ht="15" customHeight="1" x14ac:dyDescent="0.25">
      <c r="A3435" s="3"/>
    </row>
    <row r="3436" spans="1:1" ht="15" customHeight="1" x14ac:dyDescent="0.25">
      <c r="A3436" s="3"/>
    </row>
    <row r="3437" spans="1:1" ht="15" customHeight="1" x14ac:dyDescent="0.25">
      <c r="A3437" s="3"/>
    </row>
    <row r="3438" spans="1:1" ht="15" customHeight="1" x14ac:dyDescent="0.25">
      <c r="A3438" s="3"/>
    </row>
    <row r="3439" spans="1:1" ht="15" customHeight="1" x14ac:dyDescent="0.25">
      <c r="A3439" s="3"/>
    </row>
    <row r="3440" spans="1:1" ht="15" customHeight="1" x14ac:dyDescent="0.25">
      <c r="A3440" s="3"/>
    </row>
    <row r="3441" spans="1:1" ht="15" customHeight="1" x14ac:dyDescent="0.25">
      <c r="A3441" s="3"/>
    </row>
    <row r="3442" spans="1:1" ht="15" customHeight="1" x14ac:dyDescent="0.25">
      <c r="A3442" s="3"/>
    </row>
    <row r="3443" spans="1:1" ht="15" customHeight="1" x14ac:dyDescent="0.25">
      <c r="A3443" s="3"/>
    </row>
    <row r="3444" spans="1:1" ht="15" customHeight="1" x14ac:dyDescent="0.25">
      <c r="A3444" s="3"/>
    </row>
    <row r="3445" spans="1:1" ht="15" customHeight="1" x14ac:dyDescent="0.25">
      <c r="A3445" s="3"/>
    </row>
    <row r="3446" spans="1:1" ht="15" customHeight="1" x14ac:dyDescent="0.25">
      <c r="A3446" s="3"/>
    </row>
    <row r="3447" spans="1:1" ht="15" customHeight="1" x14ac:dyDescent="0.25">
      <c r="A3447" s="3"/>
    </row>
    <row r="3448" spans="1:1" ht="15" customHeight="1" x14ac:dyDescent="0.25">
      <c r="A3448" s="3"/>
    </row>
    <row r="3449" spans="1:1" ht="15" customHeight="1" x14ac:dyDescent="0.25">
      <c r="A3449" s="3"/>
    </row>
    <row r="3450" spans="1:1" ht="15" customHeight="1" x14ac:dyDescent="0.25">
      <c r="A3450" s="3"/>
    </row>
  </sheetData>
  <autoFilter ref="B1:I1">
    <sortState ref="B2:I64">
      <sortCondition ref="B1"/>
    </sortState>
  </autoFilter>
  <phoneticPr fontId="37" type="noConversion"/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8" sqref="G8"/>
    </sheetView>
  </sheetViews>
  <sheetFormatPr defaultColWidth="14.42578125" defaultRowHeight="15" customHeight="1" x14ac:dyDescent="0.25"/>
  <cols>
    <col min="1" max="1" width="19" style="16" customWidth="1"/>
    <col min="2" max="2" width="62.5703125" style="16" customWidth="1"/>
    <col min="3" max="6" width="3.7109375" style="16" customWidth="1"/>
    <col min="7" max="26" width="9" style="16" customWidth="1"/>
    <col min="27" max="16384" width="14.42578125" style="16"/>
  </cols>
  <sheetData>
    <row r="1" spans="1:26" ht="21" customHeight="1" x14ac:dyDescent="0.3">
      <c r="A1" s="197" t="s">
        <v>43</v>
      </c>
      <c r="B1" s="197" t="s">
        <v>21</v>
      </c>
      <c r="C1" s="198" t="s">
        <v>30</v>
      </c>
      <c r="D1" s="199" t="s">
        <v>94</v>
      </c>
      <c r="E1" s="199" t="s">
        <v>95</v>
      </c>
      <c r="F1" s="199" t="s">
        <v>96</v>
      </c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</row>
    <row r="2" spans="1:26" ht="21" customHeight="1" x14ac:dyDescent="0.3">
      <c r="A2" s="201" t="s">
        <v>97</v>
      </c>
      <c r="B2" s="202" t="s">
        <v>98</v>
      </c>
      <c r="C2" s="198">
        <v>4</v>
      </c>
      <c r="D2" s="199"/>
      <c r="E2" s="199"/>
      <c r="F2" s="199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</row>
    <row r="3" spans="1:26" ht="21" customHeight="1" x14ac:dyDescent="0.3">
      <c r="A3" s="201" t="s">
        <v>99</v>
      </c>
      <c r="B3" s="202" t="s">
        <v>100</v>
      </c>
      <c r="C3" s="198">
        <v>4</v>
      </c>
      <c r="D3" s="199"/>
      <c r="E3" s="199"/>
      <c r="F3" s="199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</row>
    <row r="4" spans="1:26" ht="21" customHeight="1" x14ac:dyDescent="0.3">
      <c r="A4" s="201" t="s">
        <v>101</v>
      </c>
      <c r="B4" s="202" t="s">
        <v>102</v>
      </c>
      <c r="C4" s="198">
        <v>4</v>
      </c>
      <c r="D4" s="199"/>
      <c r="E4" s="199"/>
      <c r="F4" s="199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</row>
    <row r="5" spans="1:26" ht="21" customHeight="1" x14ac:dyDescent="0.3">
      <c r="A5" s="201" t="s">
        <v>103</v>
      </c>
      <c r="B5" s="202" t="s">
        <v>104</v>
      </c>
      <c r="C5" s="198">
        <v>4</v>
      </c>
      <c r="D5" s="199"/>
      <c r="E5" s="199"/>
      <c r="F5" s="199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</row>
    <row r="6" spans="1:26" ht="21" customHeight="1" x14ac:dyDescent="0.3">
      <c r="A6" s="201" t="s">
        <v>105</v>
      </c>
      <c r="B6" s="202" t="s">
        <v>106</v>
      </c>
      <c r="C6" s="198">
        <v>4</v>
      </c>
      <c r="D6" s="199"/>
      <c r="E6" s="199"/>
      <c r="F6" s="199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</row>
    <row r="7" spans="1:26" ht="21" customHeight="1" x14ac:dyDescent="0.3">
      <c r="A7" s="201" t="s">
        <v>107</v>
      </c>
      <c r="B7" s="202" t="s">
        <v>108</v>
      </c>
      <c r="C7" s="198">
        <v>4</v>
      </c>
      <c r="D7" s="199"/>
      <c r="E7" s="199"/>
      <c r="F7" s="199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</row>
    <row r="8" spans="1:26" ht="21" customHeight="1" x14ac:dyDescent="0.3">
      <c r="A8" s="201" t="s">
        <v>109</v>
      </c>
      <c r="B8" s="202"/>
      <c r="C8" s="198">
        <v>4</v>
      </c>
      <c r="D8" s="199"/>
      <c r="E8" s="199"/>
      <c r="F8" s="199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</row>
    <row r="9" spans="1:26" ht="21" customHeight="1" x14ac:dyDescent="0.3">
      <c r="A9" s="201" t="s">
        <v>110</v>
      </c>
      <c r="B9" s="202"/>
      <c r="C9" s="198">
        <v>4</v>
      </c>
      <c r="D9" s="199"/>
      <c r="E9" s="199"/>
      <c r="F9" s="199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</row>
    <row r="10" spans="1:26" ht="21" customHeight="1" x14ac:dyDescent="0.3">
      <c r="A10" s="201" t="s">
        <v>111</v>
      </c>
      <c r="B10" s="202"/>
      <c r="C10" s="198">
        <v>4</v>
      </c>
      <c r="D10" s="199"/>
      <c r="E10" s="199"/>
      <c r="F10" s="199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</row>
    <row r="11" spans="1:26" ht="21" customHeight="1" x14ac:dyDescent="0.3">
      <c r="A11" s="201" t="s">
        <v>112</v>
      </c>
      <c r="B11" s="202" t="s">
        <v>113</v>
      </c>
      <c r="C11" s="198">
        <v>4</v>
      </c>
      <c r="D11" s="199">
        <v>2</v>
      </c>
      <c r="E11" s="199">
        <v>2</v>
      </c>
      <c r="F11" s="199">
        <v>3</v>
      </c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</row>
    <row r="12" spans="1:26" ht="21" customHeight="1" x14ac:dyDescent="0.3">
      <c r="A12" s="201" t="s">
        <v>114</v>
      </c>
      <c r="B12" s="202" t="s">
        <v>115</v>
      </c>
      <c r="C12" s="198">
        <v>4</v>
      </c>
      <c r="D12" s="199">
        <v>2</v>
      </c>
      <c r="E12" s="199">
        <v>2</v>
      </c>
      <c r="F12" s="199">
        <v>3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</row>
    <row r="13" spans="1:26" ht="21" customHeight="1" x14ac:dyDescent="0.3">
      <c r="A13" s="201" t="s">
        <v>116</v>
      </c>
      <c r="B13" s="202" t="s">
        <v>117</v>
      </c>
      <c r="C13" s="198">
        <v>5</v>
      </c>
      <c r="D13" s="199">
        <v>1</v>
      </c>
      <c r="E13" s="199">
        <v>4</v>
      </c>
      <c r="F13" s="199">
        <v>3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</row>
    <row r="14" spans="1:26" ht="21" customHeight="1" x14ac:dyDescent="0.3">
      <c r="A14" s="203" t="s">
        <v>17</v>
      </c>
      <c r="B14" s="204" t="s">
        <v>118</v>
      </c>
      <c r="C14" s="205">
        <v>2</v>
      </c>
      <c r="D14" s="199"/>
      <c r="E14" s="199"/>
      <c r="F14" s="199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</row>
    <row r="15" spans="1:26" ht="21" customHeight="1" x14ac:dyDescent="0.3">
      <c r="A15" s="203" t="s">
        <v>119</v>
      </c>
      <c r="B15" s="204" t="s">
        <v>120</v>
      </c>
      <c r="C15" s="205">
        <v>2</v>
      </c>
      <c r="D15" s="206"/>
      <c r="E15" s="206"/>
      <c r="F15" s="206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</row>
    <row r="16" spans="1:26" ht="21" customHeight="1" x14ac:dyDescent="0.3">
      <c r="A16" s="203" t="s">
        <v>121</v>
      </c>
      <c r="B16" s="204" t="s">
        <v>122</v>
      </c>
      <c r="C16" s="205">
        <v>2</v>
      </c>
      <c r="D16" s="206"/>
      <c r="E16" s="206"/>
      <c r="F16" s="206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21" customHeight="1" x14ac:dyDescent="0.3">
      <c r="A17" s="197" t="s">
        <v>123</v>
      </c>
      <c r="B17" s="200" t="s">
        <v>124</v>
      </c>
      <c r="C17" s="198">
        <v>2</v>
      </c>
      <c r="D17" s="199"/>
      <c r="E17" s="199"/>
      <c r="F17" s="199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</row>
    <row r="18" spans="1:26" ht="21" customHeight="1" x14ac:dyDescent="0.3">
      <c r="A18" s="197" t="s">
        <v>125</v>
      </c>
      <c r="B18" s="200" t="s">
        <v>126</v>
      </c>
      <c r="C18" s="198">
        <v>2</v>
      </c>
      <c r="D18" s="199"/>
      <c r="E18" s="199"/>
      <c r="F18" s="199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</row>
    <row r="19" spans="1:26" ht="21" customHeight="1" x14ac:dyDescent="0.3">
      <c r="A19" s="197" t="s">
        <v>127</v>
      </c>
      <c r="B19" s="200" t="s">
        <v>128</v>
      </c>
      <c r="C19" s="198">
        <v>2</v>
      </c>
      <c r="D19" s="199"/>
      <c r="E19" s="199"/>
      <c r="F19" s="199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</row>
    <row r="20" spans="1:26" ht="21" customHeight="1" x14ac:dyDescent="0.3">
      <c r="A20" s="197" t="s">
        <v>129</v>
      </c>
      <c r="B20" s="200" t="s">
        <v>130</v>
      </c>
      <c r="C20" s="198">
        <v>2</v>
      </c>
      <c r="D20" s="199"/>
      <c r="E20" s="199"/>
      <c r="F20" s="199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</row>
    <row r="21" spans="1:26" ht="21" customHeight="1" x14ac:dyDescent="0.3">
      <c r="A21" s="197" t="s">
        <v>131</v>
      </c>
      <c r="B21" s="200" t="s">
        <v>132</v>
      </c>
      <c r="C21" s="198">
        <v>2</v>
      </c>
      <c r="D21" s="199"/>
      <c r="E21" s="199"/>
      <c r="F21" s="199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</row>
    <row r="22" spans="1:26" ht="21" customHeight="1" x14ac:dyDescent="0.3">
      <c r="A22" s="197" t="s">
        <v>133</v>
      </c>
      <c r="B22" s="200" t="s">
        <v>134</v>
      </c>
      <c r="C22" s="198">
        <v>2</v>
      </c>
      <c r="D22" s="199"/>
      <c r="E22" s="199"/>
      <c r="F22" s="199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</row>
    <row r="23" spans="1:26" ht="21" customHeight="1" x14ac:dyDescent="0.3">
      <c r="A23" s="197" t="s">
        <v>135</v>
      </c>
      <c r="B23" s="200" t="s">
        <v>136</v>
      </c>
      <c r="C23" s="198">
        <v>2</v>
      </c>
      <c r="D23" s="199"/>
      <c r="E23" s="199"/>
      <c r="F23" s="199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</row>
    <row r="24" spans="1:26" ht="21" customHeight="1" x14ac:dyDescent="0.3">
      <c r="A24" s="197" t="s">
        <v>137</v>
      </c>
      <c r="B24" s="200" t="s">
        <v>138</v>
      </c>
      <c r="C24" s="198"/>
      <c r="D24" s="199"/>
      <c r="E24" s="199"/>
      <c r="F24" s="199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</row>
    <row r="25" spans="1:26" ht="21" customHeight="1" x14ac:dyDescent="0.3">
      <c r="A25" s="197" t="s">
        <v>139</v>
      </c>
      <c r="B25" s="200" t="s">
        <v>140</v>
      </c>
      <c r="C25" s="198">
        <v>2</v>
      </c>
      <c r="D25" s="199"/>
      <c r="E25" s="199"/>
      <c r="F25" s="199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</row>
    <row r="26" spans="1:26" ht="21" customHeight="1" x14ac:dyDescent="0.3">
      <c r="A26" s="197" t="s">
        <v>141</v>
      </c>
      <c r="B26" s="200" t="s">
        <v>142</v>
      </c>
      <c r="C26" s="198"/>
      <c r="D26" s="199"/>
      <c r="E26" s="199"/>
      <c r="F26" s="199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</row>
    <row r="27" spans="1:26" ht="21" customHeight="1" x14ac:dyDescent="0.3">
      <c r="A27" s="197" t="s">
        <v>143</v>
      </c>
      <c r="B27" s="200" t="s">
        <v>144</v>
      </c>
      <c r="C27" s="198"/>
      <c r="D27" s="199"/>
      <c r="E27" s="199"/>
      <c r="F27" s="199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</row>
    <row r="28" spans="1:26" ht="21" customHeight="1" x14ac:dyDescent="0.3">
      <c r="A28" s="197" t="s">
        <v>145</v>
      </c>
      <c r="B28" s="200" t="s">
        <v>146</v>
      </c>
      <c r="C28" s="198"/>
      <c r="D28" s="199"/>
      <c r="E28" s="199"/>
      <c r="F28" s="199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</row>
    <row r="29" spans="1:26" ht="21" customHeight="1" x14ac:dyDescent="0.3">
      <c r="A29" s="197" t="s">
        <v>147</v>
      </c>
      <c r="B29" s="200"/>
      <c r="C29" s="198"/>
      <c r="D29" s="199"/>
      <c r="E29" s="199"/>
      <c r="F29" s="199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</row>
    <row r="30" spans="1:26" ht="21" customHeight="1" x14ac:dyDescent="0.3">
      <c r="A30" s="197" t="s">
        <v>148</v>
      </c>
      <c r="B30" s="200" t="s">
        <v>149</v>
      </c>
      <c r="C30" s="198">
        <v>1</v>
      </c>
      <c r="D30" s="199"/>
      <c r="E30" s="199"/>
      <c r="F30" s="199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</row>
    <row r="31" spans="1:26" ht="21" customHeight="1" x14ac:dyDescent="0.3">
      <c r="A31" s="197" t="s">
        <v>150</v>
      </c>
      <c r="B31" s="200" t="s">
        <v>151</v>
      </c>
      <c r="C31" s="198">
        <v>3</v>
      </c>
      <c r="D31" s="199"/>
      <c r="E31" s="199"/>
      <c r="F31" s="199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</row>
    <row r="32" spans="1:26" ht="21" customHeight="1" x14ac:dyDescent="0.3">
      <c r="A32" s="197" t="s">
        <v>152</v>
      </c>
      <c r="B32" s="200" t="s">
        <v>124</v>
      </c>
      <c r="C32" s="198">
        <v>2</v>
      </c>
      <c r="D32" s="199"/>
      <c r="E32" s="199"/>
      <c r="F32" s="199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</row>
    <row r="33" spans="1:26" ht="21" customHeight="1" x14ac:dyDescent="0.3">
      <c r="A33" s="197" t="s">
        <v>153</v>
      </c>
      <c r="B33" s="200" t="s">
        <v>126</v>
      </c>
      <c r="C33" s="198">
        <v>2</v>
      </c>
      <c r="D33" s="199"/>
      <c r="E33" s="199"/>
      <c r="F33" s="199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</row>
    <row r="34" spans="1:26" ht="21" customHeight="1" x14ac:dyDescent="0.3">
      <c r="A34" s="197" t="s">
        <v>154</v>
      </c>
      <c r="B34" s="200" t="s">
        <v>128</v>
      </c>
      <c r="C34" s="198">
        <v>2</v>
      </c>
      <c r="D34" s="199"/>
      <c r="E34" s="199"/>
      <c r="F34" s="199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</row>
    <row r="35" spans="1:26" ht="21" customHeight="1" x14ac:dyDescent="0.3">
      <c r="A35" s="197" t="s">
        <v>155</v>
      </c>
      <c r="B35" s="200" t="s">
        <v>130</v>
      </c>
      <c r="C35" s="198">
        <v>2</v>
      </c>
      <c r="D35" s="199"/>
      <c r="E35" s="199"/>
      <c r="F35" s="199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</row>
    <row r="36" spans="1:26" ht="21" customHeight="1" x14ac:dyDescent="0.3">
      <c r="A36" s="197" t="s">
        <v>156</v>
      </c>
      <c r="B36" s="200" t="s">
        <v>132</v>
      </c>
      <c r="C36" s="198">
        <v>2</v>
      </c>
      <c r="D36" s="199"/>
      <c r="E36" s="199"/>
      <c r="F36" s="199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</row>
    <row r="37" spans="1:26" ht="21" customHeight="1" x14ac:dyDescent="0.3">
      <c r="A37" s="197" t="s">
        <v>157</v>
      </c>
      <c r="B37" s="200" t="s">
        <v>158</v>
      </c>
      <c r="C37" s="198">
        <v>2</v>
      </c>
      <c r="D37" s="199"/>
      <c r="E37" s="199"/>
      <c r="F37" s="199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</row>
    <row r="38" spans="1:26" ht="21" customHeight="1" x14ac:dyDescent="0.3">
      <c r="A38" s="197" t="s">
        <v>16</v>
      </c>
      <c r="B38" s="200" t="s">
        <v>159</v>
      </c>
      <c r="C38" s="198">
        <v>4</v>
      </c>
      <c r="D38" s="199"/>
      <c r="E38" s="199"/>
      <c r="F38" s="199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</row>
    <row r="39" spans="1:26" ht="21" customHeight="1" x14ac:dyDescent="0.3">
      <c r="A39" s="197" t="s">
        <v>160</v>
      </c>
      <c r="B39" s="200" t="s">
        <v>161</v>
      </c>
      <c r="C39" s="198">
        <v>4</v>
      </c>
      <c r="D39" s="199"/>
      <c r="E39" s="199"/>
      <c r="F39" s="199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</row>
    <row r="40" spans="1:26" ht="21" customHeight="1" x14ac:dyDescent="0.3">
      <c r="A40" s="197" t="s">
        <v>162</v>
      </c>
      <c r="B40" s="200" t="s">
        <v>163</v>
      </c>
      <c r="C40" s="198">
        <v>4</v>
      </c>
      <c r="D40" s="199"/>
      <c r="E40" s="199"/>
      <c r="F40" s="199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</row>
    <row r="41" spans="1:26" ht="21" customHeight="1" x14ac:dyDescent="0.3">
      <c r="A41" s="197" t="s">
        <v>164</v>
      </c>
      <c r="B41" s="200"/>
      <c r="C41" s="198">
        <v>4</v>
      </c>
      <c r="D41" s="199"/>
      <c r="E41" s="199"/>
      <c r="F41" s="199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</row>
    <row r="42" spans="1:26" ht="21" customHeight="1" x14ac:dyDescent="0.3">
      <c r="A42" s="197" t="s">
        <v>165</v>
      </c>
      <c r="B42" s="200" t="s">
        <v>166</v>
      </c>
      <c r="C42" s="198">
        <v>4</v>
      </c>
      <c r="D42" s="199"/>
      <c r="E42" s="199"/>
      <c r="F42" s="199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</row>
    <row r="43" spans="1:26" ht="21" customHeight="1" x14ac:dyDescent="0.3">
      <c r="A43" s="197" t="s">
        <v>167</v>
      </c>
      <c r="B43" s="200" t="s">
        <v>168</v>
      </c>
      <c r="C43" s="198">
        <v>2</v>
      </c>
      <c r="D43" s="199"/>
      <c r="E43" s="199"/>
      <c r="F43" s="199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</row>
    <row r="44" spans="1:26" ht="21" customHeight="1" x14ac:dyDescent="0.3">
      <c r="A44" s="197" t="s">
        <v>169</v>
      </c>
      <c r="B44" s="200" t="s">
        <v>170</v>
      </c>
      <c r="C44" s="198">
        <v>2</v>
      </c>
      <c r="D44" s="199"/>
      <c r="E44" s="199"/>
      <c r="F44" s="199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</row>
    <row r="45" spans="1:26" ht="21" customHeight="1" x14ac:dyDescent="0.3">
      <c r="A45" s="197" t="s">
        <v>171</v>
      </c>
      <c r="B45" s="200" t="s">
        <v>172</v>
      </c>
      <c r="C45" s="198">
        <v>2</v>
      </c>
      <c r="D45" s="199"/>
      <c r="E45" s="199"/>
      <c r="F45" s="199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</row>
    <row r="46" spans="1:26" ht="21" customHeight="1" x14ac:dyDescent="0.3">
      <c r="A46" s="197" t="s">
        <v>173</v>
      </c>
      <c r="B46" s="200" t="s">
        <v>174</v>
      </c>
      <c r="C46" s="198">
        <v>2</v>
      </c>
      <c r="D46" s="199"/>
      <c r="E46" s="199"/>
      <c r="F46" s="199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</row>
    <row r="47" spans="1:26" ht="21" customHeight="1" x14ac:dyDescent="0.3">
      <c r="A47" s="197" t="s">
        <v>175</v>
      </c>
      <c r="B47" s="200" t="s">
        <v>176</v>
      </c>
      <c r="C47" s="198">
        <v>3</v>
      </c>
      <c r="D47" s="199"/>
      <c r="E47" s="199"/>
      <c r="F47" s="199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21" customHeight="1" x14ac:dyDescent="0.3">
      <c r="A48" s="197" t="s">
        <v>177</v>
      </c>
      <c r="B48" s="200" t="s">
        <v>178</v>
      </c>
      <c r="C48" s="198"/>
      <c r="D48" s="199"/>
      <c r="E48" s="199"/>
      <c r="F48" s="199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:26" ht="21" customHeight="1" x14ac:dyDescent="0.3">
      <c r="A49" s="197" t="s">
        <v>179</v>
      </c>
      <c r="B49" s="200" t="s">
        <v>180</v>
      </c>
      <c r="C49" s="198">
        <v>3</v>
      </c>
      <c r="D49" s="199"/>
      <c r="E49" s="199"/>
      <c r="F49" s="199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</row>
    <row r="50" spans="1:26" ht="21" customHeight="1" x14ac:dyDescent="0.3">
      <c r="A50" s="197" t="s">
        <v>181</v>
      </c>
      <c r="B50" s="200" t="s">
        <v>182</v>
      </c>
      <c r="C50" s="198"/>
      <c r="D50" s="199"/>
      <c r="E50" s="199"/>
      <c r="F50" s="199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</row>
    <row r="51" spans="1:26" ht="21" customHeight="1" x14ac:dyDescent="0.3">
      <c r="A51" s="197" t="s">
        <v>183</v>
      </c>
      <c r="B51" s="200" t="s">
        <v>184</v>
      </c>
      <c r="C51" s="198"/>
      <c r="D51" s="199"/>
      <c r="E51" s="199"/>
      <c r="F51" s="199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</row>
    <row r="52" spans="1:26" ht="21" customHeight="1" x14ac:dyDescent="0.3">
      <c r="A52" s="197" t="s">
        <v>185</v>
      </c>
      <c r="B52" s="200" t="s">
        <v>186</v>
      </c>
      <c r="C52" s="198"/>
      <c r="D52" s="199"/>
      <c r="E52" s="199"/>
      <c r="F52" s="199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</row>
    <row r="53" spans="1:26" ht="21" customHeight="1" x14ac:dyDescent="0.3">
      <c r="A53" s="197" t="s">
        <v>187</v>
      </c>
      <c r="B53" s="200" t="s">
        <v>188</v>
      </c>
      <c r="C53" s="198"/>
      <c r="D53" s="199"/>
      <c r="E53" s="199"/>
      <c r="F53" s="199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</row>
    <row r="54" spans="1:26" ht="21" customHeight="1" x14ac:dyDescent="0.3">
      <c r="A54" s="197" t="s">
        <v>189</v>
      </c>
      <c r="B54" s="200" t="s">
        <v>190</v>
      </c>
      <c r="C54" s="198"/>
      <c r="D54" s="199"/>
      <c r="E54" s="199"/>
      <c r="F54" s="199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</row>
    <row r="55" spans="1:26" ht="21" customHeight="1" x14ac:dyDescent="0.3">
      <c r="A55" s="197" t="s">
        <v>191</v>
      </c>
      <c r="B55" s="200" t="s">
        <v>192</v>
      </c>
      <c r="C55" s="198"/>
      <c r="D55" s="199"/>
      <c r="E55" s="199"/>
      <c r="F55" s="199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</row>
    <row r="56" spans="1:26" ht="21" customHeight="1" x14ac:dyDescent="0.3">
      <c r="A56" s="197" t="s">
        <v>193</v>
      </c>
      <c r="B56" s="200" t="s">
        <v>194</v>
      </c>
      <c r="C56" s="198"/>
      <c r="D56" s="199"/>
      <c r="E56" s="199"/>
      <c r="F56" s="199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</row>
    <row r="57" spans="1:26" ht="21" customHeight="1" x14ac:dyDescent="0.3">
      <c r="A57" s="197" t="s">
        <v>195</v>
      </c>
      <c r="B57" s="200" t="s">
        <v>196</v>
      </c>
      <c r="C57" s="198"/>
      <c r="D57" s="199"/>
      <c r="E57" s="199"/>
      <c r="F57" s="199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</row>
    <row r="58" spans="1:26" ht="21" customHeight="1" x14ac:dyDescent="0.3">
      <c r="A58" s="197" t="s">
        <v>197</v>
      </c>
      <c r="B58" s="200" t="s">
        <v>198</v>
      </c>
      <c r="C58" s="198"/>
      <c r="D58" s="199"/>
      <c r="E58" s="199"/>
      <c r="F58" s="199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</row>
    <row r="59" spans="1:26" ht="21" customHeight="1" x14ac:dyDescent="0.3">
      <c r="A59" s="197" t="s">
        <v>199</v>
      </c>
      <c r="B59" s="200" t="s">
        <v>200</v>
      </c>
      <c r="C59" s="198"/>
      <c r="D59" s="199"/>
      <c r="E59" s="199"/>
      <c r="F59" s="199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</row>
    <row r="60" spans="1:26" ht="21" customHeight="1" x14ac:dyDescent="0.3">
      <c r="A60" s="197" t="s">
        <v>201</v>
      </c>
      <c r="B60" s="200" t="s">
        <v>202</v>
      </c>
      <c r="C60" s="198"/>
      <c r="D60" s="199"/>
      <c r="E60" s="199"/>
      <c r="F60" s="199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</row>
    <row r="61" spans="1:26" ht="21" customHeight="1" x14ac:dyDescent="0.3">
      <c r="A61" s="197" t="s">
        <v>203</v>
      </c>
      <c r="B61" s="200" t="s">
        <v>204</v>
      </c>
      <c r="C61" s="198"/>
      <c r="D61" s="199"/>
      <c r="E61" s="199"/>
      <c r="F61" s="199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</row>
    <row r="62" spans="1:26" ht="21" customHeight="1" x14ac:dyDescent="0.3">
      <c r="A62" s="197" t="s">
        <v>205</v>
      </c>
      <c r="B62" s="200" t="s">
        <v>206</v>
      </c>
      <c r="C62" s="198"/>
      <c r="D62" s="199"/>
      <c r="E62" s="199"/>
      <c r="F62" s="199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</row>
    <row r="63" spans="1:26" ht="21" customHeight="1" x14ac:dyDescent="0.3">
      <c r="A63" s="197" t="s">
        <v>207</v>
      </c>
      <c r="B63" s="200" t="s">
        <v>208</v>
      </c>
      <c r="C63" s="198"/>
      <c r="D63" s="199"/>
      <c r="E63" s="199"/>
      <c r="F63" s="199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</row>
    <row r="64" spans="1:26" ht="21" customHeight="1" x14ac:dyDescent="0.3">
      <c r="A64" s="197" t="s">
        <v>209</v>
      </c>
      <c r="B64" s="200" t="s">
        <v>210</v>
      </c>
      <c r="C64" s="198"/>
      <c r="D64" s="199"/>
      <c r="E64" s="199"/>
      <c r="F64" s="199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</row>
    <row r="65" spans="1:26" ht="21" customHeight="1" x14ac:dyDescent="0.3">
      <c r="A65" s="197" t="s">
        <v>211</v>
      </c>
      <c r="B65" s="200" t="s">
        <v>212</v>
      </c>
      <c r="C65" s="198"/>
      <c r="D65" s="199"/>
      <c r="E65" s="199"/>
      <c r="F65" s="199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</row>
    <row r="66" spans="1:26" ht="21" customHeight="1" x14ac:dyDescent="0.3">
      <c r="A66" s="197" t="s">
        <v>213</v>
      </c>
      <c r="B66" s="200" t="s">
        <v>214</v>
      </c>
      <c r="C66" s="198"/>
      <c r="D66" s="199"/>
      <c r="E66" s="199"/>
      <c r="F66" s="199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</row>
    <row r="67" spans="1:26" ht="21" customHeight="1" x14ac:dyDescent="0.3">
      <c r="A67" s="197" t="s">
        <v>215</v>
      </c>
      <c r="B67" s="200" t="s">
        <v>216</v>
      </c>
      <c r="C67" s="198"/>
      <c r="D67" s="199"/>
      <c r="E67" s="199"/>
      <c r="F67" s="199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</row>
    <row r="68" spans="1:26" ht="21" customHeight="1" x14ac:dyDescent="0.3">
      <c r="A68" s="197" t="s">
        <v>217</v>
      </c>
      <c r="B68" s="200" t="s">
        <v>218</v>
      </c>
      <c r="C68" s="198"/>
      <c r="D68" s="199"/>
      <c r="E68" s="199"/>
      <c r="F68" s="199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</row>
    <row r="69" spans="1:26" ht="21" customHeight="1" x14ac:dyDescent="0.3">
      <c r="A69" s="197" t="s">
        <v>219</v>
      </c>
      <c r="B69" s="200" t="s">
        <v>220</v>
      </c>
      <c r="C69" s="198"/>
      <c r="D69" s="199"/>
      <c r="E69" s="199"/>
      <c r="F69" s="199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</row>
    <row r="70" spans="1:26" ht="21" customHeight="1" x14ac:dyDescent="0.3">
      <c r="A70" s="197" t="s">
        <v>221</v>
      </c>
      <c r="B70" s="200" t="s">
        <v>222</v>
      </c>
      <c r="C70" s="198"/>
      <c r="D70" s="199"/>
      <c r="E70" s="199"/>
      <c r="F70" s="199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</row>
    <row r="71" spans="1:26" ht="21" customHeight="1" x14ac:dyDescent="0.3">
      <c r="A71" s="197" t="s">
        <v>223</v>
      </c>
      <c r="B71" s="200" t="s">
        <v>224</v>
      </c>
      <c r="C71" s="198"/>
      <c r="D71" s="199"/>
      <c r="E71" s="199"/>
      <c r="F71" s="199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</row>
    <row r="72" spans="1:26" ht="21" customHeight="1" x14ac:dyDescent="0.3">
      <c r="A72" s="197" t="s">
        <v>225</v>
      </c>
      <c r="B72" s="200" t="s">
        <v>226</v>
      </c>
      <c r="C72" s="198"/>
      <c r="D72" s="199"/>
      <c r="E72" s="199"/>
      <c r="F72" s="199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</row>
    <row r="73" spans="1:26" ht="21" customHeight="1" x14ac:dyDescent="0.3">
      <c r="A73" s="197" t="s">
        <v>227</v>
      </c>
      <c r="B73" s="200" t="s">
        <v>228</v>
      </c>
      <c r="C73" s="198">
        <v>2</v>
      </c>
      <c r="D73" s="199"/>
      <c r="E73" s="199"/>
      <c r="F73" s="199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</row>
    <row r="74" spans="1:26" ht="21" customHeight="1" x14ac:dyDescent="0.3">
      <c r="A74" s="197" t="s">
        <v>229</v>
      </c>
      <c r="B74" s="200" t="s">
        <v>230</v>
      </c>
      <c r="C74" s="198">
        <v>2</v>
      </c>
      <c r="D74" s="199"/>
      <c r="E74" s="199"/>
      <c r="F74" s="199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</row>
    <row r="75" spans="1:26" ht="21" customHeight="1" x14ac:dyDescent="0.3">
      <c r="A75" s="197" t="s">
        <v>231</v>
      </c>
      <c r="B75" s="200" t="s">
        <v>232</v>
      </c>
      <c r="C75" s="198">
        <v>3</v>
      </c>
      <c r="D75" s="199"/>
      <c r="E75" s="199"/>
      <c r="F75" s="199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</row>
    <row r="76" spans="1:26" ht="21" customHeight="1" x14ac:dyDescent="0.3">
      <c r="A76" s="197" t="s">
        <v>233</v>
      </c>
      <c r="B76" s="200" t="s">
        <v>234</v>
      </c>
      <c r="C76" s="198">
        <v>4</v>
      </c>
      <c r="D76" s="199"/>
      <c r="E76" s="199"/>
      <c r="F76" s="199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</row>
    <row r="77" spans="1:26" ht="21" customHeight="1" x14ac:dyDescent="0.3">
      <c r="A77" s="197" t="s">
        <v>235</v>
      </c>
      <c r="B77" s="200" t="s">
        <v>161</v>
      </c>
      <c r="C77" s="198">
        <v>3</v>
      </c>
      <c r="D77" s="199"/>
      <c r="E77" s="199"/>
      <c r="F77" s="199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</row>
    <row r="78" spans="1:26" ht="21" customHeight="1" x14ac:dyDescent="0.3">
      <c r="A78" s="197" t="s">
        <v>236</v>
      </c>
      <c r="B78" s="200" t="s">
        <v>237</v>
      </c>
      <c r="C78" s="198">
        <v>3</v>
      </c>
      <c r="D78" s="199"/>
      <c r="E78" s="199"/>
      <c r="F78" s="199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</row>
    <row r="79" spans="1:26" ht="21" customHeight="1" x14ac:dyDescent="0.3">
      <c r="A79" s="197" t="s">
        <v>238</v>
      </c>
      <c r="B79" s="200" t="s">
        <v>159</v>
      </c>
      <c r="C79" s="198">
        <v>4</v>
      </c>
      <c r="D79" s="199"/>
      <c r="E79" s="199"/>
      <c r="F79" s="199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</row>
    <row r="80" spans="1:26" ht="21" customHeight="1" x14ac:dyDescent="0.3">
      <c r="A80" s="197" t="s">
        <v>239</v>
      </c>
      <c r="B80" s="200" t="s">
        <v>240</v>
      </c>
      <c r="C80" s="198">
        <v>4</v>
      </c>
      <c r="D80" s="199"/>
      <c r="E80" s="199"/>
      <c r="F80" s="199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</row>
    <row r="81" spans="1:26" ht="21" customHeight="1" x14ac:dyDescent="0.3">
      <c r="A81" s="197" t="s">
        <v>241</v>
      </c>
      <c r="B81" s="200" t="s">
        <v>242</v>
      </c>
      <c r="C81" s="198">
        <v>4</v>
      </c>
      <c r="D81" s="199"/>
      <c r="E81" s="199"/>
      <c r="F81" s="199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</row>
    <row r="82" spans="1:26" ht="21" customHeight="1" x14ac:dyDescent="0.3">
      <c r="A82" s="197" t="s">
        <v>243</v>
      </c>
      <c r="B82" s="200" t="s">
        <v>244</v>
      </c>
      <c r="C82" s="198">
        <v>4</v>
      </c>
      <c r="D82" s="199"/>
      <c r="E82" s="199"/>
      <c r="F82" s="199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</row>
    <row r="83" spans="1:26" ht="21" customHeight="1" x14ac:dyDescent="0.3">
      <c r="A83" s="197" t="s">
        <v>245</v>
      </c>
      <c r="B83" s="200" t="s">
        <v>246</v>
      </c>
      <c r="C83" s="198">
        <v>4</v>
      </c>
      <c r="D83" s="199"/>
      <c r="E83" s="199"/>
      <c r="F83" s="199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</row>
    <row r="84" spans="1:26" ht="21" customHeight="1" x14ac:dyDescent="0.3">
      <c r="A84" s="197" t="s">
        <v>247</v>
      </c>
      <c r="B84" s="200" t="s">
        <v>248</v>
      </c>
      <c r="C84" s="198">
        <v>3</v>
      </c>
      <c r="D84" s="199"/>
      <c r="E84" s="199"/>
      <c r="F84" s="199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</row>
    <row r="85" spans="1:26" ht="21" customHeight="1" x14ac:dyDescent="0.3">
      <c r="A85" s="197" t="s">
        <v>249</v>
      </c>
      <c r="B85" s="200" t="s">
        <v>250</v>
      </c>
      <c r="C85" s="198">
        <v>3</v>
      </c>
      <c r="D85" s="199"/>
      <c r="E85" s="199"/>
      <c r="F85" s="199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</row>
    <row r="86" spans="1:26" ht="21" customHeight="1" x14ac:dyDescent="0.3">
      <c r="A86" s="197" t="s">
        <v>251</v>
      </c>
      <c r="B86" s="200" t="s">
        <v>252</v>
      </c>
      <c r="C86" s="198">
        <v>4</v>
      </c>
      <c r="D86" s="199"/>
      <c r="E86" s="199"/>
      <c r="F86" s="199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</row>
    <row r="87" spans="1:26" ht="21" customHeight="1" x14ac:dyDescent="0.3">
      <c r="A87" s="197" t="s">
        <v>253</v>
      </c>
      <c r="B87" s="200" t="s">
        <v>202</v>
      </c>
      <c r="C87" s="198">
        <v>4</v>
      </c>
      <c r="D87" s="199"/>
      <c r="E87" s="199"/>
      <c r="F87" s="199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</row>
    <row r="88" spans="1:26" ht="21" customHeight="1" x14ac:dyDescent="0.3">
      <c r="A88" s="197" t="s">
        <v>254</v>
      </c>
      <c r="B88" s="200" t="s">
        <v>255</v>
      </c>
      <c r="C88" s="198">
        <v>4</v>
      </c>
      <c r="D88" s="199"/>
      <c r="E88" s="199"/>
      <c r="F88" s="199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</row>
    <row r="89" spans="1:26" ht="21" customHeight="1" x14ac:dyDescent="0.3">
      <c r="A89" s="197" t="s">
        <v>256</v>
      </c>
      <c r="B89" s="200" t="s">
        <v>257</v>
      </c>
      <c r="C89" s="198">
        <v>4</v>
      </c>
      <c r="D89" s="199"/>
      <c r="E89" s="199"/>
      <c r="F89" s="199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</row>
    <row r="90" spans="1:26" ht="21" customHeight="1" x14ac:dyDescent="0.3">
      <c r="A90" s="197" t="s">
        <v>258</v>
      </c>
      <c r="B90" s="200" t="s">
        <v>259</v>
      </c>
      <c r="C90" s="198">
        <v>4</v>
      </c>
      <c r="D90" s="199"/>
      <c r="E90" s="199"/>
      <c r="F90" s="199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</row>
    <row r="91" spans="1:26" ht="21" customHeight="1" x14ac:dyDescent="0.3">
      <c r="A91" s="197" t="s">
        <v>260</v>
      </c>
      <c r="B91" s="200" t="s">
        <v>261</v>
      </c>
      <c r="C91" s="198">
        <v>3</v>
      </c>
      <c r="D91" s="199"/>
      <c r="E91" s="199"/>
      <c r="F91" s="199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</row>
    <row r="92" spans="1:26" ht="21" customHeight="1" x14ac:dyDescent="0.3">
      <c r="A92" s="197" t="s">
        <v>262</v>
      </c>
      <c r="B92" s="200" t="s">
        <v>263</v>
      </c>
      <c r="C92" s="198">
        <v>3</v>
      </c>
      <c r="D92" s="199"/>
      <c r="E92" s="199"/>
      <c r="F92" s="199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</row>
    <row r="93" spans="1:26" ht="21" customHeight="1" x14ac:dyDescent="0.3">
      <c r="A93" s="197" t="s">
        <v>264</v>
      </c>
      <c r="B93" s="200" t="s">
        <v>265</v>
      </c>
      <c r="C93" s="198">
        <v>3</v>
      </c>
      <c r="D93" s="199"/>
      <c r="E93" s="199"/>
      <c r="F93" s="199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</row>
    <row r="94" spans="1:26" ht="21" customHeight="1" x14ac:dyDescent="0.3">
      <c r="A94" s="197" t="s">
        <v>266</v>
      </c>
      <c r="B94" s="200" t="s">
        <v>267</v>
      </c>
      <c r="C94" s="198">
        <v>3</v>
      </c>
      <c r="D94" s="199"/>
      <c r="E94" s="199"/>
      <c r="F94" s="199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</row>
    <row r="95" spans="1:26" ht="21" customHeight="1" x14ac:dyDescent="0.3">
      <c r="A95" s="197" t="s">
        <v>268</v>
      </c>
      <c r="B95" s="200" t="s">
        <v>269</v>
      </c>
      <c r="C95" s="198"/>
      <c r="D95" s="199"/>
      <c r="E95" s="199"/>
      <c r="F95" s="199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</row>
    <row r="96" spans="1:26" ht="21" customHeight="1" x14ac:dyDescent="0.3">
      <c r="A96" s="197" t="s">
        <v>270</v>
      </c>
      <c r="B96" s="200" t="s">
        <v>271</v>
      </c>
      <c r="C96" s="198">
        <v>4</v>
      </c>
      <c r="D96" s="199"/>
      <c r="E96" s="199"/>
      <c r="F96" s="199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</row>
    <row r="97" spans="1:26" ht="21" customHeight="1" x14ac:dyDescent="0.3">
      <c r="A97" s="197" t="s">
        <v>272</v>
      </c>
      <c r="B97" s="200" t="s">
        <v>273</v>
      </c>
      <c r="C97" s="198">
        <v>4</v>
      </c>
      <c r="D97" s="199"/>
      <c r="E97" s="199"/>
      <c r="F97" s="199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</row>
    <row r="98" spans="1:26" ht="21" customHeight="1" x14ac:dyDescent="0.3">
      <c r="A98" s="197" t="s">
        <v>274</v>
      </c>
      <c r="B98" s="200" t="s">
        <v>275</v>
      </c>
      <c r="C98" s="198">
        <v>4</v>
      </c>
      <c r="D98" s="199"/>
      <c r="E98" s="199"/>
      <c r="F98" s="199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</row>
    <row r="99" spans="1:26" ht="21" customHeight="1" x14ac:dyDescent="0.3">
      <c r="A99" s="197" t="s">
        <v>276</v>
      </c>
      <c r="B99" s="200" t="s">
        <v>226</v>
      </c>
      <c r="C99" s="198">
        <v>2</v>
      </c>
      <c r="D99" s="199"/>
      <c r="E99" s="199"/>
      <c r="F99" s="199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</row>
    <row r="100" spans="1:26" ht="21" customHeight="1" x14ac:dyDescent="0.3">
      <c r="A100" s="197" t="s">
        <v>277</v>
      </c>
      <c r="B100" s="200" t="s">
        <v>278</v>
      </c>
      <c r="C100" s="198">
        <v>2</v>
      </c>
      <c r="D100" s="199"/>
      <c r="E100" s="199"/>
      <c r="F100" s="199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</row>
    <row r="101" spans="1:26" ht="21" customHeight="1" x14ac:dyDescent="0.3">
      <c r="A101" s="197" t="s">
        <v>279</v>
      </c>
      <c r="B101" s="200" t="s">
        <v>280</v>
      </c>
      <c r="C101" s="198">
        <v>2</v>
      </c>
      <c r="D101" s="199"/>
      <c r="E101" s="199"/>
      <c r="F101" s="199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</row>
    <row r="102" spans="1:26" ht="21" customHeight="1" x14ac:dyDescent="0.3">
      <c r="A102" s="197" t="s">
        <v>281</v>
      </c>
      <c r="B102" s="200" t="s">
        <v>282</v>
      </c>
      <c r="C102" s="198">
        <v>4</v>
      </c>
      <c r="D102" s="199"/>
      <c r="E102" s="199"/>
      <c r="F102" s="199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</row>
    <row r="103" spans="1:26" ht="21" customHeight="1" x14ac:dyDescent="0.3">
      <c r="A103" s="197" t="s">
        <v>283</v>
      </c>
      <c r="B103" s="200" t="s">
        <v>284</v>
      </c>
      <c r="C103" s="198">
        <v>4</v>
      </c>
      <c r="D103" s="198"/>
      <c r="E103" s="198"/>
      <c r="F103" s="198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</row>
    <row r="104" spans="1:26" ht="21" customHeight="1" x14ac:dyDescent="0.3">
      <c r="A104" s="197" t="s">
        <v>285</v>
      </c>
      <c r="B104" s="200" t="s">
        <v>286</v>
      </c>
      <c r="C104" s="198">
        <v>3</v>
      </c>
      <c r="D104" s="198"/>
      <c r="E104" s="198"/>
      <c r="F104" s="198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</row>
    <row r="105" spans="1:26" ht="21" customHeight="1" x14ac:dyDescent="0.3">
      <c r="A105" s="197" t="s">
        <v>287</v>
      </c>
      <c r="B105" s="200" t="s">
        <v>288</v>
      </c>
      <c r="C105" s="198">
        <v>4</v>
      </c>
      <c r="D105" s="198"/>
      <c r="E105" s="198"/>
      <c r="F105" s="198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</row>
    <row r="106" spans="1:26" ht="21" customHeight="1" x14ac:dyDescent="0.3">
      <c r="A106" s="197" t="s">
        <v>289</v>
      </c>
      <c r="B106" s="200" t="s">
        <v>290</v>
      </c>
      <c r="C106" s="198">
        <v>5</v>
      </c>
      <c r="D106" s="199"/>
      <c r="E106" s="199"/>
      <c r="F106" s="199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</row>
    <row r="107" spans="1:26" ht="21" customHeight="1" x14ac:dyDescent="0.3">
      <c r="A107" s="197" t="s">
        <v>291</v>
      </c>
      <c r="B107" s="200" t="s">
        <v>292</v>
      </c>
      <c r="C107" s="198"/>
      <c r="D107" s="199"/>
      <c r="E107" s="199"/>
      <c r="F107" s="199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</row>
    <row r="108" spans="1:26" ht="21" customHeight="1" x14ac:dyDescent="0.3">
      <c r="A108" s="201" t="s">
        <v>293</v>
      </c>
      <c r="B108" s="202" t="s">
        <v>294</v>
      </c>
      <c r="C108" s="198">
        <v>4</v>
      </c>
      <c r="D108" s="199"/>
      <c r="E108" s="199"/>
      <c r="F108" s="199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</row>
    <row r="109" spans="1:26" ht="21" customHeight="1" x14ac:dyDescent="0.3">
      <c r="A109" s="197" t="s">
        <v>295</v>
      </c>
      <c r="B109" s="200" t="s">
        <v>296</v>
      </c>
      <c r="C109" s="198"/>
      <c r="D109" s="199"/>
      <c r="E109" s="199"/>
      <c r="F109" s="199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</row>
    <row r="110" spans="1:26" ht="21" customHeight="1" x14ac:dyDescent="0.3">
      <c r="A110" s="201" t="s">
        <v>297</v>
      </c>
      <c r="B110" s="202" t="s">
        <v>128</v>
      </c>
      <c r="C110" s="198">
        <v>2</v>
      </c>
      <c r="D110" s="199"/>
      <c r="E110" s="199"/>
      <c r="F110" s="199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</row>
    <row r="111" spans="1:26" ht="21" customHeight="1" x14ac:dyDescent="0.3">
      <c r="A111" s="197" t="s">
        <v>298</v>
      </c>
      <c r="B111" s="200" t="s">
        <v>130</v>
      </c>
      <c r="C111" s="198">
        <v>2</v>
      </c>
      <c r="D111" s="199"/>
      <c r="E111" s="199"/>
      <c r="F111" s="199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</row>
    <row r="112" spans="1:26" ht="21" customHeight="1" x14ac:dyDescent="0.3">
      <c r="A112" s="197" t="s">
        <v>299</v>
      </c>
      <c r="B112" s="200" t="s">
        <v>132</v>
      </c>
      <c r="C112" s="198">
        <v>2</v>
      </c>
      <c r="D112" s="199"/>
      <c r="E112" s="199"/>
      <c r="F112" s="199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</row>
    <row r="113" spans="1:26" ht="21" customHeight="1" x14ac:dyDescent="0.3">
      <c r="A113" s="197" t="s">
        <v>300</v>
      </c>
      <c r="B113" s="200" t="s">
        <v>134</v>
      </c>
      <c r="C113" s="198">
        <v>2</v>
      </c>
      <c r="D113" s="199"/>
      <c r="E113" s="199"/>
      <c r="F113" s="199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</row>
    <row r="114" spans="1:26" ht="21" customHeight="1" x14ac:dyDescent="0.3">
      <c r="A114" s="201" t="s">
        <v>301</v>
      </c>
      <c r="B114" s="202" t="s">
        <v>302</v>
      </c>
      <c r="C114" s="198">
        <v>3</v>
      </c>
      <c r="D114" s="199"/>
      <c r="E114" s="199"/>
      <c r="F114" s="199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</row>
    <row r="115" spans="1:26" ht="21" customHeight="1" x14ac:dyDescent="0.3">
      <c r="A115" s="197" t="s">
        <v>303</v>
      </c>
      <c r="B115" s="200" t="s">
        <v>304</v>
      </c>
      <c r="C115" s="198">
        <v>1</v>
      </c>
      <c r="D115" s="199"/>
      <c r="E115" s="199"/>
      <c r="F115" s="199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</row>
    <row r="116" spans="1:26" ht="21" customHeight="1" x14ac:dyDescent="0.3">
      <c r="A116" s="201" t="s">
        <v>305</v>
      </c>
      <c r="B116" s="202" t="s">
        <v>306</v>
      </c>
      <c r="C116" s="198">
        <v>4</v>
      </c>
      <c r="D116" s="199"/>
      <c r="E116" s="199"/>
      <c r="F116" s="199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</row>
    <row r="117" spans="1:26" ht="21" customHeight="1" x14ac:dyDescent="0.3">
      <c r="A117" s="201" t="s">
        <v>307</v>
      </c>
      <c r="B117" s="202" t="s">
        <v>226</v>
      </c>
      <c r="C117" s="198">
        <v>4</v>
      </c>
      <c r="D117" s="199"/>
      <c r="E117" s="199"/>
      <c r="F117" s="199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</row>
    <row r="118" spans="1:26" ht="21" customHeight="1" x14ac:dyDescent="0.3">
      <c r="A118" s="201" t="s">
        <v>308</v>
      </c>
      <c r="B118" s="202" t="s">
        <v>309</v>
      </c>
      <c r="C118" s="198">
        <v>3</v>
      </c>
      <c r="D118" s="199"/>
      <c r="E118" s="199"/>
      <c r="F118" s="199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</row>
    <row r="119" spans="1:26" ht="21" customHeight="1" x14ac:dyDescent="0.3">
      <c r="A119" s="201" t="s">
        <v>310</v>
      </c>
      <c r="B119" s="202" t="s">
        <v>159</v>
      </c>
      <c r="C119" s="198">
        <v>4</v>
      </c>
      <c r="D119" s="199"/>
      <c r="E119" s="199"/>
      <c r="F119" s="199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</row>
    <row r="120" spans="1:26" ht="21" customHeight="1" x14ac:dyDescent="0.3">
      <c r="A120" s="201" t="s">
        <v>311</v>
      </c>
      <c r="B120" s="202" t="s">
        <v>312</v>
      </c>
      <c r="C120" s="198">
        <v>4</v>
      </c>
      <c r="D120" s="199"/>
      <c r="E120" s="199"/>
      <c r="F120" s="199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</row>
    <row r="121" spans="1:26" ht="21" customHeight="1" x14ac:dyDescent="0.3">
      <c r="A121" s="201" t="s">
        <v>313</v>
      </c>
      <c r="B121" s="202" t="s">
        <v>314</v>
      </c>
      <c r="C121" s="198">
        <v>3</v>
      </c>
      <c r="D121" s="199"/>
      <c r="E121" s="199"/>
      <c r="F121" s="199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</row>
    <row r="122" spans="1:26" ht="21" customHeight="1" x14ac:dyDescent="0.3">
      <c r="A122" s="201" t="s">
        <v>315</v>
      </c>
      <c r="B122" s="202" t="s">
        <v>316</v>
      </c>
      <c r="C122" s="198">
        <v>4</v>
      </c>
      <c r="D122" s="199"/>
      <c r="E122" s="199"/>
      <c r="F122" s="199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</row>
    <row r="123" spans="1:26" ht="21" customHeight="1" x14ac:dyDescent="0.3">
      <c r="A123" s="201" t="s">
        <v>317</v>
      </c>
      <c r="B123" s="202" t="s">
        <v>318</v>
      </c>
      <c r="C123" s="198">
        <v>3</v>
      </c>
      <c r="D123" s="199"/>
      <c r="E123" s="199"/>
      <c r="F123" s="199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</row>
    <row r="124" spans="1:26" ht="21" customHeight="1" x14ac:dyDescent="0.3">
      <c r="A124" s="201" t="s">
        <v>319</v>
      </c>
      <c r="B124" s="202" t="s">
        <v>320</v>
      </c>
      <c r="C124" s="198">
        <v>3</v>
      </c>
      <c r="D124" s="199"/>
      <c r="E124" s="199"/>
      <c r="F124" s="199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</row>
    <row r="125" spans="1:26" ht="21" customHeight="1" x14ac:dyDescent="0.3">
      <c r="A125" s="201" t="s">
        <v>321</v>
      </c>
      <c r="B125" s="202" t="s">
        <v>322</v>
      </c>
      <c r="C125" s="198">
        <v>4</v>
      </c>
      <c r="D125" s="199"/>
      <c r="E125" s="199"/>
      <c r="F125" s="199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</row>
    <row r="126" spans="1:26" ht="21" customHeight="1" x14ac:dyDescent="0.3">
      <c r="A126" s="201" t="s">
        <v>323</v>
      </c>
      <c r="B126" s="202" t="s">
        <v>324</v>
      </c>
      <c r="C126" s="198">
        <v>4</v>
      </c>
      <c r="D126" s="199"/>
      <c r="E126" s="199"/>
      <c r="F126" s="199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</row>
    <row r="127" spans="1:26" ht="21" customHeight="1" x14ac:dyDescent="0.3">
      <c r="A127" s="201" t="s">
        <v>325</v>
      </c>
      <c r="B127" s="202" t="s">
        <v>326</v>
      </c>
      <c r="C127" s="198">
        <v>4</v>
      </c>
      <c r="D127" s="199"/>
      <c r="E127" s="199"/>
      <c r="F127" s="199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</row>
    <row r="128" spans="1:26" ht="21" customHeight="1" x14ac:dyDescent="0.3">
      <c r="A128" s="201" t="s">
        <v>327</v>
      </c>
      <c r="B128" s="202" t="s">
        <v>328</v>
      </c>
      <c r="C128" s="198">
        <v>4</v>
      </c>
      <c r="D128" s="199"/>
      <c r="E128" s="199"/>
      <c r="F128" s="199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</row>
    <row r="129" spans="1:26" ht="21" customHeight="1" x14ac:dyDescent="0.3">
      <c r="A129" s="201" t="s">
        <v>329</v>
      </c>
      <c r="B129" s="202" t="s">
        <v>330</v>
      </c>
      <c r="C129" s="198">
        <v>4</v>
      </c>
      <c r="D129" s="199"/>
      <c r="E129" s="199"/>
      <c r="F129" s="199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</row>
    <row r="130" spans="1:26" ht="21" customHeight="1" x14ac:dyDescent="0.3">
      <c r="A130" s="197" t="s">
        <v>331</v>
      </c>
      <c r="B130" s="200" t="s">
        <v>332</v>
      </c>
      <c r="C130" s="198">
        <v>4</v>
      </c>
      <c r="D130" s="199"/>
      <c r="E130" s="199"/>
      <c r="F130" s="199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</row>
    <row r="131" spans="1:26" ht="21" customHeight="1" x14ac:dyDescent="0.3">
      <c r="A131" s="197" t="s">
        <v>333</v>
      </c>
      <c r="B131" s="200" t="s">
        <v>166</v>
      </c>
      <c r="C131" s="198">
        <v>4</v>
      </c>
      <c r="D131" s="199"/>
      <c r="E131" s="199"/>
      <c r="F131" s="199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</row>
    <row r="132" spans="1:26" ht="21" customHeight="1" x14ac:dyDescent="0.3">
      <c r="A132" s="197" t="s">
        <v>334</v>
      </c>
      <c r="B132" s="200" t="s">
        <v>335</v>
      </c>
      <c r="C132" s="198">
        <v>4</v>
      </c>
      <c r="D132" s="199"/>
      <c r="E132" s="199"/>
      <c r="F132" s="199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</row>
    <row r="133" spans="1:26" ht="21" customHeight="1" x14ac:dyDescent="0.3">
      <c r="A133" s="197" t="s">
        <v>336</v>
      </c>
      <c r="B133" s="200"/>
      <c r="C133" s="198">
        <v>4</v>
      </c>
      <c r="D133" s="199"/>
      <c r="E133" s="199"/>
      <c r="F133" s="199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</row>
    <row r="134" spans="1:26" ht="21" customHeight="1" x14ac:dyDescent="0.3">
      <c r="A134" s="197" t="s">
        <v>337</v>
      </c>
      <c r="B134" s="200" t="s">
        <v>326</v>
      </c>
      <c r="C134" s="198">
        <v>4</v>
      </c>
      <c r="D134" s="199"/>
      <c r="E134" s="199"/>
      <c r="F134" s="199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</row>
    <row r="135" spans="1:26" ht="21" customHeight="1" x14ac:dyDescent="0.3">
      <c r="A135" s="197" t="s">
        <v>338</v>
      </c>
      <c r="B135" s="200" t="s">
        <v>41</v>
      </c>
      <c r="C135" s="198"/>
      <c r="D135" s="199"/>
      <c r="E135" s="199"/>
      <c r="F135" s="199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</row>
    <row r="136" spans="1:26" ht="21" customHeight="1" x14ac:dyDescent="0.3">
      <c r="A136" s="197" t="s">
        <v>339</v>
      </c>
      <c r="B136" s="200" t="s">
        <v>41</v>
      </c>
      <c r="C136" s="198"/>
      <c r="D136" s="199"/>
      <c r="E136" s="199"/>
      <c r="F136" s="199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</row>
    <row r="137" spans="1:26" ht="21" customHeight="1" x14ac:dyDescent="0.3">
      <c r="A137" s="197" t="s">
        <v>340</v>
      </c>
      <c r="B137" s="200" t="s">
        <v>41</v>
      </c>
      <c r="C137" s="198"/>
      <c r="D137" s="199"/>
      <c r="E137" s="199"/>
      <c r="F137" s="199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</row>
    <row r="138" spans="1:26" ht="21" customHeight="1" x14ac:dyDescent="0.3">
      <c r="A138" s="197" t="s">
        <v>341</v>
      </c>
      <c r="B138" s="200" t="s">
        <v>342</v>
      </c>
      <c r="C138" s="198"/>
      <c r="D138" s="206"/>
      <c r="E138" s="206"/>
      <c r="F138" s="206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</row>
    <row r="139" spans="1:26" ht="21" customHeight="1" x14ac:dyDescent="0.3">
      <c r="A139" s="197" t="s">
        <v>343</v>
      </c>
      <c r="B139" s="200" t="s">
        <v>344</v>
      </c>
      <c r="C139" s="198">
        <v>4</v>
      </c>
      <c r="D139" s="199"/>
      <c r="E139" s="199"/>
      <c r="F139" s="199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</row>
    <row r="140" spans="1:26" ht="21" customHeight="1" x14ac:dyDescent="0.3">
      <c r="A140" s="197" t="s">
        <v>345</v>
      </c>
      <c r="B140" s="200" t="s">
        <v>346</v>
      </c>
      <c r="C140" s="198">
        <v>4</v>
      </c>
      <c r="D140" s="199"/>
      <c r="E140" s="199"/>
      <c r="F140" s="199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</row>
    <row r="141" spans="1:26" ht="21" customHeight="1" x14ac:dyDescent="0.3">
      <c r="A141" s="197" t="s">
        <v>347</v>
      </c>
      <c r="B141" s="200" t="s">
        <v>348</v>
      </c>
      <c r="C141" s="198">
        <v>4</v>
      </c>
      <c r="D141" s="199"/>
      <c r="E141" s="199"/>
      <c r="F141" s="199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</row>
    <row r="142" spans="1:26" ht="21" customHeight="1" x14ac:dyDescent="0.3">
      <c r="A142" s="197" t="s">
        <v>349</v>
      </c>
      <c r="B142" s="200" t="s">
        <v>350</v>
      </c>
      <c r="C142" s="198">
        <v>4</v>
      </c>
      <c r="D142" s="199"/>
      <c r="E142" s="199"/>
      <c r="F142" s="199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</row>
    <row r="143" spans="1:26" ht="21" customHeight="1" x14ac:dyDescent="0.3">
      <c r="A143" s="197" t="s">
        <v>351</v>
      </c>
      <c r="B143" s="200" t="s">
        <v>352</v>
      </c>
      <c r="C143" s="198"/>
      <c r="D143" s="199"/>
      <c r="E143" s="199"/>
      <c r="F143" s="199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</row>
    <row r="144" spans="1:26" ht="21" customHeight="1" x14ac:dyDescent="0.3">
      <c r="A144" s="197" t="s">
        <v>353</v>
      </c>
      <c r="B144" s="202" t="s">
        <v>354</v>
      </c>
      <c r="C144" s="198">
        <v>4</v>
      </c>
      <c r="D144" s="199"/>
      <c r="E144" s="199"/>
      <c r="F144" s="199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</row>
    <row r="145" spans="1:26" ht="21" customHeight="1" x14ac:dyDescent="0.3">
      <c r="A145" s="197" t="s">
        <v>355</v>
      </c>
      <c r="B145" s="202" t="s">
        <v>356</v>
      </c>
      <c r="C145" s="198">
        <v>4</v>
      </c>
      <c r="D145" s="199"/>
      <c r="E145" s="199"/>
      <c r="F145" s="199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</row>
    <row r="146" spans="1:26" ht="21" customHeight="1" x14ac:dyDescent="0.3">
      <c r="A146" s="197" t="s">
        <v>357</v>
      </c>
      <c r="B146" s="202" t="s">
        <v>358</v>
      </c>
      <c r="C146" s="198">
        <v>4</v>
      </c>
      <c r="D146" s="199"/>
      <c r="E146" s="199"/>
      <c r="F146" s="199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</row>
    <row r="147" spans="1:26" ht="21" customHeight="1" x14ac:dyDescent="0.3">
      <c r="A147" s="197" t="s">
        <v>359</v>
      </c>
      <c r="B147" s="200" t="s">
        <v>360</v>
      </c>
      <c r="C147" s="198"/>
      <c r="D147" s="199"/>
      <c r="E147" s="199"/>
      <c r="F147" s="199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</row>
    <row r="148" spans="1:26" ht="21" customHeight="1" x14ac:dyDescent="0.3">
      <c r="A148" s="197" t="s">
        <v>361</v>
      </c>
      <c r="B148" s="200"/>
      <c r="C148" s="198">
        <v>4</v>
      </c>
      <c r="D148" s="199"/>
      <c r="E148" s="199"/>
      <c r="F148" s="199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</row>
    <row r="149" spans="1:26" ht="21" customHeight="1" x14ac:dyDescent="0.3">
      <c r="A149" s="197" t="s">
        <v>362</v>
      </c>
      <c r="B149" s="200" t="s">
        <v>363</v>
      </c>
      <c r="C149" s="198"/>
      <c r="D149" s="199"/>
      <c r="E149" s="199"/>
      <c r="F149" s="199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</row>
    <row r="150" spans="1:26" ht="21" customHeight="1" x14ac:dyDescent="0.3">
      <c r="A150" s="197" t="s">
        <v>364</v>
      </c>
      <c r="B150" s="200" t="s">
        <v>365</v>
      </c>
      <c r="C150" s="198"/>
      <c r="D150" s="199"/>
      <c r="E150" s="199"/>
      <c r="F150" s="199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</row>
    <row r="151" spans="1:26" ht="21" customHeight="1" x14ac:dyDescent="0.3">
      <c r="A151" s="197" t="s">
        <v>366</v>
      </c>
      <c r="B151" s="200" t="s">
        <v>367</v>
      </c>
      <c r="C151" s="198"/>
      <c r="D151" s="199"/>
      <c r="E151" s="199"/>
      <c r="F151" s="199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</row>
    <row r="152" spans="1:26" ht="21" customHeight="1" x14ac:dyDescent="0.3">
      <c r="A152" s="197" t="s">
        <v>368</v>
      </c>
      <c r="B152" s="200" t="s">
        <v>369</v>
      </c>
      <c r="C152" s="198"/>
      <c r="D152" s="199"/>
      <c r="E152" s="199"/>
      <c r="F152" s="199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</row>
    <row r="153" spans="1:26" ht="21" customHeight="1" x14ac:dyDescent="0.3">
      <c r="A153" s="197" t="s">
        <v>370</v>
      </c>
      <c r="B153" s="200"/>
      <c r="C153" s="198"/>
      <c r="D153" s="199"/>
      <c r="E153" s="199"/>
      <c r="F153" s="199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</row>
    <row r="154" spans="1:26" ht="21" customHeight="1" x14ac:dyDescent="0.3">
      <c r="A154" s="197" t="s">
        <v>371</v>
      </c>
      <c r="B154" s="200" t="s">
        <v>372</v>
      </c>
      <c r="C154" s="198"/>
      <c r="D154" s="199"/>
      <c r="E154" s="199"/>
      <c r="F154" s="199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</row>
    <row r="155" spans="1:26" ht="21" customHeight="1" x14ac:dyDescent="0.3">
      <c r="A155" s="197" t="s">
        <v>373</v>
      </c>
      <c r="B155" s="200" t="s">
        <v>374</v>
      </c>
      <c r="C155" s="198"/>
      <c r="D155" s="199"/>
      <c r="E155" s="199"/>
      <c r="F155" s="199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</row>
    <row r="156" spans="1:26" ht="21" customHeight="1" x14ac:dyDescent="0.3">
      <c r="A156" s="197" t="s">
        <v>375</v>
      </c>
      <c r="B156" s="200" t="s">
        <v>376</v>
      </c>
      <c r="C156" s="198"/>
      <c r="D156" s="206"/>
      <c r="E156" s="206"/>
      <c r="F156" s="206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</row>
    <row r="157" spans="1:26" ht="21" customHeight="1" x14ac:dyDescent="0.3">
      <c r="A157" s="197" t="s">
        <v>377</v>
      </c>
      <c r="B157" s="200" t="s">
        <v>378</v>
      </c>
      <c r="C157" s="198"/>
      <c r="D157" s="199"/>
      <c r="E157" s="199"/>
      <c r="F157" s="199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</row>
    <row r="158" spans="1:26" ht="21" customHeight="1" x14ac:dyDescent="0.3">
      <c r="A158" s="197" t="s">
        <v>379</v>
      </c>
      <c r="B158" s="200" t="s">
        <v>226</v>
      </c>
      <c r="C158" s="198"/>
      <c r="D158" s="199"/>
      <c r="E158" s="199"/>
      <c r="F158" s="199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</row>
    <row r="159" spans="1:26" ht="21" customHeight="1" x14ac:dyDescent="0.3">
      <c r="A159" s="201" t="s">
        <v>380</v>
      </c>
      <c r="B159" s="202" t="s">
        <v>271</v>
      </c>
      <c r="C159" s="198">
        <v>4</v>
      </c>
      <c r="D159" s="199"/>
      <c r="E159" s="199"/>
      <c r="F159" s="199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</row>
    <row r="160" spans="1:26" ht="21" customHeight="1" x14ac:dyDescent="0.3">
      <c r="A160" s="201" t="s">
        <v>381</v>
      </c>
      <c r="B160" s="202" t="s">
        <v>226</v>
      </c>
      <c r="C160" s="198">
        <v>4</v>
      </c>
      <c r="D160" s="199"/>
      <c r="E160" s="199"/>
      <c r="F160" s="199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</row>
    <row r="161" spans="1:26" ht="21" customHeight="1" x14ac:dyDescent="0.3">
      <c r="A161" s="201" t="s">
        <v>382</v>
      </c>
      <c r="B161" s="202" t="s">
        <v>383</v>
      </c>
      <c r="C161" s="198">
        <v>2</v>
      </c>
      <c r="D161" s="199"/>
      <c r="E161" s="199"/>
      <c r="F161" s="199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</row>
    <row r="162" spans="1:26" ht="21" customHeight="1" x14ac:dyDescent="0.3">
      <c r="A162" s="197" t="s">
        <v>384</v>
      </c>
      <c r="B162" s="200" t="s">
        <v>385</v>
      </c>
      <c r="C162" s="198"/>
      <c r="D162" s="199"/>
      <c r="E162" s="199"/>
      <c r="F162" s="199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</row>
    <row r="163" spans="1:26" ht="21" customHeight="1" x14ac:dyDescent="0.3">
      <c r="A163" s="201" t="s">
        <v>386</v>
      </c>
      <c r="B163" s="202" t="s">
        <v>387</v>
      </c>
      <c r="C163" s="198">
        <v>3</v>
      </c>
      <c r="D163" s="201"/>
      <c r="E163" s="202"/>
      <c r="F163" s="198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</row>
    <row r="164" spans="1:26" ht="21" customHeight="1" x14ac:dyDescent="0.3">
      <c r="A164" s="201" t="s">
        <v>388</v>
      </c>
      <c r="B164" s="202" t="s">
        <v>389</v>
      </c>
      <c r="C164" s="198">
        <v>5</v>
      </c>
      <c r="D164" s="206"/>
      <c r="E164" s="206"/>
      <c r="F164" s="206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</row>
    <row r="165" spans="1:26" ht="21" customHeight="1" x14ac:dyDescent="0.3">
      <c r="A165" s="197"/>
      <c r="B165" s="200"/>
      <c r="C165" s="198"/>
      <c r="D165" s="199"/>
      <c r="E165" s="199"/>
      <c r="F165" s="199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</row>
    <row r="166" spans="1:26" ht="21" customHeight="1" x14ac:dyDescent="0.3">
      <c r="A166" s="197"/>
      <c r="B166" s="200"/>
      <c r="C166" s="198"/>
      <c r="D166" s="199"/>
      <c r="E166" s="199"/>
      <c r="F166" s="199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</row>
    <row r="167" spans="1:26" ht="21" customHeight="1" x14ac:dyDescent="0.3">
      <c r="A167" s="197"/>
      <c r="B167" s="200"/>
      <c r="C167" s="198"/>
      <c r="D167" s="199"/>
      <c r="E167" s="199"/>
      <c r="F167" s="199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</row>
    <row r="168" spans="1:26" ht="21" customHeight="1" x14ac:dyDescent="0.3">
      <c r="A168" s="197"/>
      <c r="B168" s="200"/>
      <c r="C168" s="198"/>
      <c r="D168" s="199"/>
      <c r="E168" s="199"/>
      <c r="F168" s="199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</row>
    <row r="169" spans="1:26" ht="21" customHeight="1" x14ac:dyDescent="0.3">
      <c r="A169" s="197"/>
      <c r="B169" s="200"/>
      <c r="C169" s="198"/>
      <c r="D169" s="199"/>
      <c r="E169" s="199"/>
      <c r="F169" s="199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</row>
    <row r="170" spans="1:26" ht="21" customHeight="1" x14ac:dyDescent="0.3">
      <c r="A170" s="197"/>
      <c r="B170" s="200"/>
      <c r="C170" s="198"/>
      <c r="D170" s="199"/>
      <c r="E170" s="199"/>
      <c r="F170" s="199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</row>
    <row r="171" spans="1:26" ht="21" customHeight="1" x14ac:dyDescent="0.3">
      <c r="A171" s="197"/>
      <c r="B171" s="200"/>
      <c r="C171" s="198"/>
      <c r="D171" s="199"/>
      <c r="E171" s="199"/>
      <c r="F171" s="199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</row>
    <row r="172" spans="1:26" ht="21" customHeight="1" x14ac:dyDescent="0.3">
      <c r="A172" s="197"/>
      <c r="B172" s="200"/>
      <c r="C172" s="198"/>
      <c r="D172" s="199"/>
      <c r="E172" s="199"/>
      <c r="F172" s="199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</row>
    <row r="173" spans="1:26" ht="21" customHeight="1" x14ac:dyDescent="0.3">
      <c r="A173" s="197"/>
      <c r="B173" s="200"/>
      <c r="C173" s="198"/>
      <c r="D173" s="199"/>
      <c r="E173" s="199"/>
      <c r="F173" s="199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</row>
    <row r="174" spans="1:26" ht="21" customHeight="1" x14ac:dyDescent="0.3">
      <c r="A174" s="197"/>
      <c r="B174" s="200"/>
      <c r="C174" s="198"/>
      <c r="D174" s="199"/>
      <c r="E174" s="199"/>
      <c r="F174" s="199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</row>
    <row r="175" spans="1:26" ht="21" customHeight="1" x14ac:dyDescent="0.3">
      <c r="A175" s="197"/>
      <c r="B175" s="200"/>
      <c r="C175" s="198"/>
      <c r="D175" s="199"/>
      <c r="E175" s="199"/>
      <c r="F175" s="199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</row>
    <row r="176" spans="1:26" ht="21" customHeight="1" x14ac:dyDescent="0.3">
      <c r="A176" s="197"/>
      <c r="B176" s="200"/>
      <c r="C176" s="198"/>
      <c r="D176" s="199"/>
      <c r="E176" s="199"/>
      <c r="F176" s="199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</row>
    <row r="177" spans="1:26" ht="21" customHeight="1" x14ac:dyDescent="0.3">
      <c r="A177" s="197"/>
      <c r="B177" s="200"/>
      <c r="C177" s="198"/>
      <c r="D177" s="199"/>
      <c r="E177" s="199"/>
      <c r="F177" s="199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</row>
    <row r="178" spans="1:26" ht="21" customHeight="1" x14ac:dyDescent="0.3">
      <c r="A178" s="197"/>
      <c r="B178" s="200"/>
      <c r="C178" s="198"/>
      <c r="D178" s="199"/>
      <c r="E178" s="199"/>
      <c r="F178" s="199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</row>
    <row r="179" spans="1:26" ht="21" customHeight="1" x14ac:dyDescent="0.3">
      <c r="A179" s="197"/>
      <c r="B179" s="200"/>
      <c r="C179" s="198"/>
      <c r="D179" s="199"/>
      <c r="E179" s="199"/>
      <c r="F179" s="199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</row>
    <row r="180" spans="1:26" ht="21" customHeight="1" x14ac:dyDescent="0.3">
      <c r="A180" s="197"/>
      <c r="B180" s="200"/>
      <c r="C180" s="198"/>
      <c r="D180" s="199"/>
      <c r="E180" s="199"/>
      <c r="F180" s="199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  <c r="X180" s="200"/>
      <c r="Y180" s="200"/>
      <c r="Z180" s="200"/>
    </row>
    <row r="181" spans="1:26" ht="21" customHeight="1" x14ac:dyDescent="0.3">
      <c r="A181" s="197"/>
      <c r="B181" s="200"/>
      <c r="C181" s="198"/>
      <c r="D181" s="199"/>
      <c r="E181" s="199"/>
      <c r="F181" s="199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</row>
    <row r="182" spans="1:26" ht="21" customHeight="1" x14ac:dyDescent="0.3">
      <c r="A182" s="197"/>
      <c r="B182" s="200"/>
      <c r="C182" s="198"/>
      <c r="D182" s="199"/>
      <c r="E182" s="199"/>
      <c r="F182" s="199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</row>
    <row r="183" spans="1:26" ht="21" customHeight="1" x14ac:dyDescent="0.3">
      <c r="A183" s="197"/>
      <c r="B183" s="200"/>
      <c r="C183" s="198"/>
      <c r="D183" s="199"/>
      <c r="E183" s="199"/>
      <c r="F183" s="199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</row>
    <row r="184" spans="1:26" ht="21" customHeight="1" x14ac:dyDescent="0.3">
      <c r="A184" s="197"/>
      <c r="B184" s="200"/>
      <c r="C184" s="198"/>
      <c r="D184" s="199"/>
      <c r="E184" s="199"/>
      <c r="F184" s="199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</row>
    <row r="185" spans="1:26" ht="21" customHeight="1" x14ac:dyDescent="0.3">
      <c r="A185" s="197"/>
      <c r="B185" s="200"/>
      <c r="C185" s="198"/>
      <c r="D185" s="199"/>
      <c r="E185" s="199"/>
      <c r="F185" s="199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</row>
    <row r="186" spans="1:26" ht="21" customHeight="1" x14ac:dyDescent="0.3">
      <c r="A186" s="197"/>
      <c r="B186" s="200"/>
      <c r="C186" s="198"/>
      <c r="D186" s="199"/>
      <c r="E186" s="199"/>
      <c r="F186" s="199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</row>
    <row r="187" spans="1:26" ht="21" customHeight="1" x14ac:dyDescent="0.3">
      <c r="A187" s="197"/>
      <c r="B187" s="200"/>
      <c r="C187" s="198"/>
      <c r="D187" s="199"/>
      <c r="E187" s="199"/>
      <c r="F187" s="199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</row>
    <row r="188" spans="1:26" ht="21" customHeight="1" x14ac:dyDescent="0.3">
      <c r="A188" s="197"/>
      <c r="B188" s="200"/>
      <c r="C188" s="198"/>
      <c r="D188" s="199"/>
      <c r="E188" s="199"/>
      <c r="F188" s="199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</row>
    <row r="189" spans="1:26" ht="21" customHeight="1" x14ac:dyDescent="0.3">
      <c r="A189" s="197"/>
      <c r="B189" s="200"/>
      <c r="C189" s="198"/>
      <c r="D189" s="199"/>
      <c r="E189" s="199"/>
      <c r="F189" s="199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</row>
    <row r="190" spans="1:26" ht="21" customHeight="1" x14ac:dyDescent="0.3">
      <c r="A190" s="197"/>
      <c r="B190" s="200"/>
      <c r="C190" s="198"/>
      <c r="D190" s="199"/>
      <c r="E190" s="199"/>
      <c r="F190" s="199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</row>
    <row r="191" spans="1:26" ht="21" customHeight="1" x14ac:dyDescent="0.3">
      <c r="A191" s="197"/>
      <c r="B191" s="200"/>
      <c r="C191" s="198"/>
      <c r="D191" s="199"/>
      <c r="E191" s="199"/>
      <c r="F191" s="199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</row>
    <row r="192" spans="1:26" ht="21" customHeight="1" x14ac:dyDescent="0.3">
      <c r="A192" s="197"/>
      <c r="B192" s="200"/>
      <c r="C192" s="198"/>
      <c r="D192" s="199"/>
      <c r="E192" s="199"/>
      <c r="F192" s="199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</row>
    <row r="193" spans="1:26" ht="21" customHeight="1" x14ac:dyDescent="0.3">
      <c r="A193" s="197"/>
      <c r="B193" s="200"/>
      <c r="C193" s="198"/>
      <c r="D193" s="199"/>
      <c r="E193" s="199"/>
      <c r="F193" s="199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200"/>
    </row>
    <row r="194" spans="1:26" ht="21" customHeight="1" x14ac:dyDescent="0.3">
      <c r="A194" s="197"/>
      <c r="B194" s="200"/>
      <c r="C194" s="198"/>
      <c r="D194" s="199"/>
      <c r="E194" s="199"/>
      <c r="F194" s="199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0"/>
      <c r="Z194" s="200"/>
    </row>
    <row r="195" spans="1:26" ht="21" customHeight="1" x14ac:dyDescent="0.3">
      <c r="A195" s="197"/>
      <c r="B195" s="200"/>
      <c r="C195" s="198"/>
      <c r="D195" s="199"/>
      <c r="E195" s="199"/>
      <c r="F195" s="199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</row>
    <row r="196" spans="1:26" ht="21" customHeight="1" x14ac:dyDescent="0.3">
      <c r="A196" s="197"/>
      <c r="B196" s="200"/>
      <c r="C196" s="198"/>
      <c r="D196" s="199"/>
      <c r="E196" s="199"/>
      <c r="F196" s="199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200"/>
      <c r="W196" s="200"/>
      <c r="X196" s="200"/>
      <c r="Y196" s="200"/>
      <c r="Z196" s="200"/>
    </row>
    <row r="197" spans="1:26" ht="21" customHeight="1" x14ac:dyDescent="0.3">
      <c r="A197" s="197"/>
      <c r="B197" s="200"/>
      <c r="C197" s="198"/>
      <c r="D197" s="199"/>
      <c r="E197" s="199"/>
      <c r="F197" s="199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200"/>
      <c r="U197" s="200"/>
      <c r="V197" s="200"/>
      <c r="W197" s="200"/>
      <c r="X197" s="200"/>
      <c r="Y197" s="200"/>
      <c r="Z197" s="200"/>
    </row>
    <row r="198" spans="1:26" ht="21" customHeight="1" x14ac:dyDescent="0.3">
      <c r="A198" s="197"/>
      <c r="B198" s="200"/>
      <c r="C198" s="198"/>
      <c r="D198" s="199"/>
      <c r="E198" s="199"/>
      <c r="F198" s="199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200"/>
      <c r="W198" s="200"/>
      <c r="X198" s="200"/>
      <c r="Y198" s="200"/>
      <c r="Z198" s="200"/>
    </row>
    <row r="199" spans="1:26" ht="21" customHeight="1" x14ac:dyDescent="0.3">
      <c r="A199" s="197"/>
      <c r="B199" s="200"/>
      <c r="C199" s="198"/>
      <c r="D199" s="199"/>
      <c r="E199" s="199"/>
      <c r="F199" s="199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</row>
    <row r="200" spans="1:26" ht="21" customHeight="1" x14ac:dyDescent="0.3">
      <c r="A200" s="197"/>
      <c r="B200" s="200"/>
      <c r="C200" s="198"/>
      <c r="D200" s="199"/>
      <c r="E200" s="199"/>
      <c r="F200" s="199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</row>
    <row r="201" spans="1:26" ht="21" customHeight="1" x14ac:dyDescent="0.3">
      <c r="A201" s="197"/>
      <c r="B201" s="200"/>
      <c r="C201" s="198"/>
      <c r="D201" s="199"/>
      <c r="E201" s="199"/>
      <c r="F201" s="199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0"/>
      <c r="Y201" s="200"/>
      <c r="Z201" s="200"/>
    </row>
    <row r="202" spans="1:26" ht="21" customHeight="1" x14ac:dyDescent="0.3">
      <c r="A202" s="197"/>
      <c r="B202" s="200"/>
      <c r="C202" s="198"/>
      <c r="D202" s="199"/>
      <c r="E202" s="199"/>
      <c r="F202" s="199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</row>
    <row r="203" spans="1:26" ht="21" customHeight="1" x14ac:dyDescent="0.3">
      <c r="A203" s="197"/>
      <c r="B203" s="200"/>
      <c r="C203" s="198"/>
      <c r="D203" s="199"/>
      <c r="E203" s="199"/>
      <c r="F203" s="199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</row>
    <row r="204" spans="1:26" ht="21" customHeight="1" x14ac:dyDescent="0.3">
      <c r="A204" s="197"/>
      <c r="B204" s="200"/>
      <c r="C204" s="198"/>
      <c r="D204" s="199"/>
      <c r="E204" s="199"/>
      <c r="F204" s="199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</row>
    <row r="205" spans="1:26" ht="21" customHeight="1" x14ac:dyDescent="0.3">
      <c r="A205" s="197"/>
      <c r="B205" s="200"/>
      <c r="C205" s="198"/>
      <c r="D205" s="199"/>
      <c r="E205" s="199"/>
      <c r="F205" s="199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</row>
    <row r="206" spans="1:26" ht="21" customHeight="1" x14ac:dyDescent="0.3">
      <c r="A206" s="197"/>
      <c r="B206" s="200"/>
      <c r="C206" s="198"/>
      <c r="D206" s="199"/>
      <c r="E206" s="199"/>
      <c r="F206" s="199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</row>
    <row r="207" spans="1:26" ht="21" customHeight="1" x14ac:dyDescent="0.3">
      <c r="A207" s="197"/>
      <c r="B207" s="200"/>
      <c r="C207" s="198"/>
      <c r="D207" s="199"/>
      <c r="E207" s="199"/>
      <c r="F207" s="199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0"/>
      <c r="W207" s="200"/>
      <c r="X207" s="200"/>
      <c r="Y207" s="200"/>
      <c r="Z207" s="200"/>
    </row>
    <row r="208" spans="1:26" ht="21" customHeight="1" x14ac:dyDescent="0.3">
      <c r="A208" s="197"/>
      <c r="B208" s="200"/>
      <c r="C208" s="198"/>
      <c r="D208" s="199"/>
      <c r="E208" s="199"/>
      <c r="F208" s="199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0"/>
      <c r="Z208" s="200"/>
    </row>
    <row r="209" spans="1:26" ht="21" customHeight="1" x14ac:dyDescent="0.3">
      <c r="A209" s="197"/>
      <c r="B209" s="200"/>
      <c r="C209" s="198"/>
      <c r="D209" s="199"/>
      <c r="E209" s="199"/>
      <c r="F209" s="199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0"/>
      <c r="Z209" s="200"/>
    </row>
    <row r="210" spans="1:26" ht="21" customHeight="1" x14ac:dyDescent="0.3">
      <c r="A210" s="197"/>
      <c r="B210" s="200"/>
      <c r="C210" s="198"/>
      <c r="D210" s="199"/>
      <c r="E210" s="199"/>
      <c r="F210" s="199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</row>
    <row r="211" spans="1:26" ht="21" customHeight="1" x14ac:dyDescent="0.3">
      <c r="A211" s="197"/>
      <c r="B211" s="200"/>
      <c r="C211" s="198"/>
      <c r="D211" s="199"/>
      <c r="E211" s="199"/>
      <c r="F211" s="199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200"/>
      <c r="W211" s="200"/>
      <c r="X211" s="200"/>
      <c r="Y211" s="200"/>
      <c r="Z211" s="200"/>
    </row>
    <row r="212" spans="1:26" ht="21" customHeight="1" x14ac:dyDescent="0.3">
      <c r="A212" s="197"/>
      <c r="B212" s="200"/>
      <c r="C212" s="198"/>
      <c r="D212" s="199"/>
      <c r="E212" s="199"/>
      <c r="F212" s="199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</row>
    <row r="213" spans="1:26" ht="21" customHeight="1" x14ac:dyDescent="0.3">
      <c r="A213" s="197"/>
      <c r="B213" s="200"/>
      <c r="C213" s="198"/>
      <c r="D213" s="199"/>
      <c r="E213" s="199"/>
      <c r="F213" s="199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200"/>
      <c r="W213" s="200"/>
      <c r="X213" s="200"/>
      <c r="Y213" s="200"/>
      <c r="Z213" s="200"/>
    </row>
    <row r="214" spans="1:26" ht="21" customHeight="1" x14ac:dyDescent="0.3">
      <c r="A214" s="197"/>
      <c r="B214" s="200"/>
      <c r="C214" s="198"/>
      <c r="D214" s="199"/>
      <c r="E214" s="199"/>
      <c r="F214" s="199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200"/>
      <c r="X214" s="200"/>
      <c r="Y214" s="200"/>
      <c r="Z214" s="200"/>
    </row>
    <row r="215" spans="1:26" ht="21" customHeight="1" x14ac:dyDescent="0.3">
      <c r="A215" s="197"/>
      <c r="B215" s="200"/>
      <c r="C215" s="198"/>
      <c r="D215" s="199"/>
      <c r="E215" s="199"/>
      <c r="F215" s="199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</row>
    <row r="216" spans="1:26" ht="21" customHeight="1" x14ac:dyDescent="0.3">
      <c r="A216" s="197"/>
      <c r="B216" s="200"/>
      <c r="C216" s="198"/>
      <c r="D216" s="199"/>
      <c r="E216" s="199"/>
      <c r="F216" s="199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0"/>
      <c r="Z216" s="200"/>
    </row>
    <row r="217" spans="1:26" ht="21" customHeight="1" x14ac:dyDescent="0.3">
      <c r="A217" s="197"/>
      <c r="B217" s="200"/>
      <c r="C217" s="198"/>
      <c r="D217" s="199"/>
      <c r="E217" s="199"/>
      <c r="F217" s="199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0"/>
      <c r="Z217" s="200"/>
    </row>
    <row r="218" spans="1:26" ht="21" customHeight="1" x14ac:dyDescent="0.3">
      <c r="A218" s="197"/>
      <c r="B218" s="200"/>
      <c r="C218" s="198"/>
      <c r="D218" s="199"/>
      <c r="E218" s="199"/>
      <c r="F218" s="199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</row>
    <row r="219" spans="1:26" ht="21" customHeight="1" x14ac:dyDescent="0.3">
      <c r="A219" s="197"/>
      <c r="B219" s="200"/>
      <c r="C219" s="198"/>
      <c r="D219" s="199"/>
      <c r="E219" s="199"/>
      <c r="F219" s="199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</row>
    <row r="220" spans="1:26" ht="21" customHeight="1" x14ac:dyDescent="0.3">
      <c r="A220" s="197"/>
      <c r="B220" s="200"/>
      <c r="C220" s="198"/>
      <c r="D220" s="199"/>
      <c r="E220" s="199"/>
      <c r="F220" s="199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</row>
    <row r="221" spans="1:26" ht="21" customHeight="1" x14ac:dyDescent="0.3">
      <c r="A221" s="197"/>
      <c r="B221" s="200"/>
      <c r="C221" s="198"/>
      <c r="D221" s="199"/>
      <c r="E221" s="199"/>
      <c r="F221" s="199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</row>
    <row r="222" spans="1:26" ht="21" customHeight="1" x14ac:dyDescent="0.3">
      <c r="A222" s="197"/>
      <c r="B222" s="200"/>
      <c r="C222" s="198"/>
      <c r="D222" s="199"/>
      <c r="E222" s="199"/>
      <c r="F222" s="199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00"/>
      <c r="X222" s="200"/>
      <c r="Y222" s="200"/>
      <c r="Z222" s="200"/>
    </row>
    <row r="223" spans="1:26" ht="21" customHeight="1" x14ac:dyDescent="0.3">
      <c r="A223" s="197"/>
      <c r="B223" s="200"/>
      <c r="C223" s="198"/>
      <c r="D223" s="199"/>
      <c r="E223" s="199"/>
      <c r="F223" s="199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</row>
    <row r="224" spans="1:26" ht="21" customHeight="1" x14ac:dyDescent="0.3">
      <c r="A224" s="197"/>
      <c r="B224" s="200"/>
      <c r="C224" s="198"/>
      <c r="D224" s="199"/>
      <c r="E224" s="199"/>
      <c r="F224" s="199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0"/>
      <c r="Z224" s="200"/>
    </row>
    <row r="225" spans="1:26" ht="21" customHeight="1" x14ac:dyDescent="0.3">
      <c r="A225" s="197"/>
      <c r="B225" s="200"/>
      <c r="C225" s="198"/>
      <c r="D225" s="199"/>
      <c r="E225" s="199"/>
      <c r="F225" s="199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</row>
    <row r="226" spans="1:26" ht="21" customHeight="1" x14ac:dyDescent="0.3">
      <c r="A226" s="197"/>
      <c r="B226" s="200"/>
      <c r="C226" s="198"/>
      <c r="D226" s="199"/>
      <c r="E226" s="199"/>
      <c r="F226" s="199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200"/>
      <c r="Z226" s="200"/>
    </row>
    <row r="227" spans="1:26" ht="21" customHeight="1" x14ac:dyDescent="0.3">
      <c r="A227" s="197"/>
      <c r="B227" s="200"/>
      <c r="C227" s="198"/>
      <c r="D227" s="199"/>
      <c r="E227" s="199"/>
      <c r="F227" s="199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</row>
    <row r="228" spans="1:26" ht="21" customHeight="1" x14ac:dyDescent="0.3">
      <c r="A228" s="197"/>
      <c r="B228" s="200"/>
      <c r="C228" s="198"/>
      <c r="D228" s="199"/>
      <c r="E228" s="199"/>
      <c r="F228" s="199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0"/>
      <c r="Z228" s="200"/>
    </row>
    <row r="229" spans="1:26" ht="21" customHeight="1" x14ac:dyDescent="0.3">
      <c r="A229" s="197"/>
      <c r="B229" s="200"/>
      <c r="C229" s="198"/>
      <c r="D229" s="199"/>
      <c r="E229" s="199"/>
      <c r="F229" s="199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Z229" s="200"/>
    </row>
    <row r="230" spans="1:26" ht="21" customHeight="1" x14ac:dyDescent="0.3">
      <c r="A230" s="197"/>
      <c r="B230" s="200"/>
      <c r="C230" s="198"/>
      <c r="D230" s="199"/>
      <c r="E230" s="199"/>
      <c r="F230" s="199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</row>
    <row r="231" spans="1:26" ht="21" customHeight="1" x14ac:dyDescent="0.3">
      <c r="A231" s="197"/>
      <c r="B231" s="200"/>
      <c r="C231" s="198"/>
      <c r="D231" s="199"/>
      <c r="E231" s="199"/>
      <c r="F231" s="199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</row>
    <row r="232" spans="1:26" ht="21" customHeight="1" x14ac:dyDescent="0.3">
      <c r="A232" s="197"/>
      <c r="B232" s="200"/>
      <c r="C232" s="198"/>
      <c r="D232" s="199"/>
      <c r="E232" s="199"/>
      <c r="F232" s="199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  <c r="W232" s="200"/>
      <c r="X232" s="200"/>
      <c r="Y232" s="200"/>
      <c r="Z232" s="200"/>
    </row>
    <row r="233" spans="1:26" ht="21" customHeight="1" x14ac:dyDescent="0.3">
      <c r="A233" s="197"/>
      <c r="B233" s="200"/>
      <c r="C233" s="198"/>
      <c r="D233" s="199"/>
      <c r="E233" s="199"/>
      <c r="F233" s="199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</row>
    <row r="234" spans="1:26" ht="21" customHeight="1" x14ac:dyDescent="0.3">
      <c r="A234" s="197"/>
      <c r="B234" s="200"/>
      <c r="C234" s="198"/>
      <c r="D234" s="199"/>
      <c r="E234" s="199"/>
      <c r="F234" s="199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  <c r="W234" s="200"/>
      <c r="X234" s="200"/>
      <c r="Y234" s="200"/>
      <c r="Z234" s="200"/>
    </row>
    <row r="235" spans="1:26" ht="21" customHeight="1" x14ac:dyDescent="0.3">
      <c r="A235" s="197"/>
      <c r="B235" s="200"/>
      <c r="C235" s="198"/>
      <c r="D235" s="199"/>
      <c r="E235" s="199"/>
      <c r="F235" s="199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</row>
    <row r="236" spans="1:26" ht="21" customHeight="1" x14ac:dyDescent="0.3">
      <c r="A236" s="197"/>
      <c r="B236" s="200"/>
      <c r="C236" s="198"/>
      <c r="D236" s="199"/>
      <c r="E236" s="199"/>
      <c r="F236" s="199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0"/>
    </row>
    <row r="237" spans="1:26" ht="21" customHeight="1" x14ac:dyDescent="0.3">
      <c r="A237" s="197"/>
      <c r="B237" s="200"/>
      <c r="C237" s="198"/>
      <c r="D237" s="199"/>
      <c r="E237" s="199"/>
      <c r="F237" s="199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  <c r="X237" s="200"/>
      <c r="Y237" s="200"/>
      <c r="Z237" s="200"/>
    </row>
    <row r="238" spans="1:26" ht="21" customHeight="1" x14ac:dyDescent="0.3">
      <c r="A238" s="197"/>
      <c r="B238" s="200"/>
      <c r="C238" s="198"/>
      <c r="D238" s="199"/>
      <c r="E238" s="199"/>
      <c r="F238" s="199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00"/>
      <c r="Z238" s="200"/>
    </row>
    <row r="239" spans="1:26" ht="21" customHeight="1" x14ac:dyDescent="0.3">
      <c r="A239" s="197"/>
      <c r="B239" s="200"/>
      <c r="C239" s="198"/>
      <c r="D239" s="199"/>
      <c r="E239" s="199"/>
      <c r="F239" s="199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0"/>
      <c r="Y239" s="200"/>
      <c r="Z239" s="200"/>
    </row>
    <row r="240" spans="1:26" ht="21" customHeight="1" x14ac:dyDescent="0.3">
      <c r="A240" s="197"/>
      <c r="B240" s="200"/>
      <c r="C240" s="198"/>
      <c r="D240" s="199"/>
      <c r="E240" s="199"/>
      <c r="F240" s="199"/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  <c r="V240" s="200"/>
      <c r="W240" s="200"/>
      <c r="X240" s="200"/>
      <c r="Y240" s="200"/>
      <c r="Z240" s="200"/>
    </row>
    <row r="241" spans="1:26" ht="21" customHeight="1" x14ac:dyDescent="0.3">
      <c r="A241" s="197"/>
      <c r="B241" s="200"/>
      <c r="C241" s="198"/>
      <c r="D241" s="199"/>
      <c r="E241" s="199"/>
      <c r="F241" s="199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0"/>
      <c r="Y241" s="200"/>
      <c r="Z241" s="200"/>
    </row>
    <row r="242" spans="1:26" ht="21" customHeight="1" x14ac:dyDescent="0.3">
      <c r="A242" s="197"/>
      <c r="B242" s="200"/>
      <c r="C242" s="198"/>
      <c r="D242" s="199"/>
      <c r="E242" s="199"/>
      <c r="F242" s="199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  <c r="X242" s="200"/>
      <c r="Y242" s="200"/>
      <c r="Z242" s="200"/>
    </row>
    <row r="243" spans="1:26" ht="21" customHeight="1" x14ac:dyDescent="0.3">
      <c r="A243" s="197"/>
      <c r="B243" s="200"/>
      <c r="C243" s="198"/>
      <c r="D243" s="199"/>
      <c r="E243" s="199"/>
      <c r="F243" s="199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200"/>
      <c r="W243" s="200"/>
      <c r="X243" s="200"/>
      <c r="Y243" s="200"/>
      <c r="Z243" s="200"/>
    </row>
    <row r="244" spans="1:26" ht="21" customHeight="1" x14ac:dyDescent="0.3">
      <c r="A244" s="197"/>
      <c r="B244" s="200"/>
      <c r="C244" s="198"/>
      <c r="D244" s="199"/>
      <c r="E244" s="199"/>
      <c r="F244" s="199"/>
      <c r="G244" s="200"/>
      <c r="H244" s="200"/>
      <c r="I244" s="200"/>
      <c r="J244" s="200"/>
      <c r="K244" s="200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200"/>
      <c r="W244" s="200"/>
      <c r="X244" s="200"/>
      <c r="Y244" s="200"/>
      <c r="Z244" s="200"/>
    </row>
    <row r="245" spans="1:26" ht="21" customHeight="1" x14ac:dyDescent="0.3">
      <c r="A245" s="197"/>
      <c r="B245" s="200"/>
      <c r="C245" s="198"/>
      <c r="D245" s="199"/>
      <c r="E245" s="199"/>
      <c r="F245" s="199"/>
      <c r="G245" s="200"/>
      <c r="H245" s="200"/>
      <c r="I245" s="200"/>
      <c r="J245" s="200"/>
      <c r="K245" s="200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200"/>
      <c r="W245" s="200"/>
      <c r="X245" s="200"/>
      <c r="Y245" s="200"/>
      <c r="Z245" s="200"/>
    </row>
    <row r="246" spans="1:26" ht="21" customHeight="1" x14ac:dyDescent="0.3">
      <c r="A246" s="197"/>
      <c r="B246" s="200"/>
      <c r="C246" s="198"/>
      <c r="D246" s="199"/>
      <c r="E246" s="199"/>
      <c r="F246" s="199"/>
      <c r="G246" s="200"/>
      <c r="H246" s="200"/>
      <c r="I246" s="200"/>
      <c r="J246" s="200"/>
      <c r="K246" s="200"/>
      <c r="L246" s="200"/>
      <c r="M246" s="200"/>
      <c r="N246" s="200"/>
      <c r="O246" s="200"/>
      <c r="P246" s="200"/>
      <c r="Q246" s="200"/>
      <c r="R246" s="200"/>
      <c r="S246" s="200"/>
      <c r="T246" s="200"/>
      <c r="U246" s="200"/>
      <c r="V246" s="200"/>
      <c r="W246" s="200"/>
      <c r="X246" s="200"/>
      <c r="Y246" s="200"/>
      <c r="Z246" s="200"/>
    </row>
    <row r="247" spans="1:26" ht="21" customHeight="1" x14ac:dyDescent="0.3">
      <c r="A247" s="197"/>
      <c r="B247" s="200"/>
      <c r="C247" s="198"/>
      <c r="D247" s="199"/>
      <c r="E247" s="199"/>
      <c r="F247" s="199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</row>
    <row r="248" spans="1:26" ht="21" customHeight="1" x14ac:dyDescent="0.3">
      <c r="A248" s="197"/>
      <c r="B248" s="200"/>
      <c r="C248" s="198"/>
      <c r="D248" s="199"/>
      <c r="E248" s="199"/>
      <c r="F248" s="199"/>
      <c r="G248" s="200"/>
      <c r="H248" s="200"/>
      <c r="I248" s="200"/>
      <c r="J248" s="200"/>
      <c r="K248" s="200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0"/>
      <c r="Z248" s="200"/>
    </row>
    <row r="249" spans="1:26" ht="21" customHeight="1" x14ac:dyDescent="0.3">
      <c r="A249" s="197"/>
      <c r="B249" s="200"/>
      <c r="C249" s="198"/>
      <c r="D249" s="199"/>
      <c r="E249" s="199"/>
      <c r="F249" s="199"/>
      <c r="G249" s="200"/>
      <c r="H249" s="200"/>
      <c r="I249" s="200"/>
      <c r="J249" s="200"/>
      <c r="K249" s="200"/>
      <c r="L249" s="200"/>
      <c r="M249" s="200"/>
      <c r="N249" s="200"/>
      <c r="O249" s="200"/>
      <c r="P249" s="200"/>
      <c r="Q249" s="200"/>
      <c r="R249" s="200"/>
      <c r="S249" s="200"/>
      <c r="T249" s="200"/>
      <c r="U249" s="200"/>
      <c r="V249" s="200"/>
      <c r="W249" s="200"/>
      <c r="X249" s="200"/>
      <c r="Y249" s="200"/>
      <c r="Z249" s="200"/>
    </row>
    <row r="250" spans="1:26" ht="21" customHeight="1" x14ac:dyDescent="0.3">
      <c r="A250" s="197"/>
      <c r="B250" s="200"/>
      <c r="C250" s="198"/>
      <c r="D250" s="199"/>
      <c r="E250" s="199"/>
      <c r="F250" s="199"/>
      <c r="G250" s="200"/>
      <c r="H250" s="200"/>
      <c r="I250" s="200"/>
      <c r="J250" s="200"/>
      <c r="K250" s="200"/>
      <c r="L250" s="200"/>
      <c r="M250" s="200"/>
      <c r="N250" s="200"/>
      <c r="O250" s="200"/>
      <c r="P250" s="200"/>
      <c r="Q250" s="200"/>
      <c r="R250" s="200"/>
      <c r="S250" s="200"/>
      <c r="T250" s="200"/>
      <c r="U250" s="200"/>
      <c r="V250" s="200"/>
      <c r="W250" s="200"/>
      <c r="X250" s="200"/>
      <c r="Y250" s="200"/>
      <c r="Z250" s="200"/>
    </row>
    <row r="251" spans="1:26" ht="21" customHeight="1" x14ac:dyDescent="0.3">
      <c r="A251" s="197"/>
      <c r="B251" s="200"/>
      <c r="C251" s="198"/>
      <c r="D251" s="199"/>
      <c r="E251" s="199"/>
      <c r="F251" s="199"/>
      <c r="G251" s="200"/>
      <c r="H251" s="20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200"/>
      <c r="W251" s="200"/>
      <c r="X251" s="200"/>
      <c r="Y251" s="200"/>
      <c r="Z251" s="200"/>
    </row>
    <row r="252" spans="1:26" ht="21" customHeight="1" x14ac:dyDescent="0.3">
      <c r="A252" s="197"/>
      <c r="B252" s="200"/>
      <c r="C252" s="198"/>
      <c r="D252" s="199"/>
      <c r="E252" s="199"/>
      <c r="F252" s="199"/>
      <c r="G252" s="200"/>
      <c r="H252" s="200"/>
      <c r="I252" s="200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0"/>
      <c r="Z252" s="200"/>
    </row>
    <row r="253" spans="1:26" ht="21" customHeight="1" x14ac:dyDescent="0.3">
      <c r="A253" s="197"/>
      <c r="B253" s="200"/>
      <c r="C253" s="198"/>
      <c r="D253" s="199"/>
      <c r="E253" s="199"/>
      <c r="F253" s="199"/>
      <c r="G253" s="200"/>
      <c r="H253" s="200"/>
      <c r="I253" s="200"/>
      <c r="J253" s="200"/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200"/>
      <c r="W253" s="200"/>
      <c r="X253" s="200"/>
      <c r="Y253" s="200"/>
      <c r="Z253" s="200"/>
    </row>
    <row r="254" spans="1:26" ht="21" customHeight="1" x14ac:dyDescent="0.3">
      <c r="A254" s="197"/>
      <c r="B254" s="200"/>
      <c r="C254" s="198"/>
      <c r="D254" s="199"/>
      <c r="E254" s="199"/>
      <c r="F254" s="199"/>
      <c r="G254" s="200"/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0"/>
    </row>
    <row r="255" spans="1:26" ht="21" customHeight="1" x14ac:dyDescent="0.3">
      <c r="A255" s="197"/>
      <c r="B255" s="200"/>
      <c r="C255" s="198"/>
      <c r="D255" s="199"/>
      <c r="E255" s="199"/>
      <c r="F255" s="199"/>
      <c r="G255" s="200"/>
      <c r="H255" s="200"/>
      <c r="I255" s="200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200"/>
      <c r="W255" s="200"/>
      <c r="X255" s="200"/>
      <c r="Y255" s="200"/>
      <c r="Z255" s="200"/>
    </row>
    <row r="256" spans="1:26" ht="21" customHeight="1" x14ac:dyDescent="0.3">
      <c r="A256" s="197"/>
      <c r="B256" s="200"/>
      <c r="C256" s="198"/>
      <c r="D256" s="199"/>
      <c r="E256" s="199"/>
      <c r="F256" s="199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00"/>
      <c r="Z256" s="200"/>
    </row>
    <row r="257" spans="1:26" ht="21" customHeight="1" x14ac:dyDescent="0.3">
      <c r="A257" s="197"/>
      <c r="B257" s="200"/>
      <c r="C257" s="198"/>
      <c r="D257" s="199"/>
      <c r="E257" s="199"/>
      <c r="F257" s="199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0"/>
      <c r="Y257" s="200"/>
      <c r="Z257" s="200"/>
    </row>
    <row r="258" spans="1:26" ht="21" customHeight="1" x14ac:dyDescent="0.3">
      <c r="A258" s="197"/>
      <c r="B258" s="200"/>
      <c r="C258" s="198"/>
      <c r="D258" s="199"/>
      <c r="E258" s="199"/>
      <c r="F258" s="199"/>
      <c r="G258" s="200"/>
      <c r="H258" s="20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00"/>
      <c r="U258" s="200"/>
      <c r="V258" s="200"/>
      <c r="W258" s="200"/>
      <c r="X258" s="200"/>
      <c r="Y258" s="200"/>
      <c r="Z258" s="200"/>
    </row>
    <row r="259" spans="1:26" ht="21" customHeight="1" x14ac:dyDescent="0.3">
      <c r="A259" s="197"/>
      <c r="B259" s="200"/>
      <c r="C259" s="198"/>
      <c r="D259" s="199"/>
      <c r="E259" s="199"/>
      <c r="F259" s="199"/>
      <c r="G259" s="200"/>
      <c r="H259" s="200"/>
      <c r="I259" s="200"/>
      <c r="J259" s="200"/>
      <c r="K259" s="200"/>
      <c r="L259" s="200"/>
      <c r="M259" s="200"/>
      <c r="N259" s="200"/>
      <c r="O259" s="200"/>
      <c r="P259" s="200"/>
      <c r="Q259" s="200"/>
      <c r="R259" s="200"/>
      <c r="S259" s="200"/>
      <c r="T259" s="200"/>
      <c r="U259" s="200"/>
      <c r="V259" s="200"/>
      <c r="W259" s="200"/>
      <c r="X259" s="200"/>
      <c r="Y259" s="200"/>
      <c r="Z259" s="200"/>
    </row>
    <row r="260" spans="1:26" ht="21" customHeight="1" x14ac:dyDescent="0.3">
      <c r="A260" s="197"/>
      <c r="B260" s="200"/>
      <c r="C260" s="198"/>
      <c r="D260" s="199"/>
      <c r="E260" s="199"/>
      <c r="F260" s="199"/>
      <c r="G260" s="200"/>
      <c r="H260" s="200"/>
      <c r="I260" s="200"/>
      <c r="J260" s="200"/>
      <c r="K260" s="200"/>
      <c r="L260" s="200"/>
      <c r="M260" s="200"/>
      <c r="N260" s="200"/>
      <c r="O260" s="200"/>
      <c r="P260" s="200"/>
      <c r="Q260" s="200"/>
      <c r="R260" s="200"/>
      <c r="S260" s="200"/>
      <c r="T260" s="200"/>
      <c r="U260" s="200"/>
      <c r="V260" s="200"/>
      <c r="W260" s="200"/>
      <c r="X260" s="200"/>
      <c r="Y260" s="200"/>
      <c r="Z260" s="200"/>
    </row>
    <row r="261" spans="1:26" ht="21" customHeight="1" x14ac:dyDescent="0.3">
      <c r="A261" s="197"/>
      <c r="B261" s="200"/>
      <c r="C261" s="198"/>
      <c r="D261" s="199"/>
      <c r="E261" s="199"/>
      <c r="F261" s="199"/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  <c r="W261" s="200"/>
      <c r="X261" s="200"/>
      <c r="Y261" s="200"/>
      <c r="Z261" s="200"/>
    </row>
    <row r="262" spans="1:26" ht="21" customHeight="1" x14ac:dyDescent="0.3">
      <c r="A262" s="197"/>
      <c r="B262" s="200"/>
      <c r="C262" s="198"/>
      <c r="D262" s="199"/>
      <c r="E262" s="199"/>
      <c r="F262" s="199"/>
      <c r="G262" s="200"/>
      <c r="H262" s="200"/>
      <c r="I262" s="200"/>
      <c r="J262" s="200"/>
      <c r="K262" s="200"/>
      <c r="L262" s="200"/>
      <c r="M262" s="200"/>
      <c r="N262" s="200"/>
      <c r="O262" s="200"/>
      <c r="P262" s="200"/>
      <c r="Q262" s="200"/>
      <c r="R262" s="200"/>
      <c r="S262" s="200"/>
      <c r="T262" s="200"/>
      <c r="U262" s="200"/>
      <c r="V262" s="200"/>
      <c r="W262" s="200"/>
      <c r="X262" s="200"/>
      <c r="Y262" s="200"/>
      <c r="Z262" s="200"/>
    </row>
    <row r="263" spans="1:26" ht="21" customHeight="1" x14ac:dyDescent="0.3">
      <c r="A263" s="197"/>
      <c r="B263" s="200"/>
      <c r="C263" s="198"/>
      <c r="D263" s="199"/>
      <c r="E263" s="199"/>
      <c r="F263" s="199"/>
      <c r="G263" s="200"/>
      <c r="H263" s="200"/>
      <c r="I263" s="200"/>
      <c r="J263" s="200"/>
      <c r="K263" s="200"/>
      <c r="L263" s="200"/>
      <c r="M263" s="200"/>
      <c r="N263" s="200"/>
      <c r="O263" s="200"/>
      <c r="P263" s="200"/>
      <c r="Q263" s="200"/>
      <c r="R263" s="200"/>
      <c r="S263" s="200"/>
      <c r="T263" s="200"/>
      <c r="U263" s="200"/>
      <c r="V263" s="200"/>
      <c r="W263" s="200"/>
      <c r="X263" s="200"/>
      <c r="Y263" s="200"/>
      <c r="Z263" s="200"/>
    </row>
    <row r="264" spans="1:26" ht="21" customHeight="1" x14ac:dyDescent="0.3">
      <c r="A264" s="197"/>
      <c r="B264" s="200"/>
      <c r="C264" s="198"/>
      <c r="D264" s="199"/>
      <c r="E264" s="199"/>
      <c r="F264" s="199"/>
      <c r="G264" s="200"/>
      <c r="H264" s="200"/>
      <c r="I264" s="200"/>
      <c r="J264" s="200"/>
      <c r="K264" s="200"/>
      <c r="L264" s="200"/>
      <c r="M264" s="200"/>
      <c r="N264" s="200"/>
      <c r="O264" s="200"/>
      <c r="P264" s="200"/>
      <c r="Q264" s="200"/>
      <c r="R264" s="200"/>
      <c r="S264" s="200"/>
      <c r="T264" s="200"/>
      <c r="U264" s="200"/>
      <c r="V264" s="200"/>
      <c r="W264" s="200"/>
      <c r="X264" s="200"/>
      <c r="Y264" s="200"/>
      <c r="Z264" s="200"/>
    </row>
    <row r="265" spans="1:26" ht="21" customHeight="1" x14ac:dyDescent="0.3">
      <c r="A265" s="197"/>
      <c r="B265" s="200"/>
      <c r="C265" s="198"/>
      <c r="D265" s="199"/>
      <c r="E265" s="199"/>
      <c r="F265" s="199"/>
      <c r="G265" s="200"/>
      <c r="H265" s="200"/>
      <c r="I265" s="200"/>
      <c r="J265" s="200"/>
      <c r="K265" s="200"/>
      <c r="L265" s="200"/>
      <c r="M265" s="200"/>
      <c r="N265" s="200"/>
      <c r="O265" s="200"/>
      <c r="P265" s="200"/>
      <c r="Q265" s="200"/>
      <c r="R265" s="200"/>
      <c r="S265" s="200"/>
      <c r="T265" s="200"/>
      <c r="U265" s="200"/>
      <c r="V265" s="200"/>
      <c r="W265" s="200"/>
      <c r="X265" s="200"/>
      <c r="Y265" s="200"/>
      <c r="Z265" s="200"/>
    </row>
    <row r="266" spans="1:26" ht="21" customHeight="1" x14ac:dyDescent="0.3">
      <c r="A266" s="197"/>
      <c r="B266" s="200"/>
      <c r="C266" s="198"/>
      <c r="D266" s="199"/>
      <c r="E266" s="199"/>
      <c r="F266" s="199"/>
      <c r="G266" s="200"/>
      <c r="H266" s="200"/>
      <c r="I266" s="200"/>
      <c r="J266" s="200"/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00"/>
      <c r="W266" s="200"/>
      <c r="X266" s="200"/>
      <c r="Y266" s="200"/>
      <c r="Z266" s="200"/>
    </row>
    <row r="267" spans="1:26" ht="21" customHeight="1" x14ac:dyDescent="0.3">
      <c r="A267" s="197"/>
      <c r="B267" s="200"/>
      <c r="C267" s="198"/>
      <c r="D267" s="199"/>
      <c r="E267" s="199"/>
      <c r="F267" s="199"/>
      <c r="G267" s="200"/>
      <c r="H267" s="200"/>
      <c r="I267" s="200"/>
      <c r="J267" s="200"/>
      <c r="K267" s="200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200"/>
      <c r="W267" s="200"/>
      <c r="X267" s="200"/>
      <c r="Y267" s="200"/>
      <c r="Z267" s="200"/>
    </row>
    <row r="268" spans="1:26" ht="21" customHeight="1" x14ac:dyDescent="0.3">
      <c r="A268" s="197"/>
      <c r="B268" s="200"/>
      <c r="C268" s="198"/>
      <c r="D268" s="199"/>
      <c r="E268" s="199"/>
      <c r="F268" s="199"/>
      <c r="G268" s="200"/>
      <c r="H268" s="200"/>
      <c r="I268" s="200"/>
      <c r="J268" s="200"/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200"/>
      <c r="V268" s="200"/>
      <c r="W268" s="200"/>
      <c r="X268" s="200"/>
      <c r="Y268" s="200"/>
      <c r="Z268" s="200"/>
    </row>
    <row r="269" spans="1:26" ht="21" customHeight="1" x14ac:dyDescent="0.3">
      <c r="A269" s="197"/>
      <c r="B269" s="200"/>
      <c r="C269" s="198"/>
      <c r="D269" s="199"/>
      <c r="E269" s="199"/>
      <c r="F269" s="199"/>
      <c r="G269" s="200"/>
      <c r="H269" s="200"/>
      <c r="I269" s="200"/>
      <c r="J269" s="20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  <c r="W269" s="200"/>
      <c r="X269" s="200"/>
      <c r="Y269" s="200"/>
      <c r="Z269" s="200"/>
    </row>
    <row r="270" spans="1:26" ht="21" customHeight="1" x14ac:dyDescent="0.3">
      <c r="A270" s="197"/>
      <c r="B270" s="200"/>
      <c r="C270" s="198"/>
      <c r="D270" s="199"/>
      <c r="E270" s="199"/>
      <c r="F270" s="199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</row>
    <row r="271" spans="1:26" ht="21" customHeight="1" x14ac:dyDescent="0.3">
      <c r="A271" s="197"/>
      <c r="B271" s="200"/>
      <c r="C271" s="198"/>
      <c r="D271" s="199"/>
      <c r="E271" s="199"/>
      <c r="F271" s="199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0"/>
      <c r="W271" s="200"/>
      <c r="X271" s="200"/>
      <c r="Y271" s="200"/>
      <c r="Z271" s="200"/>
    </row>
    <row r="272" spans="1:26" ht="21" customHeight="1" x14ac:dyDescent="0.3">
      <c r="A272" s="197"/>
      <c r="B272" s="200"/>
      <c r="C272" s="198"/>
      <c r="D272" s="199"/>
      <c r="E272" s="199"/>
      <c r="F272" s="199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0"/>
      <c r="Z272" s="200"/>
    </row>
    <row r="273" spans="1:26" ht="21" customHeight="1" x14ac:dyDescent="0.3">
      <c r="A273" s="197"/>
      <c r="B273" s="200"/>
      <c r="C273" s="198"/>
      <c r="D273" s="199"/>
      <c r="E273" s="199"/>
      <c r="F273" s="199"/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0"/>
      <c r="W273" s="200"/>
      <c r="X273" s="200"/>
      <c r="Y273" s="200"/>
      <c r="Z273" s="200"/>
    </row>
    <row r="274" spans="1:26" ht="21" customHeight="1" x14ac:dyDescent="0.3">
      <c r="A274" s="197"/>
      <c r="B274" s="200"/>
      <c r="C274" s="198"/>
      <c r="D274" s="199"/>
      <c r="E274" s="199"/>
      <c r="F274" s="199"/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0"/>
      <c r="Z274" s="200"/>
    </row>
    <row r="275" spans="1:26" ht="21" customHeight="1" x14ac:dyDescent="0.3">
      <c r="A275" s="197"/>
      <c r="B275" s="200"/>
      <c r="C275" s="198"/>
      <c r="D275" s="199"/>
      <c r="E275" s="199"/>
      <c r="F275" s="199"/>
      <c r="G275" s="200"/>
      <c r="H275" s="200"/>
      <c r="I275" s="200"/>
      <c r="J275" s="200"/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200"/>
      <c r="W275" s="200"/>
      <c r="X275" s="200"/>
      <c r="Y275" s="200"/>
      <c r="Z275" s="200"/>
    </row>
    <row r="276" spans="1:26" ht="21" customHeight="1" x14ac:dyDescent="0.3">
      <c r="A276" s="197"/>
      <c r="B276" s="200"/>
      <c r="C276" s="198"/>
      <c r="D276" s="199"/>
      <c r="E276" s="199"/>
      <c r="F276" s="199"/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</row>
    <row r="277" spans="1:26" ht="21" customHeight="1" x14ac:dyDescent="0.3">
      <c r="A277" s="197"/>
      <c r="B277" s="200"/>
      <c r="C277" s="198"/>
      <c r="D277" s="199"/>
      <c r="E277" s="199"/>
      <c r="F277" s="199"/>
      <c r="G277" s="200"/>
      <c r="H277" s="200"/>
      <c r="I277" s="200"/>
      <c r="J277" s="200"/>
      <c r="K277" s="200"/>
      <c r="L277" s="200"/>
      <c r="M277" s="200"/>
      <c r="N277" s="200"/>
      <c r="O277" s="200"/>
      <c r="P277" s="200"/>
      <c r="Q277" s="200"/>
      <c r="R277" s="200"/>
      <c r="S277" s="200"/>
      <c r="T277" s="200"/>
      <c r="U277" s="200"/>
      <c r="V277" s="200"/>
      <c r="W277" s="200"/>
      <c r="X277" s="200"/>
      <c r="Y277" s="200"/>
      <c r="Z277" s="200"/>
    </row>
    <row r="278" spans="1:26" ht="21" customHeight="1" x14ac:dyDescent="0.3">
      <c r="A278" s="197"/>
      <c r="B278" s="200"/>
      <c r="C278" s="198"/>
      <c r="D278" s="199"/>
      <c r="E278" s="199"/>
      <c r="F278" s="199"/>
      <c r="G278" s="200"/>
      <c r="H278" s="200"/>
      <c r="I278" s="200"/>
      <c r="J278" s="200"/>
      <c r="K278" s="200"/>
      <c r="L278" s="200"/>
      <c r="M278" s="200"/>
      <c r="N278" s="200"/>
      <c r="O278" s="200"/>
      <c r="P278" s="200"/>
      <c r="Q278" s="200"/>
      <c r="R278" s="200"/>
      <c r="S278" s="200"/>
      <c r="T278" s="200"/>
      <c r="U278" s="200"/>
      <c r="V278" s="200"/>
      <c r="W278" s="200"/>
      <c r="X278" s="200"/>
      <c r="Y278" s="200"/>
      <c r="Z278" s="200"/>
    </row>
    <row r="279" spans="1:26" ht="21" customHeight="1" x14ac:dyDescent="0.3">
      <c r="A279" s="197"/>
      <c r="B279" s="200"/>
      <c r="C279" s="198"/>
      <c r="D279" s="199"/>
      <c r="E279" s="199"/>
      <c r="F279" s="199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0"/>
      <c r="V279" s="200"/>
      <c r="W279" s="200"/>
      <c r="X279" s="200"/>
      <c r="Y279" s="200"/>
      <c r="Z279" s="200"/>
    </row>
    <row r="280" spans="1:26" ht="21" customHeight="1" x14ac:dyDescent="0.3">
      <c r="A280" s="197"/>
      <c r="B280" s="200"/>
      <c r="C280" s="198"/>
      <c r="D280" s="199"/>
      <c r="E280" s="199"/>
      <c r="F280" s="199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0"/>
    </row>
    <row r="281" spans="1:26" ht="21" customHeight="1" x14ac:dyDescent="0.3">
      <c r="A281" s="197"/>
      <c r="B281" s="200"/>
      <c r="C281" s="198"/>
      <c r="D281" s="199"/>
      <c r="E281" s="199"/>
      <c r="F281" s="199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0"/>
      <c r="Z281" s="200"/>
    </row>
    <row r="282" spans="1:26" ht="21" customHeight="1" x14ac:dyDescent="0.3">
      <c r="A282" s="197"/>
      <c r="B282" s="200"/>
      <c r="C282" s="198"/>
      <c r="D282" s="199"/>
      <c r="E282" s="199"/>
      <c r="F282" s="199"/>
      <c r="G282" s="200"/>
      <c r="H282" s="200"/>
      <c r="I282" s="200"/>
      <c r="J282" s="200"/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200"/>
      <c r="W282" s="200"/>
      <c r="X282" s="200"/>
      <c r="Y282" s="200"/>
      <c r="Z282" s="200"/>
    </row>
    <row r="283" spans="1:26" ht="21" customHeight="1" x14ac:dyDescent="0.3">
      <c r="A283" s="197"/>
      <c r="B283" s="200"/>
      <c r="C283" s="198"/>
      <c r="D283" s="199"/>
      <c r="E283" s="199"/>
      <c r="F283" s="199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0"/>
      <c r="Z283" s="200"/>
    </row>
    <row r="284" spans="1:26" ht="21" customHeight="1" x14ac:dyDescent="0.3">
      <c r="A284" s="197"/>
      <c r="B284" s="200"/>
      <c r="C284" s="198"/>
      <c r="D284" s="199"/>
      <c r="E284" s="199"/>
      <c r="F284" s="199"/>
      <c r="G284" s="200"/>
      <c r="H284" s="200"/>
      <c r="I284" s="200"/>
      <c r="J284" s="200"/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0"/>
      <c r="W284" s="200"/>
      <c r="X284" s="200"/>
      <c r="Y284" s="200"/>
      <c r="Z284" s="200"/>
    </row>
    <row r="285" spans="1:26" ht="21" customHeight="1" x14ac:dyDescent="0.3">
      <c r="A285" s="197"/>
      <c r="B285" s="200"/>
      <c r="C285" s="198"/>
      <c r="D285" s="199"/>
      <c r="E285" s="199"/>
      <c r="F285" s="199"/>
      <c r="G285" s="20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200"/>
      <c r="V285" s="200"/>
      <c r="W285" s="200"/>
      <c r="X285" s="200"/>
      <c r="Y285" s="200"/>
      <c r="Z285" s="200"/>
    </row>
    <row r="286" spans="1:26" ht="21" customHeight="1" x14ac:dyDescent="0.3">
      <c r="A286" s="197"/>
      <c r="B286" s="200"/>
      <c r="C286" s="198"/>
      <c r="D286" s="199"/>
      <c r="E286" s="199"/>
      <c r="F286" s="199"/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  <c r="X286" s="200"/>
      <c r="Y286" s="200"/>
      <c r="Z286" s="200"/>
    </row>
    <row r="287" spans="1:26" ht="21" customHeight="1" x14ac:dyDescent="0.3">
      <c r="A287" s="197"/>
      <c r="B287" s="200"/>
      <c r="C287" s="198"/>
      <c r="D287" s="199"/>
      <c r="E287" s="199"/>
      <c r="F287" s="199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0"/>
    </row>
    <row r="288" spans="1:26" ht="21" customHeight="1" x14ac:dyDescent="0.3">
      <c r="A288" s="197"/>
      <c r="B288" s="200"/>
      <c r="C288" s="198"/>
      <c r="D288" s="199"/>
      <c r="E288" s="199"/>
      <c r="F288" s="199"/>
      <c r="G288" s="200"/>
      <c r="H288" s="200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0"/>
      <c r="Z288" s="200"/>
    </row>
    <row r="289" spans="1:26" ht="21" customHeight="1" x14ac:dyDescent="0.3">
      <c r="A289" s="197"/>
      <c r="B289" s="200"/>
      <c r="C289" s="198"/>
      <c r="D289" s="199"/>
      <c r="E289" s="199"/>
      <c r="F289" s="199"/>
      <c r="G289" s="200"/>
      <c r="H289" s="200"/>
      <c r="I289" s="200"/>
      <c r="J289" s="200"/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  <c r="V289" s="200"/>
      <c r="W289" s="200"/>
      <c r="X289" s="200"/>
      <c r="Y289" s="200"/>
      <c r="Z289" s="200"/>
    </row>
    <row r="290" spans="1:26" ht="21" customHeight="1" x14ac:dyDescent="0.3">
      <c r="A290" s="197"/>
      <c r="B290" s="200"/>
      <c r="C290" s="198"/>
      <c r="D290" s="199"/>
      <c r="E290" s="199"/>
      <c r="F290" s="199"/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0"/>
      <c r="W290" s="200"/>
      <c r="X290" s="200"/>
      <c r="Y290" s="200"/>
      <c r="Z290" s="200"/>
    </row>
    <row r="291" spans="1:26" ht="21" customHeight="1" x14ac:dyDescent="0.3">
      <c r="A291" s="197"/>
      <c r="B291" s="200"/>
      <c r="C291" s="198"/>
      <c r="D291" s="199"/>
      <c r="E291" s="199"/>
      <c r="F291" s="199"/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200"/>
      <c r="W291" s="200"/>
      <c r="X291" s="200"/>
      <c r="Y291" s="200"/>
      <c r="Z291" s="200"/>
    </row>
    <row r="292" spans="1:26" ht="21" customHeight="1" x14ac:dyDescent="0.3">
      <c r="A292" s="197"/>
      <c r="B292" s="200"/>
      <c r="C292" s="198"/>
      <c r="D292" s="199"/>
      <c r="E292" s="199"/>
      <c r="F292" s="199"/>
      <c r="G292" s="200"/>
      <c r="H292" s="200"/>
      <c r="I292" s="200"/>
      <c r="J292" s="200"/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200"/>
      <c r="W292" s="200"/>
      <c r="X292" s="200"/>
      <c r="Y292" s="200"/>
      <c r="Z292" s="200"/>
    </row>
    <row r="293" spans="1:26" ht="21" customHeight="1" x14ac:dyDescent="0.3">
      <c r="A293" s="197"/>
      <c r="B293" s="200"/>
      <c r="C293" s="198"/>
      <c r="D293" s="199"/>
      <c r="E293" s="199"/>
      <c r="F293" s="199"/>
      <c r="G293" s="200"/>
      <c r="H293" s="200"/>
      <c r="I293" s="200"/>
      <c r="J293" s="200"/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200"/>
      <c r="W293" s="200"/>
      <c r="X293" s="200"/>
      <c r="Y293" s="200"/>
      <c r="Z293" s="200"/>
    </row>
    <row r="294" spans="1:26" ht="21" customHeight="1" x14ac:dyDescent="0.3">
      <c r="A294" s="197"/>
      <c r="B294" s="200"/>
      <c r="C294" s="198"/>
      <c r="D294" s="199"/>
      <c r="E294" s="199"/>
      <c r="F294" s="199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0"/>
    </row>
    <row r="295" spans="1:26" ht="21" customHeight="1" x14ac:dyDescent="0.3">
      <c r="A295" s="197"/>
      <c r="B295" s="200"/>
      <c r="C295" s="198"/>
      <c r="D295" s="199"/>
      <c r="E295" s="199"/>
      <c r="F295" s="199"/>
      <c r="G295" s="200"/>
      <c r="H295" s="200"/>
      <c r="I295" s="200"/>
      <c r="J295" s="200"/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0"/>
      <c r="V295" s="200"/>
      <c r="W295" s="200"/>
      <c r="X295" s="200"/>
      <c r="Y295" s="200"/>
      <c r="Z295" s="200"/>
    </row>
    <row r="296" spans="1:26" ht="21" customHeight="1" x14ac:dyDescent="0.3">
      <c r="A296" s="197"/>
      <c r="B296" s="200"/>
      <c r="C296" s="198"/>
      <c r="D296" s="199"/>
      <c r="E296" s="199"/>
      <c r="F296" s="199"/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0"/>
      <c r="Z296" s="200"/>
    </row>
    <row r="297" spans="1:26" ht="21" customHeight="1" x14ac:dyDescent="0.3">
      <c r="A297" s="197"/>
      <c r="B297" s="200"/>
      <c r="C297" s="198"/>
      <c r="D297" s="199"/>
      <c r="E297" s="199"/>
      <c r="F297" s="199"/>
      <c r="G297" s="200"/>
      <c r="H297" s="200"/>
      <c r="I297" s="200"/>
      <c r="J297" s="200"/>
      <c r="K297" s="200"/>
      <c r="L297" s="200"/>
      <c r="M297" s="200"/>
      <c r="N297" s="200"/>
      <c r="O297" s="200"/>
      <c r="P297" s="200"/>
      <c r="Q297" s="200"/>
      <c r="R297" s="200"/>
      <c r="S297" s="200"/>
      <c r="T297" s="200"/>
      <c r="U297" s="200"/>
      <c r="V297" s="200"/>
      <c r="W297" s="200"/>
      <c r="X297" s="200"/>
      <c r="Y297" s="200"/>
      <c r="Z297" s="200"/>
    </row>
    <row r="298" spans="1:26" ht="21" customHeight="1" x14ac:dyDescent="0.3">
      <c r="A298" s="197"/>
      <c r="B298" s="200"/>
      <c r="C298" s="198"/>
      <c r="D298" s="199"/>
      <c r="E298" s="199"/>
      <c r="F298" s="199"/>
      <c r="G298" s="200"/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  <c r="X298" s="200"/>
      <c r="Y298" s="200"/>
      <c r="Z298" s="200"/>
    </row>
    <row r="299" spans="1:26" ht="21" customHeight="1" x14ac:dyDescent="0.3">
      <c r="A299" s="197"/>
      <c r="B299" s="200"/>
      <c r="C299" s="198"/>
      <c r="D299" s="199"/>
      <c r="E299" s="199"/>
      <c r="F299" s="199"/>
      <c r="G299" s="200"/>
      <c r="H299" s="200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0"/>
      <c r="W299" s="200"/>
      <c r="X299" s="200"/>
      <c r="Y299" s="200"/>
      <c r="Z299" s="200"/>
    </row>
    <row r="300" spans="1:26" ht="21" customHeight="1" x14ac:dyDescent="0.3">
      <c r="A300" s="197"/>
      <c r="B300" s="200"/>
      <c r="C300" s="198"/>
      <c r="D300" s="199"/>
      <c r="E300" s="199"/>
      <c r="F300" s="199"/>
      <c r="G300" s="200"/>
      <c r="H300" s="200"/>
      <c r="I300" s="200"/>
      <c r="J300" s="200"/>
      <c r="K300" s="200"/>
      <c r="L300" s="200"/>
      <c r="M300" s="200"/>
      <c r="N300" s="200"/>
      <c r="O300" s="200"/>
      <c r="P300" s="200"/>
      <c r="Q300" s="200"/>
      <c r="R300" s="200"/>
      <c r="S300" s="200"/>
      <c r="T300" s="200"/>
      <c r="U300" s="200"/>
      <c r="V300" s="200"/>
      <c r="W300" s="200"/>
      <c r="X300" s="200"/>
      <c r="Y300" s="200"/>
      <c r="Z300" s="200"/>
    </row>
    <row r="301" spans="1:26" ht="21" customHeight="1" x14ac:dyDescent="0.3">
      <c r="A301" s="197"/>
      <c r="B301" s="200"/>
      <c r="C301" s="198"/>
      <c r="D301" s="199"/>
      <c r="E301" s="199"/>
      <c r="F301" s="199"/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0"/>
      <c r="W301" s="200"/>
      <c r="X301" s="200"/>
      <c r="Y301" s="200"/>
      <c r="Z301" s="200"/>
    </row>
    <row r="302" spans="1:26" ht="21" customHeight="1" x14ac:dyDescent="0.3">
      <c r="A302" s="197"/>
      <c r="B302" s="200"/>
      <c r="C302" s="198"/>
      <c r="D302" s="199"/>
      <c r="E302" s="199"/>
      <c r="F302" s="199"/>
      <c r="G302" s="200"/>
      <c r="H302" s="200"/>
      <c r="I302" s="200"/>
      <c r="J302" s="200"/>
      <c r="K302" s="200"/>
      <c r="L302" s="200"/>
      <c r="M302" s="200"/>
      <c r="N302" s="200"/>
      <c r="O302" s="200"/>
      <c r="P302" s="200"/>
      <c r="Q302" s="200"/>
      <c r="R302" s="200"/>
      <c r="S302" s="200"/>
      <c r="T302" s="200"/>
      <c r="U302" s="200"/>
      <c r="V302" s="200"/>
      <c r="W302" s="200"/>
      <c r="X302" s="200"/>
      <c r="Y302" s="200"/>
      <c r="Z302" s="200"/>
    </row>
    <row r="303" spans="1:26" ht="21" customHeight="1" x14ac:dyDescent="0.3">
      <c r="A303" s="197"/>
      <c r="B303" s="200"/>
      <c r="C303" s="198"/>
      <c r="D303" s="199"/>
      <c r="E303" s="199"/>
      <c r="F303" s="199"/>
      <c r="G303" s="200"/>
      <c r="H303" s="200"/>
      <c r="I303" s="200"/>
      <c r="J303" s="200"/>
      <c r="K303" s="200"/>
      <c r="L303" s="200"/>
      <c r="M303" s="200"/>
      <c r="N303" s="200"/>
      <c r="O303" s="200"/>
      <c r="P303" s="200"/>
      <c r="Q303" s="200"/>
      <c r="R303" s="200"/>
      <c r="S303" s="200"/>
      <c r="T303" s="200"/>
      <c r="U303" s="200"/>
      <c r="V303" s="200"/>
      <c r="W303" s="200"/>
      <c r="X303" s="200"/>
      <c r="Y303" s="200"/>
      <c r="Z303" s="200"/>
    </row>
    <row r="304" spans="1:26" ht="21" customHeight="1" x14ac:dyDescent="0.3">
      <c r="A304" s="197"/>
      <c r="B304" s="200"/>
      <c r="C304" s="198"/>
      <c r="D304" s="199"/>
      <c r="E304" s="199"/>
      <c r="F304" s="199"/>
      <c r="G304" s="200"/>
      <c r="H304" s="200"/>
      <c r="I304" s="200"/>
      <c r="J304" s="200"/>
      <c r="K304" s="200"/>
      <c r="L304" s="200"/>
      <c r="M304" s="200"/>
      <c r="N304" s="200"/>
      <c r="O304" s="200"/>
      <c r="P304" s="200"/>
      <c r="Q304" s="200"/>
      <c r="R304" s="200"/>
      <c r="S304" s="200"/>
      <c r="T304" s="200"/>
      <c r="U304" s="200"/>
      <c r="V304" s="200"/>
      <c r="W304" s="200"/>
      <c r="X304" s="200"/>
      <c r="Y304" s="200"/>
      <c r="Z304" s="200"/>
    </row>
    <row r="305" spans="1:26" ht="21" customHeight="1" x14ac:dyDescent="0.3">
      <c r="A305" s="197"/>
      <c r="B305" s="200"/>
      <c r="C305" s="198"/>
      <c r="D305" s="199"/>
      <c r="E305" s="199"/>
      <c r="F305" s="199"/>
      <c r="G305" s="200"/>
      <c r="H305" s="200"/>
      <c r="I305" s="200"/>
      <c r="J305" s="200"/>
      <c r="K305" s="200"/>
      <c r="L305" s="200"/>
      <c r="M305" s="200"/>
      <c r="N305" s="200"/>
      <c r="O305" s="200"/>
      <c r="P305" s="200"/>
      <c r="Q305" s="200"/>
      <c r="R305" s="200"/>
      <c r="S305" s="200"/>
      <c r="T305" s="200"/>
      <c r="U305" s="200"/>
      <c r="V305" s="200"/>
      <c r="W305" s="200"/>
      <c r="X305" s="200"/>
      <c r="Y305" s="200"/>
      <c r="Z305" s="200"/>
    </row>
    <row r="306" spans="1:26" ht="21" customHeight="1" x14ac:dyDescent="0.3">
      <c r="A306" s="197"/>
      <c r="B306" s="200"/>
      <c r="C306" s="198"/>
      <c r="D306" s="199"/>
      <c r="E306" s="199"/>
      <c r="F306" s="199"/>
      <c r="G306" s="200"/>
      <c r="H306" s="200"/>
      <c r="I306" s="200"/>
      <c r="J306" s="200"/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00"/>
      <c r="V306" s="200"/>
      <c r="W306" s="200"/>
      <c r="X306" s="200"/>
      <c r="Y306" s="200"/>
      <c r="Z306" s="200"/>
    </row>
    <row r="307" spans="1:26" ht="21" customHeight="1" x14ac:dyDescent="0.3">
      <c r="A307" s="197"/>
      <c r="B307" s="200"/>
      <c r="C307" s="198"/>
      <c r="D307" s="199"/>
      <c r="E307" s="199"/>
      <c r="F307" s="199"/>
      <c r="G307" s="200"/>
      <c r="H307" s="200"/>
      <c r="I307" s="200"/>
      <c r="J307" s="200"/>
      <c r="K307" s="200"/>
      <c r="L307" s="200"/>
      <c r="M307" s="200"/>
      <c r="N307" s="200"/>
      <c r="O307" s="200"/>
      <c r="P307" s="200"/>
      <c r="Q307" s="200"/>
      <c r="R307" s="200"/>
      <c r="S307" s="200"/>
      <c r="T307" s="200"/>
      <c r="U307" s="200"/>
      <c r="V307" s="200"/>
      <c r="W307" s="200"/>
      <c r="X307" s="200"/>
      <c r="Y307" s="200"/>
      <c r="Z307" s="200"/>
    </row>
    <row r="308" spans="1:26" ht="21" customHeight="1" x14ac:dyDescent="0.3">
      <c r="A308" s="197"/>
      <c r="B308" s="200"/>
      <c r="C308" s="198"/>
      <c r="D308" s="199"/>
      <c r="E308" s="199"/>
      <c r="F308" s="199"/>
      <c r="G308" s="200"/>
      <c r="H308" s="200"/>
      <c r="I308" s="200"/>
      <c r="J308" s="200"/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  <c r="V308" s="200"/>
      <c r="W308" s="200"/>
      <c r="X308" s="200"/>
      <c r="Y308" s="200"/>
      <c r="Z308" s="200"/>
    </row>
    <row r="309" spans="1:26" ht="21" customHeight="1" x14ac:dyDescent="0.3">
      <c r="A309" s="197"/>
      <c r="B309" s="200"/>
      <c r="C309" s="198"/>
      <c r="D309" s="199"/>
      <c r="E309" s="199"/>
      <c r="F309" s="199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  <c r="W309" s="200"/>
      <c r="X309" s="200"/>
      <c r="Y309" s="200"/>
      <c r="Z309" s="200"/>
    </row>
    <row r="310" spans="1:26" ht="21" customHeight="1" x14ac:dyDescent="0.3">
      <c r="A310" s="197"/>
      <c r="B310" s="200"/>
      <c r="C310" s="198"/>
      <c r="D310" s="199"/>
      <c r="E310" s="199"/>
      <c r="F310" s="199"/>
      <c r="G310" s="200"/>
      <c r="H310" s="200"/>
      <c r="I310" s="200"/>
      <c r="J310" s="200"/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200"/>
      <c r="W310" s="200"/>
      <c r="X310" s="200"/>
      <c r="Y310" s="200"/>
      <c r="Z310" s="200"/>
    </row>
    <row r="311" spans="1:26" ht="21" customHeight="1" x14ac:dyDescent="0.3">
      <c r="A311" s="197"/>
      <c r="B311" s="200"/>
      <c r="C311" s="198"/>
      <c r="D311" s="199"/>
      <c r="E311" s="199"/>
      <c r="F311" s="199"/>
      <c r="G311" s="200"/>
      <c r="H311" s="200"/>
      <c r="I311" s="200"/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200"/>
      <c r="W311" s="200"/>
      <c r="X311" s="200"/>
      <c r="Y311" s="200"/>
      <c r="Z311" s="200"/>
    </row>
    <row r="312" spans="1:26" ht="21" customHeight="1" x14ac:dyDescent="0.3">
      <c r="A312" s="197"/>
      <c r="B312" s="200"/>
      <c r="C312" s="198"/>
      <c r="D312" s="199"/>
      <c r="E312" s="199"/>
      <c r="F312" s="199"/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  <c r="X312" s="200"/>
      <c r="Y312" s="200"/>
      <c r="Z312" s="200"/>
    </row>
    <row r="313" spans="1:26" ht="21" customHeight="1" x14ac:dyDescent="0.3">
      <c r="A313" s="197"/>
      <c r="B313" s="200"/>
      <c r="C313" s="198"/>
      <c r="D313" s="199"/>
      <c r="E313" s="199"/>
      <c r="F313" s="199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200"/>
      <c r="W313" s="200"/>
      <c r="X313" s="200"/>
      <c r="Y313" s="200"/>
      <c r="Z313" s="200"/>
    </row>
    <row r="314" spans="1:26" ht="21" customHeight="1" x14ac:dyDescent="0.3">
      <c r="A314" s="197"/>
      <c r="B314" s="200"/>
      <c r="C314" s="198"/>
      <c r="D314" s="199"/>
      <c r="E314" s="199"/>
      <c r="F314" s="199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  <c r="X314" s="200"/>
      <c r="Y314" s="200"/>
      <c r="Z314" s="200"/>
    </row>
    <row r="315" spans="1:26" ht="21" customHeight="1" x14ac:dyDescent="0.3">
      <c r="A315" s="197"/>
      <c r="B315" s="200"/>
      <c r="C315" s="198"/>
      <c r="D315" s="199"/>
      <c r="E315" s="199"/>
      <c r="F315" s="199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  <c r="X315" s="200"/>
      <c r="Y315" s="200"/>
      <c r="Z315" s="200"/>
    </row>
    <row r="316" spans="1:26" ht="21" customHeight="1" x14ac:dyDescent="0.3">
      <c r="A316" s="197"/>
      <c r="B316" s="200"/>
      <c r="C316" s="198"/>
      <c r="D316" s="199"/>
      <c r="E316" s="199"/>
      <c r="F316" s="199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  <c r="X316" s="200"/>
      <c r="Y316" s="200"/>
      <c r="Z316" s="200"/>
    </row>
    <row r="317" spans="1:26" ht="21" customHeight="1" x14ac:dyDescent="0.3">
      <c r="A317" s="197"/>
      <c r="B317" s="200"/>
      <c r="C317" s="198"/>
      <c r="D317" s="199"/>
      <c r="E317" s="199"/>
      <c r="F317" s="199"/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200"/>
      <c r="X317" s="200"/>
      <c r="Y317" s="200"/>
      <c r="Z317" s="200"/>
    </row>
    <row r="318" spans="1:26" ht="21" customHeight="1" x14ac:dyDescent="0.3">
      <c r="A318" s="197"/>
      <c r="B318" s="200"/>
      <c r="C318" s="198"/>
      <c r="D318" s="199"/>
      <c r="E318" s="199"/>
      <c r="F318" s="199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</row>
    <row r="319" spans="1:26" ht="21" customHeight="1" x14ac:dyDescent="0.3">
      <c r="A319" s="197"/>
      <c r="B319" s="200"/>
      <c r="C319" s="198"/>
      <c r="D319" s="199"/>
      <c r="E319" s="199"/>
      <c r="F319" s="199"/>
      <c r="G319" s="200"/>
      <c r="H319" s="200"/>
      <c r="I319" s="200"/>
      <c r="J319" s="200"/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200"/>
      <c r="W319" s="200"/>
      <c r="X319" s="200"/>
      <c r="Y319" s="200"/>
      <c r="Z319" s="200"/>
    </row>
    <row r="320" spans="1:26" ht="21" customHeight="1" x14ac:dyDescent="0.3">
      <c r="A320" s="197"/>
      <c r="B320" s="200"/>
      <c r="C320" s="198"/>
      <c r="D320" s="199"/>
      <c r="E320" s="199"/>
      <c r="F320" s="199"/>
      <c r="G320" s="200"/>
      <c r="H320" s="200"/>
      <c r="I320" s="200"/>
      <c r="J320" s="200"/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  <c r="V320" s="200"/>
      <c r="W320" s="200"/>
      <c r="X320" s="200"/>
      <c r="Y320" s="200"/>
      <c r="Z320" s="200"/>
    </row>
    <row r="321" spans="1:26" ht="21" customHeight="1" x14ac:dyDescent="0.3">
      <c r="A321" s="197"/>
      <c r="B321" s="200"/>
      <c r="C321" s="198"/>
      <c r="D321" s="199"/>
      <c r="E321" s="199"/>
      <c r="F321" s="199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200"/>
      <c r="X321" s="200"/>
      <c r="Y321" s="200"/>
      <c r="Z321" s="200"/>
    </row>
    <row r="322" spans="1:26" ht="21" customHeight="1" x14ac:dyDescent="0.3">
      <c r="A322" s="197"/>
      <c r="B322" s="200"/>
      <c r="C322" s="198"/>
      <c r="D322" s="199"/>
      <c r="E322" s="199"/>
      <c r="F322" s="199"/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00"/>
      <c r="V322" s="200"/>
      <c r="W322" s="200"/>
      <c r="X322" s="200"/>
      <c r="Y322" s="200"/>
      <c r="Z322" s="200"/>
    </row>
    <row r="323" spans="1:26" ht="21" customHeight="1" x14ac:dyDescent="0.3">
      <c r="A323" s="197"/>
      <c r="B323" s="200"/>
      <c r="C323" s="198"/>
      <c r="D323" s="199"/>
      <c r="E323" s="199"/>
      <c r="F323" s="199"/>
      <c r="G323" s="200"/>
      <c r="H323" s="200"/>
      <c r="I323" s="200"/>
      <c r="J323" s="200"/>
      <c r="K323" s="200"/>
      <c r="L323" s="200"/>
      <c r="M323" s="200"/>
      <c r="N323" s="200"/>
      <c r="O323" s="200"/>
      <c r="P323" s="200"/>
      <c r="Q323" s="200"/>
      <c r="R323" s="200"/>
      <c r="S323" s="200"/>
      <c r="T323" s="200"/>
      <c r="U323" s="200"/>
      <c r="V323" s="200"/>
      <c r="W323" s="200"/>
      <c r="X323" s="200"/>
      <c r="Y323" s="200"/>
      <c r="Z323" s="200"/>
    </row>
    <row r="324" spans="1:26" ht="21" customHeight="1" x14ac:dyDescent="0.3">
      <c r="A324" s="197"/>
      <c r="B324" s="200"/>
      <c r="C324" s="198"/>
      <c r="D324" s="199"/>
      <c r="E324" s="199"/>
      <c r="F324" s="199"/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</row>
    <row r="325" spans="1:26" ht="21" customHeight="1" x14ac:dyDescent="0.3">
      <c r="A325" s="197"/>
      <c r="B325" s="200"/>
      <c r="C325" s="198"/>
      <c r="D325" s="199"/>
      <c r="E325" s="199"/>
      <c r="F325" s="199"/>
      <c r="G325" s="200"/>
      <c r="H325" s="200"/>
      <c r="I325" s="200"/>
      <c r="J325" s="200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</row>
    <row r="326" spans="1:26" ht="21" customHeight="1" x14ac:dyDescent="0.3">
      <c r="A326" s="197"/>
      <c r="B326" s="200"/>
      <c r="C326" s="198"/>
      <c r="D326" s="199"/>
      <c r="E326" s="199"/>
      <c r="F326" s="199"/>
      <c r="G326" s="200"/>
      <c r="H326" s="200"/>
      <c r="I326" s="200"/>
      <c r="J326" s="200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</row>
    <row r="327" spans="1:26" ht="21" customHeight="1" x14ac:dyDescent="0.3">
      <c r="A327" s="197"/>
      <c r="B327" s="200"/>
      <c r="C327" s="198"/>
      <c r="D327" s="199"/>
      <c r="E327" s="199"/>
      <c r="F327" s="199"/>
      <c r="G327" s="200"/>
      <c r="H327" s="200"/>
      <c r="I327" s="200"/>
      <c r="J327" s="200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</row>
    <row r="328" spans="1:26" ht="21" customHeight="1" x14ac:dyDescent="0.3">
      <c r="A328" s="197"/>
      <c r="B328" s="200"/>
      <c r="C328" s="198"/>
      <c r="D328" s="199"/>
      <c r="E328" s="199"/>
      <c r="F328" s="199"/>
      <c r="G328" s="200"/>
      <c r="H328" s="200"/>
      <c r="I328" s="200"/>
      <c r="J328" s="200"/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200"/>
      <c r="W328" s="200"/>
      <c r="X328" s="200"/>
      <c r="Y328" s="200"/>
      <c r="Z328" s="200"/>
    </row>
    <row r="329" spans="1:26" ht="21" customHeight="1" x14ac:dyDescent="0.3">
      <c r="A329" s="197"/>
      <c r="B329" s="200"/>
      <c r="C329" s="198"/>
      <c r="D329" s="199"/>
      <c r="E329" s="199"/>
      <c r="F329" s="199"/>
      <c r="G329" s="200"/>
      <c r="H329" s="200"/>
      <c r="I329" s="200"/>
      <c r="J329" s="200"/>
      <c r="K329" s="200"/>
      <c r="L329" s="200"/>
      <c r="M329" s="200"/>
      <c r="N329" s="200"/>
      <c r="O329" s="200"/>
      <c r="P329" s="200"/>
      <c r="Q329" s="200"/>
      <c r="R329" s="200"/>
      <c r="S329" s="200"/>
      <c r="T329" s="200"/>
      <c r="U329" s="200"/>
      <c r="V329" s="200"/>
      <c r="W329" s="200"/>
      <c r="X329" s="200"/>
      <c r="Y329" s="200"/>
      <c r="Z329" s="200"/>
    </row>
    <row r="330" spans="1:26" ht="21" customHeight="1" x14ac:dyDescent="0.3">
      <c r="A330" s="197"/>
      <c r="B330" s="200"/>
      <c r="C330" s="198"/>
      <c r="D330" s="199"/>
      <c r="E330" s="199"/>
      <c r="F330" s="199"/>
      <c r="G330" s="200"/>
      <c r="H330" s="200"/>
      <c r="I330" s="200"/>
      <c r="J330" s="200"/>
      <c r="K330" s="200"/>
      <c r="L330" s="200"/>
      <c r="M330" s="200"/>
      <c r="N330" s="200"/>
      <c r="O330" s="200"/>
      <c r="P330" s="200"/>
      <c r="Q330" s="200"/>
      <c r="R330" s="200"/>
      <c r="S330" s="200"/>
      <c r="T330" s="200"/>
      <c r="U330" s="200"/>
      <c r="V330" s="200"/>
      <c r="W330" s="200"/>
      <c r="X330" s="200"/>
      <c r="Y330" s="200"/>
      <c r="Z330" s="200"/>
    </row>
    <row r="331" spans="1:26" ht="21" customHeight="1" x14ac:dyDescent="0.3">
      <c r="A331" s="197"/>
      <c r="B331" s="200"/>
      <c r="C331" s="198"/>
      <c r="D331" s="199"/>
      <c r="E331" s="199"/>
      <c r="F331" s="199"/>
      <c r="G331" s="200"/>
      <c r="H331" s="200"/>
      <c r="I331" s="200"/>
      <c r="J331" s="200"/>
      <c r="K331" s="200"/>
      <c r="L331" s="200"/>
      <c r="M331" s="200"/>
      <c r="N331" s="200"/>
      <c r="O331" s="200"/>
      <c r="P331" s="200"/>
      <c r="Q331" s="200"/>
      <c r="R331" s="200"/>
      <c r="S331" s="200"/>
      <c r="T331" s="200"/>
      <c r="U331" s="200"/>
      <c r="V331" s="200"/>
      <c r="W331" s="200"/>
      <c r="X331" s="200"/>
      <c r="Y331" s="200"/>
      <c r="Z331" s="200"/>
    </row>
    <row r="332" spans="1:26" ht="21" customHeight="1" x14ac:dyDescent="0.3">
      <c r="A332" s="197"/>
      <c r="B332" s="200"/>
      <c r="C332" s="198"/>
      <c r="D332" s="199"/>
      <c r="E332" s="199"/>
      <c r="F332" s="199"/>
      <c r="G332" s="200"/>
      <c r="H332" s="200"/>
      <c r="I332" s="200"/>
      <c r="J332" s="200"/>
      <c r="K332" s="200"/>
      <c r="L332" s="200"/>
      <c r="M332" s="200"/>
      <c r="N332" s="200"/>
      <c r="O332" s="200"/>
      <c r="P332" s="200"/>
      <c r="Q332" s="200"/>
      <c r="R332" s="200"/>
      <c r="S332" s="200"/>
      <c r="T332" s="200"/>
      <c r="U332" s="200"/>
      <c r="V332" s="200"/>
      <c r="W332" s="200"/>
      <c r="X332" s="200"/>
      <c r="Y332" s="200"/>
      <c r="Z332" s="200"/>
    </row>
    <row r="333" spans="1:26" ht="21" customHeight="1" x14ac:dyDescent="0.3">
      <c r="A333" s="197"/>
      <c r="B333" s="200"/>
      <c r="C333" s="198"/>
      <c r="D333" s="199"/>
      <c r="E333" s="199"/>
      <c r="F333" s="199"/>
      <c r="G333" s="200"/>
      <c r="H333" s="200"/>
      <c r="I333" s="200"/>
      <c r="J333" s="200"/>
      <c r="K333" s="200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200"/>
      <c r="W333" s="200"/>
      <c r="X333" s="200"/>
      <c r="Y333" s="200"/>
      <c r="Z333" s="200"/>
    </row>
    <row r="334" spans="1:26" ht="21" customHeight="1" x14ac:dyDescent="0.3">
      <c r="A334" s="197"/>
      <c r="B334" s="200"/>
      <c r="C334" s="198"/>
      <c r="D334" s="199"/>
      <c r="E334" s="199"/>
      <c r="F334" s="199"/>
      <c r="G334" s="200"/>
      <c r="H334" s="200"/>
      <c r="I334" s="200"/>
      <c r="J334" s="200"/>
      <c r="K334" s="200"/>
      <c r="L334" s="200"/>
      <c r="M334" s="200"/>
      <c r="N334" s="200"/>
      <c r="O334" s="200"/>
      <c r="P334" s="200"/>
      <c r="Q334" s="200"/>
      <c r="R334" s="200"/>
      <c r="S334" s="200"/>
      <c r="T334" s="200"/>
      <c r="U334" s="200"/>
      <c r="V334" s="200"/>
      <c r="W334" s="200"/>
      <c r="X334" s="200"/>
      <c r="Y334" s="200"/>
      <c r="Z334" s="200"/>
    </row>
    <row r="335" spans="1:26" ht="21" customHeight="1" x14ac:dyDescent="0.3">
      <c r="A335" s="197"/>
      <c r="B335" s="200"/>
      <c r="C335" s="198"/>
      <c r="D335" s="199"/>
      <c r="E335" s="199"/>
      <c r="F335" s="199"/>
      <c r="G335" s="200"/>
      <c r="H335" s="200"/>
      <c r="I335" s="200"/>
      <c r="J335" s="200"/>
      <c r="K335" s="200"/>
      <c r="L335" s="200"/>
      <c r="M335" s="200"/>
      <c r="N335" s="200"/>
      <c r="O335" s="200"/>
      <c r="P335" s="200"/>
      <c r="Q335" s="200"/>
      <c r="R335" s="200"/>
      <c r="S335" s="200"/>
      <c r="T335" s="200"/>
      <c r="U335" s="200"/>
      <c r="V335" s="200"/>
      <c r="W335" s="200"/>
      <c r="X335" s="200"/>
      <c r="Y335" s="200"/>
      <c r="Z335" s="200"/>
    </row>
    <row r="336" spans="1:26" ht="21" customHeight="1" x14ac:dyDescent="0.3">
      <c r="A336" s="197"/>
      <c r="B336" s="200"/>
      <c r="C336" s="198"/>
      <c r="D336" s="199"/>
      <c r="E336" s="199"/>
      <c r="F336" s="199"/>
      <c r="G336" s="200"/>
      <c r="H336" s="200"/>
      <c r="I336" s="200"/>
      <c r="J336" s="200"/>
      <c r="K336" s="200"/>
      <c r="L336" s="200"/>
      <c r="M336" s="200"/>
      <c r="N336" s="200"/>
      <c r="O336" s="200"/>
      <c r="P336" s="200"/>
      <c r="Q336" s="200"/>
      <c r="R336" s="200"/>
      <c r="S336" s="200"/>
      <c r="T336" s="200"/>
      <c r="U336" s="200"/>
      <c r="V336" s="200"/>
      <c r="W336" s="200"/>
      <c r="X336" s="200"/>
      <c r="Y336" s="200"/>
      <c r="Z336" s="200"/>
    </row>
    <row r="337" spans="1:26" ht="21" customHeight="1" x14ac:dyDescent="0.3">
      <c r="A337" s="197"/>
      <c r="B337" s="200"/>
      <c r="C337" s="198"/>
      <c r="D337" s="199"/>
      <c r="E337" s="199"/>
      <c r="F337" s="199"/>
      <c r="G337" s="200"/>
      <c r="H337" s="200"/>
      <c r="I337" s="200"/>
      <c r="J337" s="200"/>
      <c r="K337" s="200"/>
      <c r="L337" s="200"/>
      <c r="M337" s="200"/>
      <c r="N337" s="200"/>
      <c r="O337" s="200"/>
      <c r="P337" s="200"/>
      <c r="Q337" s="200"/>
      <c r="R337" s="200"/>
      <c r="S337" s="200"/>
      <c r="T337" s="200"/>
      <c r="U337" s="200"/>
      <c r="V337" s="200"/>
      <c r="W337" s="200"/>
      <c r="X337" s="200"/>
      <c r="Y337" s="200"/>
      <c r="Z337" s="200"/>
    </row>
    <row r="338" spans="1:26" ht="21" customHeight="1" x14ac:dyDescent="0.3">
      <c r="A338" s="197"/>
      <c r="B338" s="200"/>
      <c r="C338" s="198"/>
      <c r="D338" s="199"/>
      <c r="E338" s="199"/>
      <c r="F338" s="199"/>
      <c r="G338" s="200"/>
      <c r="H338" s="200"/>
      <c r="I338" s="200"/>
      <c r="J338" s="200"/>
      <c r="K338" s="200"/>
      <c r="L338" s="200"/>
      <c r="M338" s="200"/>
      <c r="N338" s="200"/>
      <c r="O338" s="200"/>
      <c r="P338" s="200"/>
      <c r="Q338" s="200"/>
      <c r="R338" s="200"/>
      <c r="S338" s="200"/>
      <c r="T338" s="200"/>
      <c r="U338" s="200"/>
      <c r="V338" s="200"/>
      <c r="W338" s="200"/>
      <c r="X338" s="200"/>
      <c r="Y338" s="200"/>
      <c r="Z338" s="200"/>
    </row>
    <row r="339" spans="1:26" ht="21" customHeight="1" x14ac:dyDescent="0.3">
      <c r="A339" s="197"/>
      <c r="B339" s="200"/>
      <c r="C339" s="198"/>
      <c r="D339" s="199"/>
      <c r="E339" s="199"/>
      <c r="F339" s="199"/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00"/>
      <c r="S339" s="200"/>
      <c r="T339" s="200"/>
      <c r="U339" s="200"/>
      <c r="V339" s="200"/>
      <c r="W339" s="200"/>
      <c r="X339" s="200"/>
      <c r="Y339" s="200"/>
      <c r="Z339" s="200"/>
    </row>
    <row r="340" spans="1:26" ht="21" customHeight="1" x14ac:dyDescent="0.3">
      <c r="A340" s="197"/>
      <c r="B340" s="200"/>
      <c r="C340" s="198"/>
      <c r="D340" s="199"/>
      <c r="E340" s="199"/>
      <c r="F340" s="199"/>
      <c r="G340" s="200"/>
      <c r="H340" s="200"/>
      <c r="I340" s="200"/>
      <c r="J340" s="200"/>
      <c r="K340" s="200"/>
      <c r="L340" s="200"/>
      <c r="M340" s="200"/>
      <c r="N340" s="200"/>
      <c r="O340" s="200"/>
      <c r="P340" s="200"/>
      <c r="Q340" s="200"/>
      <c r="R340" s="200"/>
      <c r="S340" s="200"/>
      <c r="T340" s="200"/>
      <c r="U340" s="200"/>
      <c r="V340" s="200"/>
      <c r="W340" s="200"/>
      <c r="X340" s="200"/>
      <c r="Y340" s="200"/>
      <c r="Z340" s="200"/>
    </row>
    <row r="341" spans="1:26" ht="21" customHeight="1" x14ac:dyDescent="0.3">
      <c r="A341" s="197"/>
      <c r="B341" s="200"/>
      <c r="C341" s="198"/>
      <c r="D341" s="199"/>
      <c r="E341" s="199"/>
      <c r="F341" s="199"/>
      <c r="G341" s="200"/>
      <c r="H341" s="200"/>
      <c r="I341" s="200"/>
      <c r="J341" s="200"/>
      <c r="K341" s="200"/>
      <c r="L341" s="200"/>
      <c r="M341" s="200"/>
      <c r="N341" s="200"/>
      <c r="O341" s="200"/>
      <c r="P341" s="200"/>
      <c r="Q341" s="200"/>
      <c r="R341" s="200"/>
      <c r="S341" s="200"/>
      <c r="T341" s="200"/>
      <c r="U341" s="200"/>
      <c r="V341" s="200"/>
      <c r="W341" s="200"/>
      <c r="X341" s="200"/>
      <c r="Y341" s="200"/>
      <c r="Z341" s="200"/>
    </row>
    <row r="342" spans="1:26" ht="21" customHeight="1" x14ac:dyDescent="0.3">
      <c r="A342" s="197"/>
      <c r="B342" s="200"/>
      <c r="C342" s="198"/>
      <c r="D342" s="199"/>
      <c r="E342" s="199"/>
      <c r="F342" s="199"/>
      <c r="G342" s="200"/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200"/>
      <c r="W342" s="200"/>
      <c r="X342" s="200"/>
      <c r="Y342" s="200"/>
      <c r="Z342" s="200"/>
    </row>
    <row r="343" spans="1:26" ht="21" customHeight="1" x14ac:dyDescent="0.3">
      <c r="A343" s="197"/>
      <c r="B343" s="200"/>
      <c r="C343" s="198"/>
      <c r="D343" s="199"/>
      <c r="E343" s="199"/>
      <c r="F343" s="199"/>
      <c r="G343" s="200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00"/>
      <c r="S343" s="200"/>
      <c r="T343" s="200"/>
      <c r="U343" s="200"/>
      <c r="V343" s="200"/>
      <c r="W343" s="200"/>
      <c r="X343" s="200"/>
      <c r="Y343" s="200"/>
      <c r="Z343" s="200"/>
    </row>
    <row r="344" spans="1:26" ht="21" customHeight="1" x14ac:dyDescent="0.3">
      <c r="A344" s="197"/>
      <c r="B344" s="200"/>
      <c r="C344" s="198"/>
      <c r="D344" s="199"/>
      <c r="E344" s="199"/>
      <c r="F344" s="199"/>
      <c r="G344" s="200"/>
      <c r="H344" s="200"/>
      <c r="I344" s="200"/>
      <c r="J344" s="200"/>
      <c r="K344" s="200"/>
      <c r="L344" s="200"/>
      <c r="M344" s="200"/>
      <c r="N344" s="200"/>
      <c r="O344" s="200"/>
      <c r="P344" s="200"/>
      <c r="Q344" s="200"/>
      <c r="R344" s="200"/>
      <c r="S344" s="200"/>
      <c r="T344" s="200"/>
      <c r="U344" s="200"/>
      <c r="V344" s="200"/>
      <c r="W344" s="200"/>
      <c r="X344" s="200"/>
      <c r="Y344" s="200"/>
      <c r="Z344" s="200"/>
    </row>
    <row r="345" spans="1:26" ht="21" customHeight="1" x14ac:dyDescent="0.3">
      <c r="A345" s="197"/>
      <c r="B345" s="200"/>
      <c r="C345" s="198"/>
      <c r="D345" s="199"/>
      <c r="E345" s="199"/>
      <c r="F345" s="199"/>
      <c r="G345" s="200"/>
      <c r="H345" s="200"/>
      <c r="I345" s="200"/>
      <c r="J345" s="200"/>
      <c r="K345" s="200"/>
      <c r="L345" s="200"/>
      <c r="M345" s="200"/>
      <c r="N345" s="200"/>
      <c r="O345" s="200"/>
      <c r="P345" s="200"/>
      <c r="Q345" s="200"/>
      <c r="R345" s="200"/>
      <c r="S345" s="200"/>
      <c r="T345" s="200"/>
      <c r="U345" s="200"/>
      <c r="V345" s="200"/>
      <c r="W345" s="200"/>
      <c r="X345" s="200"/>
      <c r="Y345" s="200"/>
      <c r="Z345" s="200"/>
    </row>
    <row r="346" spans="1:26" ht="21" customHeight="1" x14ac:dyDescent="0.3">
      <c r="A346" s="197"/>
      <c r="B346" s="200"/>
      <c r="C346" s="198"/>
      <c r="D346" s="199"/>
      <c r="E346" s="199"/>
      <c r="F346" s="199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200"/>
      <c r="W346" s="200"/>
      <c r="X346" s="200"/>
      <c r="Y346" s="200"/>
      <c r="Z346" s="200"/>
    </row>
    <row r="347" spans="1:26" ht="21" customHeight="1" x14ac:dyDescent="0.3">
      <c r="A347" s="197"/>
      <c r="B347" s="200"/>
      <c r="C347" s="198"/>
      <c r="D347" s="199"/>
      <c r="E347" s="199"/>
      <c r="F347" s="199"/>
      <c r="G347" s="200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0"/>
      <c r="Z347" s="200"/>
    </row>
    <row r="348" spans="1:26" ht="21" customHeight="1" x14ac:dyDescent="0.3">
      <c r="A348" s="197"/>
      <c r="B348" s="200"/>
      <c r="C348" s="198"/>
      <c r="D348" s="199"/>
      <c r="E348" s="199"/>
      <c r="F348" s="199"/>
      <c r="G348" s="200"/>
      <c r="H348" s="200"/>
      <c r="I348" s="200"/>
      <c r="J348" s="200"/>
      <c r="K348" s="200"/>
      <c r="L348" s="200"/>
      <c r="M348" s="200"/>
      <c r="N348" s="200"/>
      <c r="O348" s="200"/>
      <c r="P348" s="200"/>
      <c r="Q348" s="200"/>
      <c r="R348" s="200"/>
      <c r="S348" s="200"/>
      <c r="T348" s="200"/>
      <c r="U348" s="200"/>
      <c r="V348" s="200"/>
      <c r="W348" s="200"/>
      <c r="X348" s="200"/>
      <c r="Y348" s="200"/>
      <c r="Z348" s="200"/>
    </row>
    <row r="349" spans="1:26" ht="21" customHeight="1" x14ac:dyDescent="0.3">
      <c r="A349" s="197"/>
      <c r="B349" s="200"/>
      <c r="C349" s="198"/>
      <c r="D349" s="199"/>
      <c r="E349" s="199"/>
      <c r="F349" s="199"/>
      <c r="G349" s="200"/>
      <c r="H349" s="200"/>
      <c r="I349" s="200"/>
      <c r="J349" s="200"/>
      <c r="K349" s="200"/>
      <c r="L349" s="200"/>
      <c r="M349" s="200"/>
      <c r="N349" s="200"/>
      <c r="O349" s="200"/>
      <c r="P349" s="200"/>
      <c r="Q349" s="200"/>
      <c r="R349" s="200"/>
      <c r="S349" s="200"/>
      <c r="T349" s="200"/>
      <c r="U349" s="200"/>
      <c r="V349" s="200"/>
      <c r="W349" s="200"/>
      <c r="X349" s="200"/>
      <c r="Y349" s="200"/>
      <c r="Z349" s="200"/>
    </row>
    <row r="350" spans="1:26" ht="21" customHeight="1" x14ac:dyDescent="0.3">
      <c r="A350" s="197"/>
      <c r="B350" s="200"/>
      <c r="C350" s="198"/>
      <c r="D350" s="199"/>
      <c r="E350" s="199"/>
      <c r="F350" s="199"/>
      <c r="G350" s="200"/>
      <c r="H350" s="200"/>
      <c r="I350" s="200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200"/>
      <c r="U350" s="200"/>
      <c r="V350" s="200"/>
      <c r="W350" s="200"/>
      <c r="X350" s="200"/>
      <c r="Y350" s="200"/>
      <c r="Z350" s="200"/>
    </row>
    <row r="351" spans="1:26" ht="21" customHeight="1" x14ac:dyDescent="0.3">
      <c r="A351" s="197"/>
      <c r="B351" s="200"/>
      <c r="C351" s="198"/>
      <c r="D351" s="199"/>
      <c r="E351" s="199"/>
      <c r="F351" s="199"/>
      <c r="G351" s="200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200"/>
      <c r="W351" s="200"/>
      <c r="X351" s="200"/>
      <c r="Y351" s="200"/>
      <c r="Z351" s="200"/>
    </row>
    <row r="352" spans="1:26" ht="21" customHeight="1" x14ac:dyDescent="0.3">
      <c r="A352" s="197"/>
      <c r="B352" s="200"/>
      <c r="C352" s="198"/>
      <c r="D352" s="199"/>
      <c r="E352" s="199"/>
      <c r="F352" s="199"/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0"/>
      <c r="W352" s="200"/>
      <c r="X352" s="200"/>
      <c r="Y352" s="200"/>
      <c r="Z352" s="200"/>
    </row>
    <row r="353" spans="1:26" ht="21" customHeight="1" x14ac:dyDescent="0.3">
      <c r="A353" s="197"/>
      <c r="B353" s="200"/>
      <c r="C353" s="198"/>
      <c r="D353" s="199"/>
      <c r="E353" s="199"/>
      <c r="F353" s="199"/>
      <c r="G353" s="200"/>
      <c r="H353" s="200"/>
      <c r="I353" s="200"/>
      <c r="J353" s="200"/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200"/>
      <c r="W353" s="200"/>
      <c r="X353" s="200"/>
      <c r="Y353" s="200"/>
      <c r="Z353" s="200"/>
    </row>
    <row r="354" spans="1:26" ht="21" customHeight="1" x14ac:dyDescent="0.3">
      <c r="A354" s="197"/>
      <c r="B354" s="200"/>
      <c r="C354" s="198"/>
      <c r="D354" s="199"/>
      <c r="E354" s="199"/>
      <c r="F354" s="199"/>
      <c r="G354" s="200"/>
      <c r="H354" s="200"/>
      <c r="I354" s="200"/>
      <c r="J354" s="200"/>
      <c r="K354" s="200"/>
      <c r="L354" s="200"/>
      <c r="M354" s="200"/>
      <c r="N354" s="200"/>
      <c r="O354" s="200"/>
      <c r="P354" s="200"/>
      <c r="Q354" s="200"/>
      <c r="R354" s="200"/>
      <c r="S354" s="200"/>
      <c r="T354" s="200"/>
      <c r="U354" s="200"/>
      <c r="V354" s="200"/>
      <c r="W354" s="200"/>
      <c r="X354" s="200"/>
      <c r="Y354" s="200"/>
      <c r="Z354" s="200"/>
    </row>
    <row r="355" spans="1:26" ht="21" customHeight="1" x14ac:dyDescent="0.3">
      <c r="A355" s="197"/>
      <c r="B355" s="200"/>
      <c r="C355" s="198"/>
      <c r="D355" s="199"/>
      <c r="E355" s="199"/>
      <c r="F355" s="199"/>
      <c r="G355" s="200"/>
      <c r="H355" s="200"/>
      <c r="I355" s="200"/>
      <c r="J355" s="200"/>
      <c r="K355" s="200"/>
      <c r="L355" s="200"/>
      <c r="M355" s="200"/>
      <c r="N355" s="200"/>
      <c r="O355" s="200"/>
      <c r="P355" s="200"/>
      <c r="Q355" s="200"/>
      <c r="R355" s="200"/>
      <c r="S355" s="200"/>
      <c r="T355" s="200"/>
      <c r="U355" s="200"/>
      <c r="V355" s="200"/>
      <c r="W355" s="200"/>
      <c r="X355" s="200"/>
      <c r="Y355" s="200"/>
      <c r="Z355" s="200"/>
    </row>
    <row r="356" spans="1:26" ht="21" customHeight="1" x14ac:dyDescent="0.3">
      <c r="A356" s="197"/>
      <c r="B356" s="200"/>
      <c r="C356" s="198"/>
      <c r="D356" s="199"/>
      <c r="E356" s="199"/>
      <c r="F356" s="199"/>
      <c r="G356" s="200"/>
      <c r="H356" s="200"/>
      <c r="I356" s="200"/>
      <c r="J356" s="200"/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200"/>
      <c r="W356" s="200"/>
      <c r="X356" s="200"/>
      <c r="Y356" s="200"/>
      <c r="Z356" s="200"/>
    </row>
    <row r="357" spans="1:26" ht="21" customHeight="1" x14ac:dyDescent="0.3">
      <c r="A357" s="197"/>
      <c r="B357" s="200"/>
      <c r="C357" s="198"/>
      <c r="D357" s="199"/>
      <c r="E357" s="199"/>
      <c r="F357" s="199"/>
      <c r="G357" s="200"/>
      <c r="H357" s="200"/>
      <c r="I357" s="200"/>
      <c r="J357" s="200"/>
      <c r="K357" s="200"/>
      <c r="L357" s="200"/>
      <c r="M357" s="200"/>
      <c r="N357" s="200"/>
      <c r="O357" s="200"/>
      <c r="P357" s="200"/>
      <c r="Q357" s="200"/>
      <c r="R357" s="200"/>
      <c r="S357" s="200"/>
      <c r="T357" s="200"/>
      <c r="U357" s="200"/>
      <c r="V357" s="200"/>
      <c r="W357" s="200"/>
      <c r="X357" s="200"/>
      <c r="Y357" s="200"/>
      <c r="Z357" s="200"/>
    </row>
    <row r="358" spans="1:26" ht="21" customHeight="1" x14ac:dyDescent="0.3">
      <c r="A358" s="197"/>
      <c r="B358" s="200"/>
      <c r="C358" s="198"/>
      <c r="D358" s="199"/>
      <c r="E358" s="199"/>
      <c r="F358" s="199"/>
      <c r="G358" s="200"/>
      <c r="H358" s="200"/>
      <c r="I358" s="200"/>
      <c r="J358" s="200"/>
      <c r="K358" s="200"/>
      <c r="L358" s="200"/>
      <c r="M358" s="200"/>
      <c r="N358" s="200"/>
      <c r="O358" s="200"/>
      <c r="P358" s="200"/>
      <c r="Q358" s="200"/>
      <c r="R358" s="200"/>
      <c r="S358" s="200"/>
      <c r="T358" s="200"/>
      <c r="U358" s="200"/>
      <c r="V358" s="200"/>
      <c r="W358" s="200"/>
      <c r="X358" s="200"/>
      <c r="Y358" s="200"/>
      <c r="Z358" s="200"/>
    </row>
    <row r="359" spans="1:26" ht="21" customHeight="1" x14ac:dyDescent="0.3">
      <c r="A359" s="197"/>
      <c r="B359" s="200"/>
      <c r="C359" s="198"/>
      <c r="D359" s="199"/>
      <c r="E359" s="199"/>
      <c r="F359" s="199"/>
      <c r="G359" s="200"/>
      <c r="H359" s="200"/>
      <c r="I359" s="200"/>
      <c r="J359" s="200"/>
      <c r="K359" s="200"/>
      <c r="L359" s="200"/>
      <c r="M359" s="200"/>
      <c r="N359" s="200"/>
      <c r="O359" s="200"/>
      <c r="P359" s="200"/>
      <c r="Q359" s="200"/>
      <c r="R359" s="200"/>
      <c r="S359" s="200"/>
      <c r="T359" s="200"/>
      <c r="U359" s="200"/>
      <c r="V359" s="200"/>
      <c r="W359" s="200"/>
      <c r="X359" s="200"/>
      <c r="Y359" s="200"/>
      <c r="Z359" s="200"/>
    </row>
    <row r="360" spans="1:26" ht="21" customHeight="1" x14ac:dyDescent="0.3">
      <c r="A360" s="197"/>
      <c r="B360" s="200"/>
      <c r="C360" s="198"/>
      <c r="D360" s="199"/>
      <c r="E360" s="199"/>
      <c r="F360" s="199"/>
      <c r="G360" s="200"/>
      <c r="H360" s="200"/>
      <c r="I360" s="200"/>
      <c r="J360" s="200"/>
      <c r="K360" s="200"/>
      <c r="L360" s="200"/>
      <c r="M360" s="200"/>
      <c r="N360" s="200"/>
      <c r="O360" s="200"/>
      <c r="P360" s="200"/>
      <c r="Q360" s="200"/>
      <c r="R360" s="200"/>
      <c r="S360" s="200"/>
      <c r="T360" s="200"/>
      <c r="U360" s="200"/>
      <c r="V360" s="200"/>
      <c r="W360" s="200"/>
      <c r="X360" s="200"/>
      <c r="Y360" s="200"/>
      <c r="Z360" s="200"/>
    </row>
    <row r="361" spans="1:26" ht="21" customHeight="1" x14ac:dyDescent="0.3">
      <c r="A361" s="197"/>
      <c r="B361" s="200"/>
      <c r="C361" s="198"/>
      <c r="D361" s="199"/>
      <c r="E361" s="199"/>
      <c r="F361" s="199"/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  <c r="W361" s="200"/>
      <c r="X361" s="200"/>
      <c r="Y361" s="200"/>
      <c r="Z361" s="200"/>
    </row>
    <row r="362" spans="1:26" ht="21" customHeight="1" x14ac:dyDescent="0.3">
      <c r="A362" s="197"/>
      <c r="B362" s="200"/>
      <c r="C362" s="198"/>
      <c r="D362" s="199"/>
      <c r="E362" s="199"/>
      <c r="F362" s="199"/>
      <c r="G362" s="200"/>
      <c r="H362" s="200"/>
      <c r="I362" s="200"/>
      <c r="J362" s="200"/>
      <c r="K362" s="200"/>
      <c r="L362" s="200"/>
      <c r="M362" s="200"/>
      <c r="N362" s="200"/>
      <c r="O362" s="200"/>
      <c r="P362" s="200"/>
      <c r="Q362" s="200"/>
      <c r="R362" s="200"/>
      <c r="S362" s="200"/>
      <c r="T362" s="200"/>
      <c r="U362" s="200"/>
      <c r="V362" s="200"/>
      <c r="W362" s="200"/>
      <c r="X362" s="200"/>
      <c r="Y362" s="200"/>
      <c r="Z362" s="200"/>
    </row>
    <row r="363" spans="1:26" ht="21" customHeight="1" x14ac:dyDescent="0.3">
      <c r="A363" s="197"/>
      <c r="B363" s="200"/>
      <c r="C363" s="198"/>
      <c r="D363" s="199"/>
      <c r="E363" s="199"/>
      <c r="F363" s="199"/>
      <c r="G363" s="200"/>
      <c r="H363" s="200"/>
      <c r="I363" s="200"/>
      <c r="J363" s="200"/>
      <c r="K363" s="200"/>
      <c r="L363" s="200"/>
      <c r="M363" s="200"/>
      <c r="N363" s="200"/>
      <c r="O363" s="200"/>
      <c r="P363" s="200"/>
      <c r="Q363" s="200"/>
      <c r="R363" s="200"/>
      <c r="S363" s="200"/>
      <c r="T363" s="200"/>
      <c r="U363" s="200"/>
      <c r="V363" s="200"/>
      <c r="W363" s="200"/>
      <c r="X363" s="200"/>
      <c r="Y363" s="200"/>
      <c r="Z363" s="200"/>
    </row>
    <row r="364" spans="1:26" ht="21" customHeight="1" x14ac:dyDescent="0.3">
      <c r="A364" s="197"/>
      <c r="B364" s="200"/>
      <c r="C364" s="198"/>
      <c r="D364" s="199"/>
      <c r="E364" s="199"/>
      <c r="F364" s="199"/>
      <c r="G364" s="200"/>
      <c r="H364" s="200"/>
      <c r="I364" s="200"/>
      <c r="J364" s="200"/>
      <c r="K364" s="200"/>
      <c r="L364" s="200"/>
      <c r="M364" s="200"/>
      <c r="N364" s="200"/>
      <c r="O364" s="200"/>
      <c r="P364" s="200"/>
      <c r="Q364" s="200"/>
      <c r="R364" s="200"/>
      <c r="S364" s="200"/>
      <c r="T364" s="200"/>
      <c r="U364" s="200"/>
      <c r="V364" s="200"/>
      <c r="W364" s="200"/>
      <c r="X364" s="200"/>
      <c r="Y364" s="200"/>
      <c r="Z364" s="200"/>
    </row>
    <row r="365" spans="1:26" ht="15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autoFilter ref="A1:F1">
    <sortState ref="A2:F164">
      <sortCondition ref="A1"/>
    </sortState>
  </autoFilter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19</vt:i4>
      </vt:variant>
    </vt:vector>
  </HeadingPairs>
  <TitlesOfParts>
    <vt:vector size="30" baseType="lpstr">
      <vt:lpstr>เวลาเรียน</vt:lpstr>
      <vt:lpstr>ทฤษฎี</vt:lpstr>
      <vt:lpstr>ปฏิบัติ</vt:lpstr>
      <vt:lpstr>กิจกรรม</vt:lpstr>
      <vt:lpstr>พฤติกรรม</vt:lpstr>
      <vt:lpstr>ระดับคะแนน</vt:lpstr>
      <vt:lpstr>วัน-เกณฑ์</vt:lpstr>
      <vt:lpstr>Students</vt:lpstr>
      <vt:lpstr>หลักสูตร</vt:lpstr>
      <vt:lpstr>Groups</vt:lpstr>
      <vt:lpstr>Groups (2)</vt:lpstr>
      <vt:lpstr>gain</vt:lpstr>
      <vt:lpstr>'Groups (2)'!groups</vt:lpstr>
      <vt:lpstr>groups</vt:lpstr>
      <vt:lpstr>holiday</vt:lpstr>
      <vt:lpstr>plan</vt:lpstr>
      <vt:lpstr>กิจกรรม!Print_Area</vt:lpstr>
      <vt:lpstr>ทฤษฎี!Print_Area</vt:lpstr>
      <vt:lpstr>ปฏิบัติ!Print_Area</vt:lpstr>
      <vt:lpstr>พฤติกรรม!Print_Area</vt:lpstr>
      <vt:lpstr>ระดับคะแนน!Print_Area</vt:lpstr>
      <vt:lpstr>เวลาเรียน!Print_Area</vt:lpstr>
      <vt:lpstr>start</vt:lpstr>
      <vt:lpstr>'Groups (2)'!stdcode</vt:lpstr>
      <vt:lpstr>stdcode</vt:lpstr>
      <vt:lpstr>students</vt:lpstr>
      <vt:lpstr>ครู</vt:lpstr>
      <vt:lpstr>คาบ</vt:lpstr>
      <vt:lpstr>รหัสวิชา</vt:lpstr>
      <vt:lpstr>รายวิชา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HP</cp:lastModifiedBy>
  <cp:lastPrinted>2022-03-01T02:36:17Z</cp:lastPrinted>
  <dcterms:created xsi:type="dcterms:W3CDTF">2020-07-22T05:49:44Z</dcterms:created>
  <dcterms:modified xsi:type="dcterms:W3CDTF">2022-07-18T08:53:37Z</dcterms:modified>
</cp:coreProperties>
</file>